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<sst xmlns="http://schemas.openxmlformats.org/spreadsheetml/2006/main" count="14081" uniqueCount="1545">
  <si>
    <t>File opened</t>
  </si>
  <si>
    <t>2023-05-26 13:49:58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</si>
  <si>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</si>
  <si>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</si>
  <si>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</si>
  <si>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</si>
  <si>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</si>
  <si>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</si>
  <si>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</si>
  <si>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</si>
  <si>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</si>
  <si>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</si>
  <si>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</si>
  <si>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</si>
  <si>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</si>
  <si>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Fri May 26 13:06</t>
  </si>
  <si>
    <t>H2O rangematch</t>
  </si>
  <si>
    <t>Fri May 26 13:16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</si>
  <si>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</si>
  <si>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</si>
  <si>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</si>
  <si>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</si>
  <si>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</si>
  <si>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</si>
  <si>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</si>
  <si>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</si>
  <si>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</si>
  <si>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13:49:58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</si>
  <si>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</si>
  <si>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</si>
  <si>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</si>
  <si>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</si>
  <si>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</si>
  <si>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</si>
  <si>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</si>
  <si>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</si>
  <si>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</si>
  <si>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</si>
  <si>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</si>
  <si>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</si>
  <si>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</si>
  <si>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</si>
  <si>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</si>
  <si>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</si>
  <si>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</si>
  <si>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</si>
  <si>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</si>
  <si>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</si>
  <si>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</si>
  <si>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</si>
  <si>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</si>
  <si>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</si>
  <si>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</si>
  <si>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</si>
  <si>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</si>
  <si>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</si>
  <si>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</si>
  <si>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</si>
  <si>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</si>
  <si>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</si>
  <si>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</si>
  <si>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</si>
  <si>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</si>
  <si>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</si>
  <si>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</si>
  <si>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</si>
  <si>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</si>
  <si>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</si>
  <si>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</si>
  <si>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</si>
  <si>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</si>
  <si>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</si>
  <si>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</si>
  <si>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</si>
  <si>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</si>
  <si>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</si>
  <si>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</si>
  <si>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</si>
  <si>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</si>
  <si>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</si>
  <si>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</si>
  <si>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</si>
  <si>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</si>
  <si>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4.00015 206.02 369.681 598.333 864.008 1056.81 1232.42 1363.5</t>
  </si>
  <si>
    <t>Fs_true</t>
  </si>
  <si>
    <t>1.44248 235.017 391.168 591.267 805.832 1004.84 1200.7 1401.09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</si>
  <si>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</si>
  <si>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</si>
  <si>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</si>
  <si>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</si>
  <si>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</si>
  <si>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</si>
  <si>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</si>
  <si>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</si>
  <si>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</si>
  <si>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</si>
  <si>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</si>
  <si>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</si>
  <si>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</si>
  <si>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</si>
  <si>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</si>
  <si>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</si>
  <si>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</si>
  <si>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</si>
  <si>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</si>
  <si>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</si>
  <si>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</si>
  <si>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</si>
  <si>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</si>
  <si>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</si>
  <si>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</si>
  <si>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</si>
  <si>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</si>
  <si>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</si>
  <si>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</si>
  <si>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</si>
  <si>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</si>
  <si>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</si>
  <si>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</si>
  <si>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</si>
  <si>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</si>
  <si>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</si>
  <si>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</si>
  <si>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</si>
  <si>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</si>
  <si>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</si>
  <si>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</si>
  <si>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</si>
  <si>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</si>
  <si>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</si>
  <si>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</si>
  <si>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</si>
  <si>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</si>
  <si>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</si>
  <si>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</si>
  <si>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</si>
  <si>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</si>
  <si>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</si>
  <si>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</si>
  <si>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</si>
  <si>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</si>
  <si>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</si>
  <si>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</si>
  <si>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</si>
  <si>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</si>
  <si>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</si>
  <si>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</si>
  <si>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</si>
  <si>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</si>
  <si>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</si>
  <si>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</si>
  <si>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</si>
  <si>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</si>
  <si>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</si>
  <si>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</si>
  <si>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</si>
  <si>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</si>
  <si>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</si>
  <si>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</si>
  <si>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</si>
  <si>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</si>
  <si>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</si>
  <si>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</si>
  <si>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</si>
  <si>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</si>
  <si>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</si>
  <si>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</si>
  <si>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</si>
  <si>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</si>
  <si>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</si>
  <si>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</si>
  <si>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</si>
  <si>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</si>
  <si>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</si>
  <si>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</si>
  <si>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</si>
  <si>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</si>
  <si>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</si>
  <si>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</si>
  <si>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</si>
  <si>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</si>
  <si>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</si>
  <si>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</si>
  <si>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</si>
  <si>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</si>
  <si>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</si>
  <si>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</si>
  <si>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</si>
  <si>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</si>
  <si>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</si>
  <si>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</si>
  <si>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</si>
  <si>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</si>
  <si>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</si>
  <si>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</si>
  <si>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</si>
  <si>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</si>
  <si>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</si>
  <si>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</si>
  <si>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</si>
  <si>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</si>
  <si>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</si>
  <si>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</si>
  <si>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</si>
  <si>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</si>
  <si>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</si>
  <si>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</si>
  <si>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</si>
  <si>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</si>
  <si>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</si>
  <si>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</si>
  <si>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</si>
  <si>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</si>
  <si>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</si>
  <si>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</si>
  <si>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</si>
  <si>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</si>
  <si>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</si>
  <si>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</si>
  <si>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</si>
  <si>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</si>
  <si>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</si>
  <si>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</si>
  <si>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</si>
  <si>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</si>
  <si>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</si>
  <si>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</si>
  <si>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</si>
  <si>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</si>
  <si>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</si>
  <si>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</si>
  <si>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</si>
  <si>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</si>
  <si>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</si>
  <si>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</si>
  <si>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</si>
  <si>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</si>
  <si>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</si>
  <si>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</si>
  <si>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</si>
  <si>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</si>
  <si>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</si>
  <si>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</si>
  <si>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</si>
  <si>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</si>
  <si>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</si>
  <si>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</si>
  <si>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</si>
  <si>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</si>
  <si>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</si>
  <si>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</si>
  <si>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</si>
  <si>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</si>
  <si>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</si>
  <si>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</si>
  <si>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</si>
  <si>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</si>
  <si>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</si>
  <si>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</si>
  <si>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</si>
  <si>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</si>
  <si>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</si>
  <si>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</si>
  <si>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</si>
  <si>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</si>
  <si>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</si>
  <si>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</si>
  <si>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</si>
  <si>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</si>
  <si>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</si>
  <si>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</si>
  <si>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</si>
  <si>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</si>
  <si>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</si>
  <si>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</si>
  <si>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</si>
  <si>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</si>
  <si>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</si>
  <si>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</si>
  <si>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</si>
  <si>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</si>
  <si>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</si>
  <si>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</si>
  <si>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</si>
  <si>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</si>
  <si>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</si>
  <si>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</si>
  <si>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</si>
  <si>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</si>
  <si>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</si>
  <si>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</si>
  <si>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</si>
  <si>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</si>
  <si>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</si>
  <si>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</si>
  <si>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</si>
  <si>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</si>
  <si>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</si>
  <si>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</si>
  <si>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</si>
  <si>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</si>
  <si>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</si>
  <si>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</si>
  <si>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</si>
  <si>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</si>
  <si>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</si>
  <si>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</si>
  <si>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</si>
  <si>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</si>
  <si>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</si>
  <si>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</si>
  <si>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</si>
  <si>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</si>
  <si>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</si>
  <si>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</si>
  <si>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</si>
  <si>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</si>
  <si>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</si>
  <si>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</si>
  <si>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</si>
  <si>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</si>
  <si>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</si>
  <si>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</si>
  <si>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</si>
  <si>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</si>
  <si>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</si>
  <si>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</si>
  <si>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</si>
  <si>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</si>
  <si>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</si>
  <si>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</si>
  <si>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</si>
  <si>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</si>
  <si>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</si>
  <si>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</si>
  <si>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</si>
  <si>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</si>
  <si>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</si>
  <si>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</si>
  <si>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</si>
  <si>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</si>
  <si>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</si>
  <si>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</si>
  <si>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</si>
  <si>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</si>
  <si>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</si>
  <si>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</si>
  <si>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</si>
  <si>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</si>
  <si>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</si>
  <si>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</si>
  <si>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</si>
  <si>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</si>
  <si>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</si>
  <si>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</si>
  <si>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</si>
  <si>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</si>
  <si>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</si>
  <si>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</si>
  <si>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</si>
  <si>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</si>
  <si>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</si>
  <si>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</si>
  <si>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</si>
  <si>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</si>
  <si>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</si>
  <si>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</si>
  <si>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</si>
  <si>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</si>
  <si>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</si>
  <si>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</si>
  <si>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</si>
  <si>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</si>
  <si>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</si>
  <si>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</si>
  <si>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</si>
  <si>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</si>
  <si>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</si>
  <si>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</si>
  <si>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</si>
  <si>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</si>
  <si>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</si>
  <si>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</si>
  <si>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</si>
  <si>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</si>
  <si>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</si>
  <si>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</si>
  <si>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</si>
  <si>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</si>
  <si>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</si>
  <si>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</si>
  <si>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</si>
  <si>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</si>
  <si>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</si>
  <si>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</si>
  <si>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</si>
  <si>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</si>
  <si>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</si>
  <si>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</si>
  <si>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</si>
  <si>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</si>
  <si>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</si>
  <si>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</si>
  <si>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</si>
  <si>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</si>
  <si>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</si>
  <si>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</si>
  <si>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</si>
  <si>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</si>
  <si>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</si>
  <si>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</si>
  <si>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</si>
  <si>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</si>
  <si>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</si>
  <si>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</si>
  <si>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</si>
  <si>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</si>
  <si>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</si>
  <si>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</si>
  <si>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</si>
  <si>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</si>
  <si>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</si>
  <si>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</si>
  <si>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</si>
  <si>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</si>
  <si>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</si>
  <si>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20230526 13:50:02</t>
  </si>
  <si>
    <t>13:50:02</t>
  </si>
  <si>
    <t>temple_18_npk_coca</t>
  </si>
  <si>
    <t>-</t>
  </si>
  <si>
    <t>0: Broadleaf</t>
  </si>
  <si>
    <t>13:28:45</t>
  </si>
  <si>
    <t>1/2</t>
  </si>
  <si>
    <t>00000000</t>
  </si>
  <si>
    <t>iiiiiiii</t>
  </si>
  <si>
    <t>off</t>
  </si>
  <si>
    <t>new</t>
  </si>
  <si>
    <t>20230526 13:50:07</t>
  </si>
  <si>
    <t>13:50:07</t>
  </si>
  <si>
    <t>20230526 13:50:12</t>
  </si>
  <si>
    <t>13:50:12</t>
  </si>
  <si>
    <t>20230526 13:50:17</t>
  </si>
  <si>
    <t>13:50:17</t>
  </si>
  <si>
    <t>20230526 13:50:22</t>
  </si>
  <si>
    <t>13:50:22</t>
  </si>
  <si>
    <t>20230526 13:50:27</t>
  </si>
  <si>
    <t>13:50:27</t>
  </si>
  <si>
    <t>20230526 13:50:32</t>
  </si>
  <si>
    <t>13:50:32</t>
  </si>
  <si>
    <t>20230526 13:50:37</t>
  </si>
  <si>
    <t>13:50:37</t>
  </si>
  <si>
    <t>20230526 13:50:42</t>
  </si>
  <si>
    <t>13:50:42</t>
  </si>
  <si>
    <t>20230526 13:50:47</t>
  </si>
  <si>
    <t>13:50:47</t>
  </si>
  <si>
    <t>20230526 13:50:52</t>
  </si>
  <si>
    <t>13:50:52</t>
  </si>
  <si>
    <t>20230526 13:50:57</t>
  </si>
  <si>
    <t>13:50:57</t>
  </si>
  <si>
    <t>20230526 13:51:02</t>
  </si>
  <si>
    <t>13:51:02</t>
  </si>
  <si>
    <t>20230526 13:51:07</t>
  </si>
  <si>
    <t>13:51:07</t>
  </si>
  <si>
    <t>20230526 13:51:12</t>
  </si>
  <si>
    <t>13:51:12</t>
  </si>
  <si>
    <t>20230526 13:51:17</t>
  </si>
  <si>
    <t>13:51:17</t>
  </si>
  <si>
    <t>20230526 13:51:22</t>
  </si>
  <si>
    <t>13:51:22</t>
  </si>
  <si>
    <t>20230526 13:51:27</t>
  </si>
  <si>
    <t>13:51:27</t>
  </si>
  <si>
    <t>20230526 13:51:32</t>
  </si>
  <si>
    <t>13:51:32</t>
  </si>
  <si>
    <t>20230526 13:51:37</t>
  </si>
  <si>
    <t>13:51:37</t>
  </si>
  <si>
    <t>20230526 13:51:42</t>
  </si>
  <si>
    <t>13:51:42</t>
  </si>
  <si>
    <t>20230526 13:51:47</t>
  </si>
  <si>
    <t>13:51:47</t>
  </si>
  <si>
    <t>20230526 13:51:52</t>
  </si>
  <si>
    <t>13:51:52</t>
  </si>
  <si>
    <t>20230526 13:51:57</t>
  </si>
  <si>
    <t>13:51:57</t>
  </si>
  <si>
    <t>20230526 13:52:02</t>
  </si>
  <si>
    <t>13:52:02</t>
  </si>
  <si>
    <t>20230526 13:52:07</t>
  </si>
  <si>
    <t>13:52:07</t>
  </si>
  <si>
    <t>20230526 13:52:12</t>
  </si>
  <si>
    <t>13:52:12</t>
  </si>
  <si>
    <t>20230526 13:52:17</t>
  </si>
  <si>
    <t>13:52:17</t>
  </si>
  <si>
    <t>20230526 13:52:22</t>
  </si>
  <si>
    <t>13:52:22</t>
  </si>
  <si>
    <t>20230526 13:52:27</t>
  </si>
  <si>
    <t>13:52:27</t>
  </si>
  <si>
    <t>20230526 13:52:32</t>
  </si>
  <si>
    <t>13:52:32</t>
  </si>
  <si>
    <t>20230526 13:52:37</t>
  </si>
  <si>
    <t>13:52:37</t>
  </si>
  <si>
    <t>20230526 13:52:42</t>
  </si>
  <si>
    <t>13:52:42</t>
  </si>
  <si>
    <t>20230526 13:52:47</t>
  </si>
  <si>
    <t>13:52:47</t>
  </si>
  <si>
    <t>20230526 13:52:52</t>
  </si>
  <si>
    <t>13:52:52</t>
  </si>
  <si>
    <t>20230526 13:52:57</t>
  </si>
  <si>
    <t>13:52:57</t>
  </si>
  <si>
    <t>20230526 13:53:02</t>
  </si>
  <si>
    <t>13:53:02</t>
  </si>
  <si>
    <t>20230526 13:53:07</t>
  </si>
  <si>
    <t>13:53:07</t>
  </si>
  <si>
    <t>20230526 13:53:12</t>
  </si>
  <si>
    <t>13:53:12</t>
  </si>
  <si>
    <t>20230526 13:53:17</t>
  </si>
  <si>
    <t>13:53:17</t>
  </si>
  <si>
    <t>20230526 13:53:22</t>
  </si>
  <si>
    <t>13:53:22</t>
  </si>
  <si>
    <t>20230526 13:53:27</t>
  </si>
  <si>
    <t>13:53:27</t>
  </si>
  <si>
    <t>20230526 13:53:32</t>
  </si>
  <si>
    <t>13:53:32</t>
  </si>
  <si>
    <t>20230526 13:53:37</t>
  </si>
  <si>
    <t>13:53:37</t>
  </si>
  <si>
    <t>20230526 13:53:42</t>
  </si>
  <si>
    <t>13:53:42</t>
  </si>
  <si>
    <t>20230526 13:53:47</t>
  </si>
  <si>
    <t>13:53:47</t>
  </si>
  <si>
    <t>20230526 13:53:52</t>
  </si>
  <si>
    <t>13:53:52</t>
  </si>
  <si>
    <t>20230526 13:53:57</t>
  </si>
  <si>
    <t>13:53:57</t>
  </si>
  <si>
    <t>20230526 13:54:02</t>
  </si>
  <si>
    <t>13:54:02</t>
  </si>
  <si>
    <t>20230526 13:54:07</t>
  </si>
  <si>
    <t>13:54:07</t>
  </si>
  <si>
    <t>20230526 13:54:12</t>
  </si>
  <si>
    <t>13:54:12</t>
  </si>
  <si>
    <t>20230526 13:54:17</t>
  </si>
  <si>
    <t>13:54:17</t>
  </si>
  <si>
    <t>20230526 13:54:22</t>
  </si>
  <si>
    <t>13:54:22</t>
  </si>
  <si>
    <t>20230526 13:54:27</t>
  </si>
  <si>
    <t>13:54:27</t>
  </si>
  <si>
    <t>20230526 13:54:32</t>
  </si>
  <si>
    <t>13:54:32</t>
  </si>
  <si>
    <t>20230526 13:54:37</t>
  </si>
  <si>
    <t>13:54:37</t>
  </si>
  <si>
    <t>20230526 13:54:42</t>
  </si>
  <si>
    <t>13:54:42</t>
  </si>
  <si>
    <t>20230526 13:54:47</t>
  </si>
  <si>
    <t>13:54:47</t>
  </si>
  <si>
    <t>20230526 13:54:52</t>
  </si>
  <si>
    <t>13:54:52</t>
  </si>
  <si>
    <t>20230526 13:54:57</t>
  </si>
  <si>
    <t>13:54:57</t>
  </si>
  <si>
    <t>20230526 13:55:02</t>
  </si>
  <si>
    <t>13:55:02</t>
  </si>
  <si>
    <t>20230526 13:55:07</t>
  </si>
  <si>
    <t>13:55:07</t>
  </si>
  <si>
    <t>20230526 13:55:12</t>
  </si>
  <si>
    <t>13:55:12</t>
  </si>
  <si>
    <t>20230526 13:55:16</t>
  </si>
  <si>
    <t>13:55:16</t>
  </si>
  <si>
    <t>20230526 13:55:21</t>
  </si>
  <si>
    <t>13:55:21</t>
  </si>
  <si>
    <t>20230526 13:55:26</t>
  </si>
  <si>
    <t>13:55:26</t>
  </si>
  <si>
    <t>20230526 13:55:31</t>
  </si>
  <si>
    <t>13:55:31</t>
  </si>
  <si>
    <t>20230526 13:55:36</t>
  </si>
  <si>
    <t>13:55:36</t>
  </si>
  <si>
    <t>20230526 13:55:41</t>
  </si>
  <si>
    <t>13:55:41</t>
  </si>
  <si>
    <t>20230526 14:12:25</t>
  </si>
  <si>
    <t>14:12:25</t>
  </si>
  <si>
    <t>temple_18_npk_toar</t>
  </si>
  <si>
    <t>14:01:50</t>
  </si>
  <si>
    <t>20230526 14:12:30</t>
  </si>
  <si>
    <t>14:12:30</t>
  </si>
  <si>
    <t>20230526 14:12:35</t>
  </si>
  <si>
    <t>14:12:35</t>
  </si>
  <si>
    <t>20230526 14:12:40</t>
  </si>
  <si>
    <t>14:12:40</t>
  </si>
  <si>
    <t>20230526 14:12:45</t>
  </si>
  <si>
    <t>14:12:45</t>
  </si>
  <si>
    <t>20230526 14:12:50</t>
  </si>
  <si>
    <t>14:12:50</t>
  </si>
  <si>
    <t>20230526 14:12:55</t>
  </si>
  <si>
    <t>14:12:55</t>
  </si>
  <si>
    <t>20230526 14:13:00</t>
  </si>
  <si>
    <t>14:13:00</t>
  </si>
  <si>
    <t>20230526 14:13:05</t>
  </si>
  <si>
    <t>14:13:05</t>
  </si>
  <si>
    <t>20230526 14:13:10</t>
  </si>
  <si>
    <t>14:13:10</t>
  </si>
  <si>
    <t>20230526 14:13:15</t>
  </si>
  <si>
    <t>14:13:15</t>
  </si>
  <si>
    <t>20230526 14:13:20</t>
  </si>
  <si>
    <t>14:13:20</t>
  </si>
  <si>
    <t>20230526 14:13:25</t>
  </si>
  <si>
    <t>14:13:25</t>
  </si>
  <si>
    <t>20230526 14:13:30</t>
  </si>
  <si>
    <t>14:13:30</t>
  </si>
  <si>
    <t>20230526 14:13:35</t>
  </si>
  <si>
    <t>14:13:35</t>
  </si>
  <si>
    <t>20230526 14:13:40</t>
  </si>
  <si>
    <t>14:13:40</t>
  </si>
  <si>
    <t>20230526 14:13:45</t>
  </si>
  <si>
    <t>14:13:45</t>
  </si>
  <si>
    <t>20230526 14:13:50</t>
  </si>
  <si>
    <t>14:13:50</t>
  </si>
  <si>
    <t>20230526 14:13:55</t>
  </si>
  <si>
    <t>14:13:55</t>
  </si>
  <si>
    <t>20230526 14:14:00</t>
  </si>
  <si>
    <t>14:14:00</t>
  </si>
  <si>
    <t>20230526 14:14:05</t>
  </si>
  <si>
    <t>14:14:05</t>
  </si>
  <si>
    <t>20230526 14:14:10</t>
  </si>
  <si>
    <t>14:14:10</t>
  </si>
  <si>
    <t>20230526 14:14:15</t>
  </si>
  <si>
    <t>14:14:15</t>
  </si>
  <si>
    <t>20230526 14:14:20</t>
  </si>
  <si>
    <t>14:14:20</t>
  </si>
  <si>
    <t>20230526 14:15:57</t>
  </si>
  <si>
    <t>14:15:57</t>
  </si>
  <si>
    <t>20230526 14:16:02</t>
  </si>
  <si>
    <t>14:16:02</t>
  </si>
  <si>
    <t>20230526 14:16:07</t>
  </si>
  <si>
    <t>14:16:07</t>
  </si>
  <si>
    <t>20230526 14:16:12</t>
  </si>
  <si>
    <t>14:16:12</t>
  </si>
  <si>
    <t>20230526 14:16:17</t>
  </si>
  <si>
    <t>14:16:17</t>
  </si>
  <si>
    <t>20230526 14:16:22</t>
  </si>
  <si>
    <t>14:16:22</t>
  </si>
  <si>
    <t>20230526 14:16:27</t>
  </si>
  <si>
    <t>14:16:27</t>
  </si>
  <si>
    <t>20230526 14:16:32</t>
  </si>
  <si>
    <t>14:16:32</t>
  </si>
  <si>
    <t>20230526 14:16:37</t>
  </si>
  <si>
    <t>14:16:37</t>
  </si>
  <si>
    <t>20230526 14:16:42</t>
  </si>
  <si>
    <t>14:16:42</t>
  </si>
  <si>
    <t>20230526 14:16:47</t>
  </si>
  <si>
    <t>14:16:47</t>
  </si>
  <si>
    <t>20230526 14:16:52</t>
  </si>
  <si>
    <t>14:16:52</t>
  </si>
  <si>
    <t>20230526 14:16:57</t>
  </si>
  <si>
    <t>14:16:57</t>
  </si>
  <si>
    <t>20230526 14:17:02</t>
  </si>
  <si>
    <t>14:17:02</t>
  </si>
  <si>
    <t>20230526 14:17:07</t>
  </si>
  <si>
    <t>14:17:07</t>
  </si>
  <si>
    <t>20230526 14:17:12</t>
  </si>
  <si>
    <t>14:17:12</t>
  </si>
  <si>
    <t>20230526 14:17:17</t>
  </si>
  <si>
    <t>14:17:17</t>
  </si>
  <si>
    <t>20230526 14:17:22</t>
  </si>
  <si>
    <t>14:17:22</t>
  </si>
  <si>
    <t>20230526 14:17:27</t>
  </si>
  <si>
    <t>14:17:27</t>
  </si>
  <si>
    <t>20230526 14:17:32</t>
  </si>
  <si>
    <t>14:17:32</t>
  </si>
  <si>
    <t>20230526 14:17:37</t>
  </si>
  <si>
    <t>14:17:37</t>
  </si>
  <si>
    <t>20230526 14:17:42</t>
  </si>
  <si>
    <t>14:17:42</t>
  </si>
  <si>
    <t>20230526 14:17:47</t>
  </si>
  <si>
    <t>14:17:47</t>
  </si>
  <si>
    <t>20230526 14:17:52</t>
  </si>
  <si>
    <t>14:17:52</t>
  </si>
  <si>
    <t>20230526 14:17:57</t>
  </si>
  <si>
    <t>14:17:57</t>
  </si>
  <si>
    <t>20230526 14:18:02</t>
  </si>
  <si>
    <t>14:18:02</t>
  </si>
  <si>
    <t>20230526 14:18:07</t>
  </si>
  <si>
    <t>14:18:07</t>
  </si>
  <si>
    <t>20230526 14:18:12</t>
  </si>
  <si>
    <t>14:18:12</t>
  </si>
  <si>
    <t>20230526 14:18:17</t>
  </si>
  <si>
    <t>14:18:17</t>
  </si>
  <si>
    <t>2/2</t>
  </si>
  <si>
    <t>20230526 14:18:22</t>
  </si>
  <si>
    <t>14:18:22</t>
  </si>
  <si>
    <t>20230526 14:18:27</t>
  </si>
  <si>
    <t>14:18:27</t>
  </si>
  <si>
    <t>20230526 14:18:31</t>
  </si>
  <si>
    <t>14:18:31</t>
  </si>
  <si>
    <t>20230526 14:18:37</t>
  </si>
  <si>
    <t>14:18:37</t>
  </si>
  <si>
    <t>20230526 14:18:42</t>
  </si>
  <si>
    <t>14:18:42</t>
  </si>
  <si>
    <t>20230526 14:18:47</t>
  </si>
  <si>
    <t>14:18:47</t>
  </si>
  <si>
    <t>20230526 14:18:52</t>
  </si>
  <si>
    <t>14:18:52</t>
  </si>
  <si>
    <t>20230526 14:18:57</t>
  </si>
  <si>
    <t>14:18:57</t>
  </si>
  <si>
    <t>20230526 14:19:02</t>
  </si>
  <si>
    <t>14:19:02</t>
  </si>
  <si>
    <t>20230526 14:19:07</t>
  </si>
  <si>
    <t>14:19:07</t>
  </si>
  <si>
    <t>20230526 14:19:12</t>
  </si>
  <si>
    <t>14:19:12</t>
  </si>
  <si>
    <t>20230526 14:19:17</t>
  </si>
  <si>
    <t>14:19:17</t>
  </si>
  <si>
    <t>20230526 14:19:22</t>
  </si>
  <si>
    <t>14:19:22</t>
  </si>
  <si>
    <t>20230526 14:19:27</t>
  </si>
  <si>
    <t>14:19:27</t>
  </si>
  <si>
    <t>20230526 14:19:32</t>
  </si>
  <si>
    <t>14:19:32</t>
  </si>
  <si>
    <t>20230526 14:19:37</t>
  </si>
  <si>
    <t>14:19:37</t>
  </si>
  <si>
    <t>20230526 14:19:42</t>
  </si>
  <si>
    <t>14:19:42</t>
  </si>
  <si>
    <t>0/2</t>
  </si>
  <si>
    <t>20230526 14:19:47</t>
  </si>
  <si>
    <t>14:19:47</t>
  </si>
  <si>
    <t>20230526 14:19:52</t>
  </si>
  <si>
    <t>14:19:52</t>
  </si>
  <si>
    <t>20230526 14:19:57</t>
  </si>
  <si>
    <t>14:19:57</t>
  </si>
  <si>
    <t>20230526 14:20:02</t>
  </si>
  <si>
    <t>14:20:02</t>
  </si>
  <si>
    <t>20230526 14:20:07</t>
  </si>
  <si>
    <t>14:20:07</t>
  </si>
  <si>
    <t>20230526 14:20:12</t>
  </si>
  <si>
    <t>14:20:12</t>
  </si>
  <si>
    <t>20230526 14:20:17</t>
  </si>
  <si>
    <t>14:20:17</t>
  </si>
  <si>
    <t>20230526 14:20:22</t>
  </si>
  <si>
    <t>14:20:22</t>
  </si>
  <si>
    <t>20230526 14:20:27</t>
  </si>
  <si>
    <t>14:20:27</t>
  </si>
  <si>
    <t>20230526 14:20:32</t>
  </si>
  <si>
    <t>14:20:32</t>
  </si>
  <si>
    <t>20230526 14:20:37</t>
  </si>
  <si>
    <t>14:20:37</t>
  </si>
  <si>
    <t>20230526 14:20:41</t>
  </si>
  <si>
    <t>14:20:41</t>
  </si>
  <si>
    <t>20230526 14:20:46</t>
  </si>
  <si>
    <t>14:20:46</t>
  </si>
  <si>
    <t>20230526 14:20:51</t>
  </si>
  <si>
    <t>14:20:51</t>
  </si>
  <si>
    <t>20230526 14:20:56</t>
  </si>
  <si>
    <t>14:20:56</t>
  </si>
  <si>
    <t>20230526 14:21:01</t>
  </si>
  <si>
    <t>14:21:01</t>
  </si>
  <si>
    <t>20230526 14:21:06</t>
  </si>
  <si>
    <t>14:21:06</t>
  </si>
  <si>
    <t>20230526 14:21:11</t>
  </si>
  <si>
    <t>14:21:11</t>
  </si>
  <si>
    <t>20230526 14:21:16</t>
  </si>
  <si>
    <t>14:21:16</t>
  </si>
  <si>
    <t>20230526 14:21:21</t>
  </si>
  <si>
    <t>14:21:21</t>
  </si>
  <si>
    <t>20230526 14:21:26</t>
  </si>
  <si>
    <t>14:21:26</t>
  </si>
  <si>
    <t>20230526 14:21:31</t>
  </si>
  <si>
    <t>14:21:31</t>
  </si>
  <si>
    <t>20230526 14:21:36</t>
  </si>
  <si>
    <t>14:21:36</t>
  </si>
  <si>
    <t>20230526 14:21:41</t>
  </si>
  <si>
    <t>14:21:41</t>
  </si>
  <si>
    <t>20230526 14:21:46</t>
  </si>
  <si>
    <t>14:21:46</t>
  </si>
  <si>
    <t>20230526 14:21:51</t>
  </si>
  <si>
    <t>14:21:51</t>
  </si>
  <si>
    <t>20230526 15:24:41</t>
  </si>
  <si>
    <t>15:24:41</t>
  </si>
  <si>
    <t>temple_18_npk_soha</t>
  </si>
  <si>
    <t>15:03:18</t>
  </si>
  <si>
    <t>20230526 15:24:46</t>
  </si>
  <si>
    <t>15:24:46</t>
  </si>
  <si>
    <t>20230526 15:24:51</t>
  </si>
  <si>
    <t>15:24:51</t>
  </si>
  <si>
    <t>20230526 15:24:56</t>
  </si>
  <si>
    <t>15:24:56</t>
  </si>
  <si>
    <t>20230526 15:25:01</t>
  </si>
  <si>
    <t>15:25:01</t>
  </si>
  <si>
    <t>20230526 15:25:06</t>
  </si>
  <si>
    <t>15:25:06</t>
  </si>
  <si>
    <t>20230526 15:25:11</t>
  </si>
  <si>
    <t>15:25:11</t>
  </si>
  <si>
    <t>20230526 15:25:16</t>
  </si>
  <si>
    <t>15:25:16</t>
  </si>
  <si>
    <t>20230526 15:25:21</t>
  </si>
  <si>
    <t>15:25:21</t>
  </si>
  <si>
    <t>20230526 15:25:26</t>
  </si>
  <si>
    <t>15:25:26</t>
  </si>
  <si>
    <t>20230526 15:25:31</t>
  </si>
  <si>
    <t>15:25:31</t>
  </si>
  <si>
    <t>20230526 15:25:36</t>
  </si>
  <si>
    <t>15:25:36</t>
  </si>
  <si>
    <t>20230526 15:25:41</t>
  </si>
  <si>
    <t>15:25:41</t>
  </si>
  <si>
    <t>20230526 15:25:46</t>
  </si>
  <si>
    <t>15:25:46</t>
  </si>
  <si>
    <t>20230526 15:25:51</t>
  </si>
  <si>
    <t>15:25:51</t>
  </si>
  <si>
    <t>20230526 15:25:56</t>
  </si>
  <si>
    <t>15:25:56</t>
  </si>
  <si>
    <t>20230526 15:26:01</t>
  </si>
  <si>
    <t>15:26:01</t>
  </si>
  <si>
    <t>20230526 15:26:06</t>
  </si>
  <si>
    <t>15:26:06</t>
  </si>
  <si>
    <t>20230526 15:26:11</t>
  </si>
  <si>
    <t>15:26:11</t>
  </si>
  <si>
    <t>20230526 15:26:16</t>
  </si>
  <si>
    <t>15:26:16</t>
  </si>
  <si>
    <t>20230526 15:26:21</t>
  </si>
  <si>
    <t>15:26:21</t>
  </si>
  <si>
    <t>20230526 15:26:26</t>
  </si>
  <si>
    <t>15:26:26</t>
  </si>
  <si>
    <t>20230526 15:26:31</t>
  </si>
  <si>
    <t>15:26:31</t>
  </si>
  <si>
    <t>20230526 15:26:36</t>
  </si>
  <si>
    <t>15:26:36</t>
  </si>
  <si>
    <t>20230526 15:28:13</t>
  </si>
  <si>
    <t>15:28:13</t>
  </si>
  <si>
    <t>20230526 15:28:18</t>
  </si>
  <si>
    <t>15:28:18</t>
  </si>
  <si>
    <t>20230526 15:28:23</t>
  </si>
  <si>
    <t>15:28:23</t>
  </si>
  <si>
    <t>20230526 15:28:28</t>
  </si>
  <si>
    <t>15:28:28</t>
  </si>
  <si>
    <t>20230526 15:28:33</t>
  </si>
  <si>
    <t>15:28:33</t>
  </si>
  <si>
    <t>20230526 15:28:38</t>
  </si>
  <si>
    <t>15:28:38</t>
  </si>
  <si>
    <t>20230526 15:28:43</t>
  </si>
  <si>
    <t>15:28:43</t>
  </si>
  <si>
    <t>20230526 15:28:48</t>
  </si>
  <si>
    <t>15:28:48</t>
  </si>
  <si>
    <t>20230526 15:28:53</t>
  </si>
  <si>
    <t>15:28:53</t>
  </si>
  <si>
    <t>20230526 15:28:58</t>
  </si>
  <si>
    <t>15:28:58</t>
  </si>
  <si>
    <t>20230526 15:29:03</t>
  </si>
  <si>
    <t>15:29:03</t>
  </si>
  <si>
    <t>20230526 15:29:08</t>
  </si>
  <si>
    <t>15:29:08</t>
  </si>
  <si>
    <t>20230526 15:29:13</t>
  </si>
  <si>
    <t>15:29:13</t>
  </si>
  <si>
    <t>20230526 15:29:18</t>
  </si>
  <si>
    <t>15:29:18</t>
  </si>
  <si>
    <t>20230526 15:29:23</t>
  </si>
  <si>
    <t>15:29:23</t>
  </si>
  <si>
    <t>20230526 15:29:28</t>
  </si>
  <si>
    <t>15:29:28</t>
  </si>
  <si>
    <t>20230526 15:29:33</t>
  </si>
  <si>
    <t>15:29:33</t>
  </si>
  <si>
    <t>20230526 15:29:38</t>
  </si>
  <si>
    <t>15:29:38</t>
  </si>
  <si>
    <t>20230526 15:29:43</t>
  </si>
  <si>
    <t>15:29:43</t>
  </si>
  <si>
    <t>20230526 15:29:48</t>
  </si>
  <si>
    <t>15:29:48</t>
  </si>
  <si>
    <t>20230526 15:29:53</t>
  </si>
  <si>
    <t>15:29:53</t>
  </si>
  <si>
    <t>20230526 15:29:58</t>
  </si>
  <si>
    <t>15:29:58</t>
  </si>
  <si>
    <t>20230526 15:30:03</t>
  </si>
  <si>
    <t>15:30:03</t>
  </si>
  <si>
    <t>20230526 15:30:08</t>
  </si>
  <si>
    <t>15:30:08</t>
  </si>
  <si>
    <t>20230526 15:30:13</t>
  </si>
  <si>
    <t>15:30:13</t>
  </si>
  <si>
    <t>20230526 15:30:18</t>
  </si>
  <si>
    <t>15:30:18</t>
  </si>
  <si>
    <t>20230526 15:30:23</t>
  </si>
  <si>
    <t>15:30:23</t>
  </si>
  <si>
    <t>20230526 15:30:28</t>
  </si>
  <si>
    <t>15:30:28</t>
  </si>
  <si>
    <t>20230526 15:30:33</t>
  </si>
  <si>
    <t>15:30:33</t>
  </si>
  <si>
    <t>20230526 15:30:38</t>
  </si>
  <si>
    <t>15:30:38</t>
  </si>
  <si>
    <t>20230526 15:30:43</t>
  </si>
  <si>
    <t>15:30:43</t>
  </si>
  <si>
    <t>20230526 15:30:48</t>
  </si>
  <si>
    <t>15:30:48</t>
  </si>
  <si>
    <t>20230526 15:30:53</t>
  </si>
  <si>
    <t>15:30:53</t>
  </si>
  <si>
    <t>20230526 15:30:58</t>
  </si>
  <si>
    <t>15:30:58</t>
  </si>
  <si>
    <t>20230526 15:31:03</t>
  </si>
  <si>
    <t>15:31:03</t>
  </si>
  <si>
    <t>20230526 15:31:08</t>
  </si>
  <si>
    <t>15:31:08</t>
  </si>
  <si>
    <t>20230526 15:31:13</t>
  </si>
  <si>
    <t>15:31:13</t>
  </si>
  <si>
    <t>20230526 15:31:18</t>
  </si>
  <si>
    <t>15:31:18</t>
  </si>
  <si>
    <t>20230526 15:31:23</t>
  </si>
  <si>
    <t>15:31:23</t>
  </si>
  <si>
    <t>20230526 15:31:28</t>
  </si>
  <si>
    <t>15:31:28</t>
  </si>
  <si>
    <t>20230526 15:31:33</t>
  </si>
  <si>
    <t>15:31:33</t>
  </si>
  <si>
    <t>20230526 15:31:38</t>
  </si>
  <si>
    <t>15:31:38</t>
  </si>
  <si>
    <t>20230526 15:31:43</t>
  </si>
  <si>
    <t>15:31:43</t>
  </si>
  <si>
    <t>20230526 15:31:48</t>
  </si>
  <si>
    <t>15:31:48</t>
  </si>
  <si>
    <t>20230526 15:31:53</t>
  </si>
  <si>
    <t>15:31:53</t>
  </si>
  <si>
    <t>20230526 15:31:58</t>
  </si>
  <si>
    <t>15:31:58</t>
  </si>
  <si>
    <t>20230526 15:32:03</t>
  </si>
  <si>
    <t>15:32:03</t>
  </si>
  <si>
    <t>20230526 15:32:08</t>
  </si>
  <si>
    <t>15:32:08</t>
  </si>
  <si>
    <t>20230526 15:32:13</t>
  </si>
  <si>
    <t>15:32:13</t>
  </si>
  <si>
    <t>20230526 15:32:18</t>
  </si>
  <si>
    <t>15:32:18</t>
  </si>
  <si>
    <t>20230526 15:32:23</t>
  </si>
  <si>
    <t>15:32:23</t>
  </si>
  <si>
    <t>20230526 15:32:28</t>
  </si>
  <si>
    <t>15:32:28</t>
  </si>
  <si>
    <t>20230526 15:32:33</t>
  </si>
  <si>
    <t>15:32:33</t>
  </si>
  <si>
    <t>20230526 15:32:38</t>
  </si>
  <si>
    <t>15:32:38</t>
  </si>
  <si>
    <t>20230526 15:32:43</t>
  </si>
  <si>
    <t>15:32:43</t>
  </si>
  <si>
    <t>20230526 15:32:48</t>
  </si>
  <si>
    <t>15:32:48</t>
  </si>
  <si>
    <t>20230526 15:32:53</t>
  </si>
  <si>
    <t>15:32:53</t>
  </si>
  <si>
    <t>20230526 15:32:58</t>
  </si>
  <si>
    <t>15:32:58</t>
  </si>
  <si>
    <t>20230526 15:33:03</t>
  </si>
  <si>
    <t>15:33:03</t>
  </si>
  <si>
    <t>20230526 15:33:08</t>
  </si>
  <si>
    <t>15:33:08</t>
  </si>
  <si>
    <t>20230526 15:33:13</t>
  </si>
  <si>
    <t>15:33:13</t>
  </si>
  <si>
    <t>20230526 15:33:18</t>
  </si>
  <si>
    <t>15:33:18</t>
  </si>
  <si>
    <t>20230526 15:33:23</t>
  </si>
  <si>
    <t>15:33:23</t>
  </si>
  <si>
    <t>20230526 15:33:28</t>
  </si>
  <si>
    <t>15:33:28</t>
  </si>
  <si>
    <t>20230526 15:33:33</t>
  </si>
  <si>
    <t>15:33:33</t>
  </si>
  <si>
    <t>20230526 15:33:38</t>
  </si>
  <si>
    <t>15:33:38</t>
  </si>
  <si>
    <t>20230526 15:33:43</t>
  </si>
  <si>
    <t>15:33:43</t>
  </si>
  <si>
    <t>20230526 15:33:48</t>
  </si>
  <si>
    <t>15:33:48</t>
  </si>
  <si>
    <t>20230526 15:33:53</t>
  </si>
  <si>
    <t>15:33:53</t>
  </si>
  <si>
    <t>20230526 15:33:58</t>
  </si>
  <si>
    <t>15:33:58</t>
  </si>
  <si>
    <t>20230526 15:34:03</t>
  </si>
  <si>
    <t>15:34:03</t>
  </si>
  <si>
    <t>20230526 15:34:08</t>
  </si>
  <si>
    <t>15:34:08</t>
  </si>
  <si>
    <t>20230526 15:56:09</t>
  </si>
  <si>
    <t>15:56:09</t>
  </si>
  <si>
    <t>temple_18_npk_scsc</t>
  </si>
  <si>
    <t>15:42:11</t>
  </si>
  <si>
    <t>20230526 15:56:14</t>
  </si>
  <si>
    <t>15:56:14</t>
  </si>
  <si>
    <t>20230526 15:56:19</t>
  </si>
  <si>
    <t>15:56:19</t>
  </si>
  <si>
    <t>20230526 15:56:24</t>
  </si>
  <si>
    <t>15:56:24</t>
  </si>
  <si>
    <t>20230526 15:56:29</t>
  </si>
  <si>
    <t>15:56:29</t>
  </si>
  <si>
    <t>20230526 15:56:34</t>
  </si>
  <si>
    <t>15:56:34</t>
  </si>
  <si>
    <t>20230526 15:56:39</t>
  </si>
  <si>
    <t>15:56:39</t>
  </si>
  <si>
    <t>20230526 15:56:44</t>
  </si>
  <si>
    <t>15:56:44</t>
  </si>
  <si>
    <t>20230526 15:56:49</t>
  </si>
  <si>
    <t>15:56:49</t>
  </si>
  <si>
    <t>20230526 15:56:54</t>
  </si>
  <si>
    <t>15:56:54</t>
  </si>
  <si>
    <t>20230526 15:56:59</t>
  </si>
  <si>
    <t>15:56:59</t>
  </si>
  <si>
    <t>20230526 15:57:04</t>
  </si>
  <si>
    <t>15:57:04</t>
  </si>
  <si>
    <t>20230526 15:57:09</t>
  </si>
  <si>
    <t>15:57:09</t>
  </si>
  <si>
    <t>20230526 15:57:14</t>
  </si>
  <si>
    <t>15:57:14</t>
  </si>
  <si>
    <t>20230526 15:57:19</t>
  </si>
  <si>
    <t>15:57:19</t>
  </si>
  <si>
    <t>20230526 15:57:24</t>
  </si>
  <si>
    <t>15:57:24</t>
  </si>
  <si>
    <t>20230526 15:57:29</t>
  </si>
  <si>
    <t>15:57:29</t>
  </si>
  <si>
    <t>20230526 15:57:34</t>
  </si>
  <si>
    <t>15:57:34</t>
  </si>
  <si>
    <t>20230526 15:57:39</t>
  </si>
  <si>
    <t>15:57:39</t>
  </si>
  <si>
    <t>20230526 15:57:44</t>
  </si>
  <si>
    <t>15:57:44</t>
  </si>
  <si>
    <t>20230526 15:57:49</t>
  </si>
  <si>
    <t>15:57:49</t>
  </si>
  <si>
    <t>20230526 15:57:54</t>
  </si>
  <si>
    <t>15:57:54</t>
  </si>
  <si>
    <t>20230526 15:57:59</t>
  </si>
  <si>
    <t>15:57:59</t>
  </si>
  <si>
    <t>20230526 15:58:04</t>
  </si>
  <si>
    <t>15:58:04</t>
  </si>
  <si>
    <t>20230526 15:59:41</t>
  </si>
  <si>
    <t>15:59:41</t>
  </si>
  <si>
    <t>20230526 15:59:46</t>
  </si>
  <si>
    <t>15:59:46</t>
  </si>
  <si>
    <t>20230526 15:59:51</t>
  </si>
  <si>
    <t>15:59:51</t>
  </si>
  <si>
    <t>20230526 15:59:56</t>
  </si>
  <si>
    <t>15:59:56</t>
  </si>
  <si>
    <t>20230526 16:00:01</t>
  </si>
  <si>
    <t>16:00:01</t>
  </si>
  <si>
    <t>20230526 16:00:05</t>
  </si>
  <si>
    <t>16:00:05</t>
  </si>
  <si>
    <t>20230526 16:00:11</t>
  </si>
  <si>
    <t>16:00:11</t>
  </si>
  <si>
    <t>20230526 16:00:16</t>
  </si>
  <si>
    <t>16:00:16</t>
  </si>
  <si>
    <t>20230526 16:00:21</t>
  </si>
  <si>
    <t>16:00:21</t>
  </si>
  <si>
    <t>20230526 16:00:26</t>
  </si>
  <si>
    <t>16:00:26</t>
  </si>
  <si>
    <t>20230526 16:00:31</t>
  </si>
  <si>
    <t>16:00:31</t>
  </si>
  <si>
    <t>20230526 16:00:36</t>
  </si>
  <si>
    <t>16:00:36</t>
  </si>
  <si>
    <t>20230526 16:00:41</t>
  </si>
  <si>
    <t>16:00:41</t>
  </si>
  <si>
    <t>20230526 16:00:46</t>
  </si>
  <si>
    <t>16:00:46</t>
  </si>
  <si>
    <t>20230526 16:00:51</t>
  </si>
  <si>
    <t>16:00:51</t>
  </si>
  <si>
    <t>20230526 16:00:56</t>
  </si>
  <si>
    <t>16:00:56</t>
  </si>
  <si>
    <t>20230526 16:01:01</t>
  </si>
  <si>
    <t>16:01:01</t>
  </si>
  <si>
    <t>20230526 16:01:06</t>
  </si>
  <si>
    <t>16:01:06</t>
  </si>
  <si>
    <t>20230526 16:01:11</t>
  </si>
  <si>
    <t>16:01:11</t>
  </si>
  <si>
    <t>20230526 16:01:16</t>
  </si>
  <si>
    <t>16:01:16</t>
  </si>
  <si>
    <t>20230526 16:01:21</t>
  </si>
  <si>
    <t>16:01:21</t>
  </si>
  <si>
    <t>20230526 16:01:26</t>
  </si>
  <si>
    <t>16:01:26</t>
  </si>
  <si>
    <t>20230526 16:01:31</t>
  </si>
  <si>
    <t>16:01:31</t>
  </si>
  <si>
    <t>20230526 16:01:36</t>
  </si>
  <si>
    <t>16:01:36</t>
  </si>
  <si>
    <t>20230526 16:01:41</t>
  </si>
  <si>
    <t>16:01:41</t>
  </si>
  <si>
    <t>20230526 16:01:46</t>
  </si>
  <si>
    <t>16:01:46</t>
  </si>
  <si>
    <t>20230526 16:01:51</t>
  </si>
  <si>
    <t>16:01:51</t>
  </si>
  <si>
    <t>20230526 16:01:56</t>
  </si>
  <si>
    <t>16:01:56</t>
  </si>
  <si>
    <t>20230526 16:02:01</t>
  </si>
  <si>
    <t>16:02:01</t>
  </si>
  <si>
    <t>20230526 16:02:06</t>
  </si>
  <si>
    <t>16:02:06</t>
  </si>
  <si>
    <t>20230526 16:02:11</t>
  </si>
  <si>
    <t>16:02:11</t>
  </si>
  <si>
    <t>20230526 16:02:16</t>
  </si>
  <si>
    <t>16:02:16</t>
  </si>
  <si>
    <t>20230526 16:02:21</t>
  </si>
  <si>
    <t>16:02:21</t>
  </si>
  <si>
    <t>20230526 16:02:25</t>
  </si>
  <si>
    <t>16:02:25</t>
  </si>
  <si>
    <t>20230526 16:02:31</t>
  </si>
  <si>
    <t>16:02:31</t>
  </si>
  <si>
    <t>20230526 16:02:35</t>
  </si>
  <si>
    <t>16:02:35</t>
  </si>
  <si>
    <t>20230526 16:02:41</t>
  </si>
  <si>
    <t>16:02:41</t>
  </si>
  <si>
    <t>20230526 16:02:46</t>
  </si>
  <si>
    <t>16:02:46</t>
  </si>
  <si>
    <t>20230526 16:02:51</t>
  </si>
  <si>
    <t>16:02:51</t>
  </si>
  <si>
    <t>20230526 16:02:56</t>
  </si>
  <si>
    <t>16:02:56</t>
  </si>
  <si>
    <t>20230526 16:03:01</t>
  </si>
  <si>
    <t>16:03:01</t>
  </si>
  <si>
    <t>20230526 16:03:06</t>
  </si>
  <si>
    <t>16:03:06</t>
  </si>
  <si>
    <t>20230526 16:03:11</t>
  </si>
  <si>
    <t>16:03:11</t>
  </si>
  <si>
    <t>20230526 16:03:16</t>
  </si>
  <si>
    <t>16:03:16</t>
  </si>
  <si>
    <t>20230526 16:03:21</t>
  </si>
  <si>
    <t>16:03:21</t>
  </si>
  <si>
    <t>20230526 16:03:26</t>
  </si>
  <si>
    <t>16:03:26</t>
  </si>
  <si>
    <t>20230526 16:03:31</t>
  </si>
  <si>
    <t>16:03:31</t>
  </si>
  <si>
    <t>20230526 16:03:36</t>
  </si>
  <si>
    <t>16:03:36</t>
  </si>
  <si>
    <t>20230526 16:03:41</t>
  </si>
  <si>
    <t>16:03:41</t>
  </si>
  <si>
    <t>20230526 16:03:46</t>
  </si>
  <si>
    <t>16:03:46</t>
  </si>
  <si>
    <t>20230526 16:03:51</t>
  </si>
  <si>
    <t>16:03:51</t>
  </si>
  <si>
    <t>20230526 16:03:56</t>
  </si>
  <si>
    <t>16:03:56</t>
  </si>
  <si>
    <t>20230526 16:04:01</t>
  </si>
  <si>
    <t>16:04:01</t>
  </si>
  <si>
    <t>20230526 16:04:06</t>
  </si>
  <si>
    <t>16:04:06</t>
  </si>
  <si>
    <t>20230526 16:04:11</t>
  </si>
  <si>
    <t>16:04:11</t>
  </si>
  <si>
    <t>20230526 16:04:16</t>
  </si>
  <si>
    <t>16:04:16</t>
  </si>
  <si>
    <t>20230526 16:04:21</t>
  </si>
  <si>
    <t>16:04:21</t>
  </si>
  <si>
    <t>20230526 16:04:26</t>
  </si>
  <si>
    <t>16:04:26</t>
  </si>
  <si>
    <t>20230526 16:04:31</t>
  </si>
  <si>
    <t>16:04:31</t>
  </si>
  <si>
    <t>20230526 16:04:35</t>
  </si>
  <si>
    <t>16:04:35</t>
  </si>
  <si>
    <t>20230526 16:04:40</t>
  </si>
  <si>
    <t>16:04:40</t>
  </si>
  <si>
    <t>20230526 16:04:45</t>
  </si>
  <si>
    <t>16:04:45</t>
  </si>
  <si>
    <t>20230526 16:04:50</t>
  </si>
  <si>
    <t>16:04:50</t>
  </si>
  <si>
    <t>20230526 16:04:55</t>
  </si>
  <si>
    <t>16:04:55</t>
  </si>
  <si>
    <t>20230526 16:05:00</t>
  </si>
  <si>
    <t>16:05:00</t>
  </si>
  <si>
    <t>20230526 16:05:05</t>
  </si>
  <si>
    <t>16:05:05</t>
  </si>
  <si>
    <t>20230526 16:05:10</t>
  </si>
  <si>
    <t>16:05:10</t>
  </si>
  <si>
    <t>20230526 16:05:15</t>
  </si>
  <si>
    <t>16:05:15</t>
  </si>
  <si>
    <t>20230526 16:05:20</t>
  </si>
  <si>
    <t>16:05:20</t>
  </si>
  <si>
    <t>20230526 16:05:25</t>
  </si>
  <si>
    <t>16:05:25</t>
  </si>
  <si>
    <t>20230526 16:05:30</t>
  </si>
  <si>
    <t>16:05:30</t>
  </si>
  <si>
    <t>20230526 16:05:35</t>
  </si>
  <si>
    <t>16:05:35</t>
  </si>
  <si>
    <t>20230526 16:38:57</t>
  </si>
  <si>
    <t>16:38:57</t>
  </si>
  <si>
    <t>temple_21_control_coca</t>
  </si>
  <si>
    <t>16:20:46</t>
  </si>
  <si>
    <t>20230526 16:39:02</t>
  </si>
  <si>
    <t>16:39:02</t>
  </si>
  <si>
    <t>20230526 16:39:07</t>
  </si>
  <si>
    <t>16:39:07</t>
  </si>
  <si>
    <t>20230526 16:39:12</t>
  </si>
  <si>
    <t>16:39:12</t>
  </si>
  <si>
    <t>20230526 16:39:17</t>
  </si>
  <si>
    <t>16:39:17</t>
  </si>
  <si>
    <t>20230526 16:39:22</t>
  </si>
  <si>
    <t>16:39:22</t>
  </si>
  <si>
    <t>20230526 16:39:27</t>
  </si>
  <si>
    <t>16:39:27</t>
  </si>
  <si>
    <t>20230526 16:39:32</t>
  </si>
  <si>
    <t>16:39:32</t>
  </si>
  <si>
    <t>20230526 16:39:37</t>
  </si>
  <si>
    <t>16:39:37</t>
  </si>
  <si>
    <t>20230526 16:39:42</t>
  </si>
  <si>
    <t>16:39:42</t>
  </si>
  <si>
    <t>20230526 16:39:47</t>
  </si>
  <si>
    <t>16:39:47</t>
  </si>
  <si>
    <t>20230526 16:39:52</t>
  </si>
  <si>
    <t>16:39:52</t>
  </si>
  <si>
    <t>20230526 16:39:57</t>
  </si>
  <si>
    <t>16:39:57</t>
  </si>
  <si>
    <t>20230526 16:40:02</t>
  </si>
  <si>
    <t>16:40:02</t>
  </si>
  <si>
    <t>20230526 16:40:07</t>
  </si>
  <si>
    <t>16:40:07</t>
  </si>
  <si>
    <t>20230526 16:40:12</t>
  </si>
  <si>
    <t>16:40:12</t>
  </si>
  <si>
    <t>20230526 16:40:17</t>
  </si>
  <si>
    <t>16:40:17</t>
  </si>
  <si>
    <t>20230526 16:40:22</t>
  </si>
  <si>
    <t>16:40:22</t>
  </si>
  <si>
    <t>20230526 16:40:27</t>
  </si>
  <si>
    <t>16:40:27</t>
  </si>
  <si>
    <t>20230526 16:40:32</t>
  </si>
  <si>
    <t>16:40:32</t>
  </si>
  <si>
    <t>20230526 16:40:37</t>
  </si>
  <si>
    <t>16:40:37</t>
  </si>
  <si>
    <t>20230526 16:40:42</t>
  </si>
  <si>
    <t>16:40:42</t>
  </si>
  <si>
    <t>20230526 16:40:47</t>
  </si>
  <si>
    <t>16:40:47</t>
  </si>
  <si>
    <t>20230526 16:40:52</t>
  </si>
  <si>
    <t>16:40:52</t>
  </si>
  <si>
    <t>20230526 16:42:29</t>
  </si>
  <si>
    <t>16:42:29</t>
  </si>
  <si>
    <t>20230526 16:42:34</t>
  </si>
  <si>
    <t>16:42:34</t>
  </si>
  <si>
    <t>20230526 16:42:39</t>
  </si>
  <si>
    <t>16:42:39</t>
  </si>
  <si>
    <t>20230526 16:42:44</t>
  </si>
  <si>
    <t>16:42:44</t>
  </si>
  <si>
    <t>20230526 16:42:49</t>
  </si>
  <si>
    <t>16:42:49</t>
  </si>
  <si>
    <t>20230526 16:42:54</t>
  </si>
  <si>
    <t>16:42:54</t>
  </si>
  <si>
    <t>20230526 16:42:59</t>
  </si>
  <si>
    <t>16:42:59</t>
  </si>
  <si>
    <t>20230526 16:43:04</t>
  </si>
  <si>
    <t>16:43:04</t>
  </si>
  <si>
    <t>20230526 16:43:09</t>
  </si>
  <si>
    <t>16:43:09</t>
  </si>
  <si>
    <t>20230526 16:43:14</t>
  </si>
  <si>
    <t>16:43:14</t>
  </si>
  <si>
    <t>20230526 16:43:19</t>
  </si>
  <si>
    <t>16:43:19</t>
  </si>
  <si>
    <t>20230526 16:43:24</t>
  </si>
  <si>
    <t>16:43:24</t>
  </si>
  <si>
    <t>20230526 16:43:29</t>
  </si>
  <si>
    <t>16:43:29</t>
  </si>
  <si>
    <t>20230526 16:43:34</t>
  </si>
  <si>
    <t>16:43:34</t>
  </si>
  <si>
    <t>20230526 16:43:39</t>
  </si>
  <si>
    <t>16:43:39</t>
  </si>
  <si>
    <t>20230526 16:43:44</t>
  </si>
  <si>
    <t>16:43:44</t>
  </si>
  <si>
    <t>20230526 16:43:49</t>
  </si>
  <si>
    <t>16:43:49</t>
  </si>
  <si>
    <t>20230526 16:43:54</t>
  </si>
  <si>
    <t>16:43:54</t>
  </si>
  <si>
    <t>20230526 16:43:59</t>
  </si>
  <si>
    <t>16:43:59</t>
  </si>
  <si>
    <t>20230526 16:44:04</t>
  </si>
  <si>
    <t>16:44:04</t>
  </si>
  <si>
    <t>20230526 16:44:09</t>
  </si>
  <si>
    <t>16:44:09</t>
  </si>
  <si>
    <t>20230526 16:44:14</t>
  </si>
  <si>
    <t>16:44:14</t>
  </si>
  <si>
    <t>20230526 16:44:19</t>
  </si>
  <si>
    <t>16:44:19</t>
  </si>
  <si>
    <t>20230526 16:44:24</t>
  </si>
  <si>
    <t>16:44:24</t>
  </si>
  <si>
    <t>20230526 16:44:29</t>
  </si>
  <si>
    <t>16:44:29</t>
  </si>
  <si>
    <t>20230526 16:44:34</t>
  </si>
  <si>
    <t>16:44:34</t>
  </si>
  <si>
    <t>20230526 16:44:39</t>
  </si>
  <si>
    <t>16:44:39</t>
  </si>
  <si>
    <t>20230526 16:44:44</t>
  </si>
  <si>
    <t>16:44:44</t>
  </si>
  <si>
    <t>20230526 16:44:49</t>
  </si>
  <si>
    <t>16:44:49</t>
  </si>
  <si>
    <t>20230526 16:44:54</t>
  </si>
  <si>
    <t>16:44:54</t>
  </si>
  <si>
    <t>20230526 16:44:59</t>
  </si>
  <si>
    <t>16:44:59</t>
  </si>
  <si>
    <t>20230526 16:45:03</t>
  </si>
  <si>
    <t>16:45:03</t>
  </si>
  <si>
    <t>20230526 16:45:09</t>
  </si>
  <si>
    <t>16:45:09</t>
  </si>
  <si>
    <t>20230526 16:45:13</t>
  </si>
  <si>
    <t>16:45:13</t>
  </si>
  <si>
    <t>20230526 16:45:19</t>
  </si>
  <si>
    <t>16:45:19</t>
  </si>
  <si>
    <t>20230526 16:45:23</t>
  </si>
  <si>
    <t>16:45:23</t>
  </si>
  <si>
    <t>20230526 16:45:29</t>
  </si>
  <si>
    <t>16:45:29</t>
  </si>
  <si>
    <t>20230526 16:45:33</t>
  </si>
  <si>
    <t>16:45:33</t>
  </si>
  <si>
    <t>20230526 16:45:39</t>
  </si>
  <si>
    <t>16:45:39</t>
  </si>
  <si>
    <t>20230526 16:45:43</t>
  </si>
  <si>
    <t>16:45:43</t>
  </si>
  <si>
    <t>20230526 16:45:49</t>
  </si>
  <si>
    <t>16:45:49</t>
  </si>
  <si>
    <t>20230526 16:45:53</t>
  </si>
  <si>
    <t>16:45:53</t>
  </si>
  <si>
    <t>20230526 16:45:58</t>
  </si>
  <si>
    <t>16:45:58</t>
  </si>
  <si>
    <t>20230526 16:46:03</t>
  </si>
  <si>
    <t>16:46:03</t>
  </si>
  <si>
    <t>20230526 16:46:08</t>
  </si>
  <si>
    <t>16:46:08</t>
  </si>
  <si>
    <t>20230526 16:46:13</t>
  </si>
  <si>
    <t>16:46:13</t>
  </si>
  <si>
    <t>20230526 16:46:18</t>
  </si>
  <si>
    <t>16:46:18</t>
  </si>
  <si>
    <t>20230526 16:46:23</t>
  </si>
  <si>
    <t>16:46:23</t>
  </si>
  <si>
    <t>20230526 16:46:28</t>
  </si>
  <si>
    <t>16:46:28</t>
  </si>
  <si>
    <t>20230526 16:46:33</t>
  </si>
  <si>
    <t>16:46:33</t>
  </si>
  <si>
    <t>20230526 16:46:38</t>
  </si>
  <si>
    <t>16:46:38</t>
  </si>
  <si>
    <t>20230526 16:46:43</t>
  </si>
  <si>
    <t>16:46:43</t>
  </si>
  <si>
    <t>20230526 16:46:48</t>
  </si>
  <si>
    <t>16:46:48</t>
  </si>
  <si>
    <t>20230526 16:46:53</t>
  </si>
  <si>
    <t>16:46:53</t>
  </si>
  <si>
    <t>20230526 16:46:58</t>
  </si>
  <si>
    <t>16:46:58</t>
  </si>
  <si>
    <t>20230526 16:47:03</t>
  </si>
  <si>
    <t>16:47:03</t>
  </si>
  <si>
    <t>20230526 16:47:08</t>
  </si>
  <si>
    <t>16:47:08</t>
  </si>
  <si>
    <t>20230526 16:47:13</t>
  </si>
  <si>
    <t>16:47:13</t>
  </si>
  <si>
    <t>20230526 16:47:18</t>
  </si>
  <si>
    <t>16:47:18</t>
  </si>
  <si>
    <t>20230526 16:47:23</t>
  </si>
  <si>
    <t>16:47:23</t>
  </si>
  <si>
    <t>20230526 16:47:28</t>
  </si>
  <si>
    <t>16:47:28</t>
  </si>
  <si>
    <t>20230526 16:47:33</t>
  </si>
  <si>
    <t>16:47:33</t>
  </si>
  <si>
    <t>20230526 16:47:38</t>
  </si>
  <si>
    <t>16:47:38</t>
  </si>
  <si>
    <t>20230526 16:47:43</t>
  </si>
  <si>
    <t>16:47:43</t>
  </si>
  <si>
    <t>20230526 16:47:48</t>
  </si>
  <si>
    <t>16:47:48</t>
  </si>
  <si>
    <t>20230526 16:47:53</t>
  </si>
  <si>
    <t>16:47:53</t>
  </si>
  <si>
    <t>20230526 16:47:58</t>
  </si>
  <si>
    <t>16:47:58</t>
  </si>
  <si>
    <t>20230526 16:48:03</t>
  </si>
  <si>
    <t>16:48:03</t>
  </si>
  <si>
    <t>20230526 16:48:08</t>
  </si>
  <si>
    <t>16:48:08</t>
  </si>
  <si>
    <t>20230526 16:48:13</t>
  </si>
  <si>
    <t>16:48:13</t>
  </si>
  <si>
    <t>20230526 16:48:18</t>
  </si>
  <si>
    <t>16:48:18</t>
  </si>
  <si>
    <t>20230526 16:48:23</t>
  </si>
  <si>
    <t>16:48:23</t>
  </si>
  <si>
    <t>20230526 17:14:11</t>
  </si>
  <si>
    <t>17:14:11</t>
  </si>
  <si>
    <t>temple_21_control_scsc</t>
  </si>
  <si>
    <t>16:55:06</t>
  </si>
  <si>
    <t>20230526 17:14:16</t>
  </si>
  <si>
    <t>17:14:16</t>
  </si>
  <si>
    <t>20230526 17:14:21</t>
  </si>
  <si>
    <t>17:14:21</t>
  </si>
  <si>
    <t>20230526 17:14:26</t>
  </si>
  <si>
    <t>17:14:26</t>
  </si>
  <si>
    <t>20230526 17:14:31</t>
  </si>
  <si>
    <t>17:14:31</t>
  </si>
  <si>
    <t>20230526 17:14:36</t>
  </si>
  <si>
    <t>17:14:36</t>
  </si>
  <si>
    <t>20230526 17:14:41</t>
  </si>
  <si>
    <t>17:14:41</t>
  </si>
  <si>
    <t>20230526 17:14:46</t>
  </si>
  <si>
    <t>17:14:46</t>
  </si>
  <si>
    <t>20230526 17:14:51</t>
  </si>
  <si>
    <t>17:14:51</t>
  </si>
  <si>
    <t>20230526 17:14:56</t>
  </si>
  <si>
    <t>17:14:56</t>
  </si>
  <si>
    <t>20230526 17:15:01</t>
  </si>
  <si>
    <t>17:15:01</t>
  </si>
  <si>
    <t>20230526 17:15:06</t>
  </si>
  <si>
    <t>17:15:06</t>
  </si>
  <si>
    <t>20230526 17:15:11</t>
  </si>
  <si>
    <t>17:15:11</t>
  </si>
  <si>
    <t>20230526 17:15:16</t>
  </si>
  <si>
    <t>17:15:16</t>
  </si>
  <si>
    <t>20230526 17:15:21</t>
  </si>
  <si>
    <t>17:15:21</t>
  </si>
  <si>
    <t>20230526 17:15:26</t>
  </si>
  <si>
    <t>17:15:26</t>
  </si>
  <si>
    <t>20230526 17:15:31</t>
  </si>
  <si>
    <t>17:15:31</t>
  </si>
  <si>
    <t>20230526 17:15:36</t>
  </si>
  <si>
    <t>17:15:36</t>
  </si>
  <si>
    <t>20230526 17:15:41</t>
  </si>
  <si>
    <t>17:15:41</t>
  </si>
  <si>
    <t>20230526 17:15:46</t>
  </si>
  <si>
    <t>17:15:46</t>
  </si>
  <si>
    <t>20230526 17:15:51</t>
  </si>
  <si>
    <t>17:15:51</t>
  </si>
  <si>
    <t>20230526 17:15:56</t>
  </si>
  <si>
    <t>17:15:56</t>
  </si>
  <si>
    <t>20230526 17:16:01</t>
  </si>
  <si>
    <t>17:16:01</t>
  </si>
  <si>
    <t>20230526 17:16:06</t>
  </si>
  <si>
    <t>17:16:06</t>
  </si>
  <si>
    <t>20230526 17:17:43</t>
  </si>
  <si>
    <t>17:17:43</t>
  </si>
  <si>
    <t>20230526 17:17:48</t>
  </si>
  <si>
    <t>17:17:48</t>
  </si>
  <si>
    <t>20230526 17:17:53</t>
  </si>
  <si>
    <t>17:17:53</t>
  </si>
  <si>
    <t>20230526 17:17:58</t>
  </si>
  <si>
    <t>17:17:58</t>
  </si>
  <si>
    <t>20230526 17:18:03</t>
  </si>
  <si>
    <t>17:18:03</t>
  </si>
  <si>
    <t>20230526 17:18:08</t>
  </si>
  <si>
    <t>17:18:08</t>
  </si>
  <si>
    <t>20230526 17:18:13</t>
  </si>
  <si>
    <t>17:18:13</t>
  </si>
  <si>
    <t>20230526 17:18:18</t>
  </si>
  <si>
    <t>17:18:18</t>
  </si>
  <si>
    <t>20230526 17:18:23</t>
  </si>
  <si>
    <t>17:18:23</t>
  </si>
  <si>
    <t>20230526 17:18:28</t>
  </si>
  <si>
    <t>17:18:28</t>
  </si>
  <si>
    <t>20230526 17:18:33</t>
  </si>
  <si>
    <t>17:18:33</t>
  </si>
  <si>
    <t>20230526 17:18:38</t>
  </si>
  <si>
    <t>17:18:38</t>
  </si>
  <si>
    <t>20230526 17:18:43</t>
  </si>
  <si>
    <t>17:18:43</t>
  </si>
  <si>
    <t>20230526 17:18:48</t>
  </si>
  <si>
    <t>17:18:48</t>
  </si>
  <si>
    <t>20230526 17:18:53</t>
  </si>
  <si>
    <t>17:18:53</t>
  </si>
  <si>
    <t>20230526 17:18:58</t>
  </si>
  <si>
    <t>17:18:58</t>
  </si>
  <si>
    <t>20230526 17:19:02</t>
  </si>
  <si>
    <t>17:19:02</t>
  </si>
  <si>
    <t>20230526 17:19:07</t>
  </si>
  <si>
    <t>17:19:07</t>
  </si>
  <si>
    <t>20230526 17:19:12</t>
  </si>
  <si>
    <t>17:19:12</t>
  </si>
  <si>
    <t>20230526 17:19:17</t>
  </si>
  <si>
    <t>17:19:17</t>
  </si>
  <si>
    <t>20230526 17:19:22</t>
  </si>
  <si>
    <t>17:19:22</t>
  </si>
  <si>
    <t>20230526 17:19:27</t>
  </si>
  <si>
    <t>17:19:27</t>
  </si>
  <si>
    <t>20230526 17:19:32</t>
  </si>
  <si>
    <t>17:19:32</t>
  </si>
  <si>
    <t>20230526 17:19:37</t>
  </si>
  <si>
    <t>17:19:37</t>
  </si>
  <si>
    <t>20230526 17:19:42</t>
  </si>
  <si>
    <t>17:19:42</t>
  </si>
  <si>
    <t>20230526 17:19:47</t>
  </si>
  <si>
    <t>17:19:47</t>
  </si>
  <si>
    <t>20230526 17:19:52</t>
  </si>
  <si>
    <t>17:19:52</t>
  </si>
  <si>
    <t>20230526 17:19:57</t>
  </si>
  <si>
    <t>17:19:57</t>
  </si>
  <si>
    <t>20230526 17:20:02</t>
  </si>
  <si>
    <t>17:20:02</t>
  </si>
  <si>
    <t>20230526 17:20:07</t>
  </si>
  <si>
    <t>17:20:07</t>
  </si>
  <si>
    <t>20230526 17:20:12</t>
  </si>
  <si>
    <t>17:20:12</t>
  </si>
  <si>
    <t>20230526 17:20:17</t>
  </si>
  <si>
    <t>17:20:17</t>
  </si>
  <si>
    <t>20230526 17:20:22</t>
  </si>
  <si>
    <t>17:20:22</t>
  </si>
  <si>
    <t>20230526 17:20:27</t>
  </si>
  <si>
    <t>17:20:27</t>
  </si>
  <si>
    <t>20230526 17:20:32</t>
  </si>
  <si>
    <t>17:20:32</t>
  </si>
  <si>
    <t>20230526 17:20:37</t>
  </si>
  <si>
    <t>17:20:37</t>
  </si>
  <si>
    <t>20230526 17:20:42</t>
  </si>
  <si>
    <t>17:20:42</t>
  </si>
  <si>
    <t>20230526 17:20:47</t>
  </si>
  <si>
    <t>17:20:47</t>
  </si>
  <si>
    <t>20230526 17:20:52</t>
  </si>
  <si>
    <t>17:20:52</t>
  </si>
  <si>
    <t>20230526 17:20:57</t>
  </si>
  <si>
    <t>17:20:57</t>
  </si>
  <si>
    <t>20230526 17:21:02</t>
  </si>
  <si>
    <t>17:21:02</t>
  </si>
  <si>
    <t>20230526 17:21:07</t>
  </si>
  <si>
    <t>17:21:07</t>
  </si>
  <si>
    <t>20230526 17:21:12</t>
  </si>
  <si>
    <t>17:21:12</t>
  </si>
  <si>
    <t>20230526 17:21:17</t>
  </si>
  <si>
    <t>17:21:17</t>
  </si>
  <si>
    <t>20230526 17:21:22</t>
  </si>
  <si>
    <t>17:21:22</t>
  </si>
  <si>
    <t>20230526 17:21:27</t>
  </si>
  <si>
    <t>17:21:27</t>
  </si>
  <si>
    <t>20230526 17:21:32</t>
  </si>
  <si>
    <t>17:21:32</t>
  </si>
  <si>
    <t>20230526 17:21:37</t>
  </si>
  <si>
    <t>17:21:37</t>
  </si>
  <si>
    <t>20230526 17:21:42</t>
  </si>
  <si>
    <t>17:21:42</t>
  </si>
  <si>
    <t>20230526 17:21:47</t>
  </si>
  <si>
    <t>17:21:47</t>
  </si>
  <si>
    <t>20230526 17:21:52</t>
  </si>
  <si>
    <t>17:21:52</t>
  </si>
  <si>
    <t>20230526 17:21:57</t>
  </si>
  <si>
    <t>17:21:57</t>
  </si>
  <si>
    <t>20230526 17:22:02</t>
  </si>
  <si>
    <t>17:22:02</t>
  </si>
  <si>
    <t>20230526 17:22:07</t>
  </si>
  <si>
    <t>17:22:07</t>
  </si>
  <si>
    <t>20230526 17:22:12</t>
  </si>
  <si>
    <t>17:22:12</t>
  </si>
  <si>
    <t>20230526 17:22:17</t>
  </si>
  <si>
    <t>17:22:17</t>
  </si>
  <si>
    <t>20230526 17:22:22</t>
  </si>
  <si>
    <t>17:22:22</t>
  </si>
  <si>
    <t>20230526 17:22:27</t>
  </si>
  <si>
    <t>17:22:27</t>
  </si>
  <si>
    <t>20230526 17:22:32</t>
  </si>
  <si>
    <t>17:22:32</t>
  </si>
  <si>
    <t>20230526 17:22:37</t>
  </si>
  <si>
    <t>17:22:37</t>
  </si>
  <si>
    <t>20230526 17:22:42</t>
  </si>
  <si>
    <t>17:22:42</t>
  </si>
  <si>
    <t>20230526 17:22:47</t>
  </si>
  <si>
    <t>17:22:47</t>
  </si>
  <si>
    <t>20230526 17:22:52</t>
  </si>
  <si>
    <t>17:22:52</t>
  </si>
  <si>
    <t>20230526 17:22:57</t>
  </si>
  <si>
    <t>17:22:57</t>
  </si>
  <si>
    <t>20230526 17:23:02</t>
  </si>
  <si>
    <t>17:23:02</t>
  </si>
  <si>
    <t>20230526 17:23:07</t>
  </si>
  <si>
    <t>17:23:07</t>
  </si>
  <si>
    <t>20230526 17:23:12</t>
  </si>
  <si>
    <t>17:23:12</t>
  </si>
  <si>
    <t>20230526 17:23:17</t>
  </si>
  <si>
    <t>17:23:17</t>
  </si>
  <si>
    <t>20230526 17:23:22</t>
  </si>
  <si>
    <t>17:23:22</t>
  </si>
  <si>
    <t>20230526 17:23:27</t>
  </si>
  <si>
    <t>17:23:27</t>
  </si>
  <si>
    <t>20230526 17:23:32</t>
  </si>
  <si>
    <t>17:23:32</t>
  </si>
  <si>
    <t>20230526 17:23:37</t>
  </si>
  <si>
    <t>17:23:37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</si>
</sst>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589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1685123402.5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1685123402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447.896445805863</v>
      </c>
      <c r="AJ19">
        <v>429.2198666666668</v>
      </c>
      <c r="AK19">
        <v>1.800229362879363</v>
      </c>
      <c r="AL19">
        <v>66.9345161394172</v>
      </c>
      <c r="AM19">
        <f>(AO19 - AN19 + DX19*1E3/(8.314*(DZ19+273.15)) * AQ19/DW19 * AP19) * DW19/(100*DK19) * 1000/(1000 - AO19)</f>
        <v>0</v>
      </c>
      <c r="AN19">
        <v>15.56491433499558</v>
      </c>
      <c r="AO19">
        <v>17.3758104895105</v>
      </c>
      <c r="AP19">
        <v>4.526845028788145E-06</v>
      </c>
      <c r="AQ19">
        <v>103.2770757437145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6</v>
      </c>
      <c r="DL19">
        <v>0.5</v>
      </c>
      <c r="DM19" t="s">
        <v>430</v>
      </c>
      <c r="DN19">
        <v>2</v>
      </c>
      <c r="DO19" t="b">
        <v>1</v>
      </c>
      <c r="DP19">
        <v>1685123402</v>
      </c>
      <c r="DQ19">
        <v>421.753</v>
      </c>
      <c r="DR19">
        <v>449.607</v>
      </c>
      <c r="DS19">
        <v>17.3761</v>
      </c>
      <c r="DT19">
        <v>15.5662</v>
      </c>
      <c r="DU19">
        <v>422.24</v>
      </c>
      <c r="DV19">
        <v>17.6932</v>
      </c>
      <c r="DW19">
        <v>499.96</v>
      </c>
      <c r="DX19">
        <v>99.61799999999999</v>
      </c>
      <c r="DY19">
        <v>0.09995329999999999</v>
      </c>
      <c r="DZ19">
        <v>26.4379</v>
      </c>
      <c r="EA19">
        <v>28.0323</v>
      </c>
      <c r="EB19">
        <v>999.9</v>
      </c>
      <c r="EC19">
        <v>0</v>
      </c>
      <c r="ED19">
        <v>0</v>
      </c>
      <c r="EE19">
        <v>10001.2</v>
      </c>
      <c r="EF19">
        <v>0</v>
      </c>
      <c r="EG19">
        <v>192.039</v>
      </c>
      <c r="EH19">
        <v>-27.8538</v>
      </c>
      <c r="EI19">
        <v>429.211</v>
      </c>
      <c r="EJ19">
        <v>456.717</v>
      </c>
      <c r="EK19">
        <v>1.80993</v>
      </c>
      <c r="EL19">
        <v>449.607</v>
      </c>
      <c r="EM19">
        <v>15.5662</v>
      </c>
      <c r="EN19">
        <v>1.73097</v>
      </c>
      <c r="EO19">
        <v>1.55067</v>
      </c>
      <c r="EP19">
        <v>15.177</v>
      </c>
      <c r="EQ19">
        <v>13.4772</v>
      </c>
      <c r="ER19">
        <v>1999.91</v>
      </c>
      <c r="ES19">
        <v>0.979996</v>
      </c>
      <c r="ET19">
        <v>0.0200043</v>
      </c>
      <c r="EU19">
        <v>0</v>
      </c>
      <c r="EV19">
        <v>758.654</v>
      </c>
      <c r="EW19">
        <v>5.00078</v>
      </c>
      <c r="EX19">
        <v>20988.2</v>
      </c>
      <c r="EY19">
        <v>16378.9</v>
      </c>
      <c r="EZ19">
        <v>43.75</v>
      </c>
      <c r="FA19">
        <v>45.125</v>
      </c>
      <c r="FB19">
        <v>44.25</v>
      </c>
      <c r="FC19">
        <v>44.625</v>
      </c>
      <c r="FD19">
        <v>44.375</v>
      </c>
      <c r="FE19">
        <v>1955</v>
      </c>
      <c r="FF19">
        <v>39.91</v>
      </c>
      <c r="FG19">
        <v>0</v>
      </c>
      <c r="FH19">
        <v>1685123400.1</v>
      </c>
      <c r="FI19">
        <v>0</v>
      </c>
      <c r="FJ19">
        <v>758.5128846153846</v>
      </c>
      <c r="FK19">
        <v>0.4444102547614249</v>
      </c>
      <c r="FL19">
        <v>182.0854698055746</v>
      </c>
      <c r="FM19">
        <v>20962.2</v>
      </c>
      <c r="FN19">
        <v>15</v>
      </c>
      <c r="FO19">
        <v>1685122125.6</v>
      </c>
      <c r="FP19" t="s">
        <v>431</v>
      </c>
      <c r="FQ19">
        <v>1685122116.1</v>
      </c>
      <c r="FR19">
        <v>1685122125.6</v>
      </c>
      <c r="FS19">
        <v>1</v>
      </c>
      <c r="FT19">
        <v>0.008999999999999999</v>
      </c>
      <c r="FU19">
        <v>-0.044</v>
      </c>
      <c r="FV19">
        <v>-0.486</v>
      </c>
      <c r="FW19">
        <v>-0.343</v>
      </c>
      <c r="FX19">
        <v>419</v>
      </c>
      <c r="FY19">
        <v>13</v>
      </c>
      <c r="FZ19">
        <v>0.16</v>
      </c>
      <c r="GA19">
        <v>0.02</v>
      </c>
      <c r="GB19">
        <v>-14.41843463414634</v>
      </c>
      <c r="GC19">
        <v>-58.49828550522646</v>
      </c>
      <c r="GD19">
        <v>6.302059846243498</v>
      </c>
      <c r="GE19">
        <v>0</v>
      </c>
      <c r="GF19">
        <v>1.798524146341463</v>
      </c>
      <c r="GG19">
        <v>0.07530773519163741</v>
      </c>
      <c r="GH19">
        <v>0.00752521451784331</v>
      </c>
      <c r="GI19">
        <v>1</v>
      </c>
      <c r="GJ19">
        <v>1</v>
      </c>
      <c r="GK19">
        <v>2</v>
      </c>
      <c r="GL19" t="s">
        <v>432</v>
      </c>
      <c r="GM19">
        <v>3.09864</v>
      </c>
      <c r="GN19">
        <v>2.75809</v>
      </c>
      <c r="GO19">
        <v>0.0956399</v>
      </c>
      <c r="GP19">
        <v>0.100406</v>
      </c>
      <c r="GQ19">
        <v>0.09471160000000001</v>
      </c>
      <c r="GR19">
        <v>0.08684749999999999</v>
      </c>
      <c r="GS19">
        <v>22970.7</v>
      </c>
      <c r="GT19">
        <v>22564.4</v>
      </c>
      <c r="GU19">
        <v>25962.1</v>
      </c>
      <c r="GV19">
        <v>25445.3</v>
      </c>
      <c r="GW19">
        <v>37731.2</v>
      </c>
      <c r="GX19">
        <v>35318.3</v>
      </c>
      <c r="GY19">
        <v>45405.1</v>
      </c>
      <c r="GZ19">
        <v>41846.2</v>
      </c>
      <c r="HA19">
        <v>1.81542</v>
      </c>
      <c r="HB19">
        <v>1.8195</v>
      </c>
      <c r="HC19">
        <v>-0.0419505</v>
      </c>
      <c r="HD19">
        <v>0</v>
      </c>
      <c r="HE19">
        <v>28.7124</v>
      </c>
      <c r="HF19">
        <v>999.9</v>
      </c>
      <c r="HG19">
        <v>43.9</v>
      </c>
      <c r="HH19">
        <v>40.9</v>
      </c>
      <c r="HI19">
        <v>34.2744</v>
      </c>
      <c r="HJ19">
        <v>62.8651</v>
      </c>
      <c r="HK19">
        <v>24.4832</v>
      </c>
      <c r="HL19">
        <v>1</v>
      </c>
      <c r="HM19">
        <v>0.692343</v>
      </c>
      <c r="HN19">
        <v>8.102880000000001</v>
      </c>
      <c r="HO19">
        <v>20.1187</v>
      </c>
      <c r="HP19">
        <v>5.2107</v>
      </c>
      <c r="HQ19">
        <v>11.986</v>
      </c>
      <c r="HR19">
        <v>4.9634</v>
      </c>
      <c r="HS19">
        <v>3.2744</v>
      </c>
      <c r="HT19">
        <v>9999</v>
      </c>
      <c r="HU19">
        <v>9999</v>
      </c>
      <c r="HV19">
        <v>9999</v>
      </c>
      <c r="HW19">
        <v>40.2</v>
      </c>
      <c r="HX19">
        <v>1.86398</v>
      </c>
      <c r="HY19">
        <v>1.86019</v>
      </c>
      <c r="HZ19">
        <v>1.85842</v>
      </c>
      <c r="IA19">
        <v>1.85982</v>
      </c>
      <c r="IB19">
        <v>1.85975</v>
      </c>
      <c r="IC19">
        <v>1.85837</v>
      </c>
      <c r="ID19">
        <v>1.85745</v>
      </c>
      <c r="IE19">
        <v>1.8523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-0.486</v>
      </c>
      <c r="IT19">
        <v>-0.3171</v>
      </c>
      <c r="IU19">
        <v>-0.4525053111299092</v>
      </c>
      <c r="IV19">
        <v>0.0001543633802942166</v>
      </c>
      <c r="IW19">
        <v>-6.359805854135664E-07</v>
      </c>
      <c r="IX19">
        <v>1.931128000261328E-10</v>
      </c>
      <c r="IY19">
        <v>-0.3158061830945886</v>
      </c>
      <c r="IZ19">
        <v>-0.009907362677547949</v>
      </c>
      <c r="JA19">
        <v>0.0006454078662214542</v>
      </c>
      <c r="JB19">
        <v>-5.064920317128958E-06</v>
      </c>
      <c r="JC19">
        <v>3</v>
      </c>
      <c r="JD19">
        <v>1872</v>
      </c>
      <c r="JE19">
        <v>1</v>
      </c>
      <c r="JF19">
        <v>37</v>
      </c>
      <c r="JG19">
        <v>21.4</v>
      </c>
      <c r="JH19">
        <v>21.3</v>
      </c>
      <c r="JI19">
        <v>1.21948</v>
      </c>
      <c r="JJ19">
        <v>2.67334</v>
      </c>
      <c r="JK19">
        <v>1.49658</v>
      </c>
      <c r="JL19">
        <v>2.34009</v>
      </c>
      <c r="JM19">
        <v>1.54907</v>
      </c>
      <c r="JN19">
        <v>2.34985</v>
      </c>
      <c r="JO19">
        <v>43.2091</v>
      </c>
      <c r="JP19">
        <v>15.3053</v>
      </c>
      <c r="JQ19">
        <v>18</v>
      </c>
      <c r="JR19">
        <v>494.254</v>
      </c>
      <c r="JS19">
        <v>511.847</v>
      </c>
      <c r="JT19">
        <v>20.1838</v>
      </c>
      <c r="JU19">
        <v>35.3557</v>
      </c>
      <c r="JV19">
        <v>30.0001</v>
      </c>
      <c r="JW19">
        <v>35.229</v>
      </c>
      <c r="JX19">
        <v>35.1103</v>
      </c>
      <c r="JY19">
        <v>24.5244</v>
      </c>
      <c r="JZ19">
        <v>49.5105</v>
      </c>
      <c r="KA19">
        <v>0</v>
      </c>
      <c r="KB19">
        <v>20.1613</v>
      </c>
      <c r="KC19">
        <v>473.352</v>
      </c>
      <c r="KD19">
        <v>15.4538</v>
      </c>
      <c r="KE19">
        <v>99.2192</v>
      </c>
      <c r="KF19">
        <v>99.4332</v>
      </c>
    </row>
    <row r="20" spans="1:292">
      <c r="A20" t="s">
        <v>44</v>
      </c>
      <c r="B20" t="s">
        <v>45</v>
      </c>
    </row>
    <row r="21" spans="1:292">
      <c r="B21" t="s">
        <v>436</v>
      </c>
    </row>
    <row r="22" spans="1:292">
      <c r="A22">
        <v>2</v>
      </c>
      <c r="B22">
        <v>1685123407.5</v>
      </c>
      <c r="C22">
        <v>5</v>
      </c>
      <c r="D22" t="s">
        <v>437</v>
      </c>
      <c r="E22" t="s">
        <v>438</v>
      </c>
      <c r="F22">
        <v>5</v>
      </c>
      <c r="G22" t="s">
        <v>428</v>
      </c>
      <c r="H22">
        <v>1685123404.7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464.1775258447623</v>
      </c>
      <c r="AJ22">
        <v>441.2498666666665</v>
      </c>
      <c r="AK22">
        <v>2.471086664173868</v>
      </c>
      <c r="AL22">
        <v>66.9345161394172</v>
      </c>
      <c r="AM22">
        <f>(AO22 - AN22 + DX22*1E3/(8.314*(DZ22+273.15)) * AQ22/DW22 * AP22) * DW22/(100*DK22) * 1000/(1000 - AO22)</f>
        <v>0</v>
      </c>
      <c r="AN22">
        <v>15.56781777334644</v>
      </c>
      <c r="AO22">
        <v>17.38494335664336</v>
      </c>
      <c r="AP22">
        <v>4.306735643478025E-05</v>
      </c>
      <c r="AQ22">
        <v>103.2770757437145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6</v>
      </c>
      <c r="DL22">
        <v>0.5</v>
      </c>
      <c r="DM22" t="s">
        <v>430</v>
      </c>
      <c r="DN22">
        <v>2</v>
      </c>
      <c r="DO22" t="b">
        <v>1</v>
      </c>
      <c r="DP22">
        <v>1685123404.7</v>
      </c>
      <c r="DQ22">
        <v>427.8995</v>
      </c>
      <c r="DR22">
        <v>458.4838000000001</v>
      </c>
      <c r="DS22">
        <v>17.38128</v>
      </c>
      <c r="DT22">
        <v>15.56877</v>
      </c>
      <c r="DU22">
        <v>428.3874000000001</v>
      </c>
      <c r="DV22">
        <v>17.69832</v>
      </c>
      <c r="DW22">
        <v>499.9568</v>
      </c>
      <c r="DX22">
        <v>99.61745000000001</v>
      </c>
      <c r="DY22">
        <v>0.1000218</v>
      </c>
      <c r="DZ22">
        <v>26.43681</v>
      </c>
      <c r="EA22">
        <v>28.02635</v>
      </c>
      <c r="EB22">
        <v>999.9</v>
      </c>
      <c r="EC22">
        <v>0</v>
      </c>
      <c r="ED22">
        <v>0</v>
      </c>
      <c r="EE22">
        <v>9999.058000000001</v>
      </c>
      <c r="EF22">
        <v>0</v>
      </c>
      <c r="EG22">
        <v>189.342</v>
      </c>
      <c r="EH22">
        <v>-30.58425</v>
      </c>
      <c r="EI22">
        <v>435.4684999999999</v>
      </c>
      <c r="EJ22">
        <v>465.7347</v>
      </c>
      <c r="EK22">
        <v>1.812514</v>
      </c>
      <c r="EL22">
        <v>458.4838000000001</v>
      </c>
      <c r="EM22">
        <v>15.56877</v>
      </c>
      <c r="EN22">
        <v>1.731477</v>
      </c>
      <c r="EO22">
        <v>1.550918</v>
      </c>
      <c r="EP22">
        <v>15.18154</v>
      </c>
      <c r="EQ22">
        <v>13.47961</v>
      </c>
      <c r="ER22">
        <v>1999.969</v>
      </c>
      <c r="ES22">
        <v>0.9799966</v>
      </c>
      <c r="ET22">
        <v>0.02000375</v>
      </c>
      <c r="EU22">
        <v>0</v>
      </c>
      <c r="EV22">
        <v>758.7895000000001</v>
      </c>
      <c r="EW22">
        <v>5.00078</v>
      </c>
      <c r="EX22">
        <v>20947.06</v>
      </c>
      <c r="EY22">
        <v>16379.35</v>
      </c>
      <c r="EZ22">
        <v>43.80589999999999</v>
      </c>
      <c r="FA22">
        <v>45.15600000000001</v>
      </c>
      <c r="FB22">
        <v>44.0684</v>
      </c>
      <c r="FC22">
        <v>44.5936</v>
      </c>
      <c r="FD22">
        <v>44.4874</v>
      </c>
      <c r="FE22">
        <v>1955.059</v>
      </c>
      <c r="FF22">
        <v>39.90999999999999</v>
      </c>
      <c r="FG22">
        <v>0</v>
      </c>
      <c r="FH22">
        <v>1685123405.5</v>
      </c>
      <c r="FI22">
        <v>0</v>
      </c>
      <c r="FJ22">
        <v>758.6477599999999</v>
      </c>
      <c r="FK22">
        <v>1.16184615110652</v>
      </c>
      <c r="FL22">
        <v>-158.5230774405734</v>
      </c>
      <c r="FM22">
        <v>20958.42</v>
      </c>
      <c r="FN22">
        <v>15</v>
      </c>
      <c r="FO22">
        <v>1685122125.6</v>
      </c>
      <c r="FP22" t="s">
        <v>431</v>
      </c>
      <c r="FQ22">
        <v>1685122116.1</v>
      </c>
      <c r="FR22">
        <v>1685122125.6</v>
      </c>
      <c r="FS22">
        <v>1</v>
      </c>
      <c r="FT22">
        <v>0.008999999999999999</v>
      </c>
      <c r="FU22">
        <v>-0.044</v>
      </c>
      <c r="FV22">
        <v>-0.486</v>
      </c>
      <c r="FW22">
        <v>-0.343</v>
      </c>
      <c r="FX22">
        <v>419</v>
      </c>
      <c r="FY22">
        <v>13</v>
      </c>
      <c r="FZ22">
        <v>0.16</v>
      </c>
      <c r="GA22">
        <v>0.02</v>
      </c>
      <c r="GB22">
        <v>-19.53353463414634</v>
      </c>
      <c r="GC22">
        <v>-82.52021268292683</v>
      </c>
      <c r="GD22">
        <v>8.239370901576281</v>
      </c>
      <c r="GE22">
        <v>0</v>
      </c>
      <c r="GF22">
        <v>1.804323414634146</v>
      </c>
      <c r="GG22">
        <v>0.0647705226480815</v>
      </c>
      <c r="GH22">
        <v>0.006520070555415088</v>
      </c>
      <c r="GI22">
        <v>1</v>
      </c>
      <c r="GJ22">
        <v>1</v>
      </c>
      <c r="GK22">
        <v>2</v>
      </c>
      <c r="GL22" t="s">
        <v>432</v>
      </c>
      <c r="GM22">
        <v>3.09883</v>
      </c>
      <c r="GN22">
        <v>2.75817</v>
      </c>
      <c r="GO22">
        <v>0.0976954</v>
      </c>
      <c r="GP22">
        <v>0.10314</v>
      </c>
      <c r="GQ22">
        <v>0.0947421</v>
      </c>
      <c r="GR22">
        <v>0.08685619999999999</v>
      </c>
      <c r="GS22">
        <v>22918.6</v>
      </c>
      <c r="GT22">
        <v>22496.2</v>
      </c>
      <c r="GU22">
        <v>25962.2</v>
      </c>
      <c r="GV22">
        <v>25445.6</v>
      </c>
      <c r="GW22">
        <v>37730.4</v>
      </c>
      <c r="GX22">
        <v>35318.5</v>
      </c>
      <c r="GY22">
        <v>45405.4</v>
      </c>
      <c r="GZ22">
        <v>41846.4</v>
      </c>
      <c r="HA22">
        <v>1.81523</v>
      </c>
      <c r="HB22">
        <v>1.81947</v>
      </c>
      <c r="HC22">
        <v>-0.0427738</v>
      </c>
      <c r="HD22">
        <v>0</v>
      </c>
      <c r="HE22">
        <v>28.7142</v>
      </c>
      <c r="HF22">
        <v>999.9</v>
      </c>
      <c r="HG22">
        <v>43.9</v>
      </c>
      <c r="HH22">
        <v>40.9</v>
      </c>
      <c r="HI22">
        <v>34.2759</v>
      </c>
      <c r="HJ22">
        <v>62.9651</v>
      </c>
      <c r="HK22">
        <v>24.2869</v>
      </c>
      <c r="HL22">
        <v>1</v>
      </c>
      <c r="HM22">
        <v>0.6921929999999999</v>
      </c>
      <c r="HN22">
        <v>8.143319999999999</v>
      </c>
      <c r="HO22">
        <v>20.1172</v>
      </c>
      <c r="HP22">
        <v>5.2101</v>
      </c>
      <c r="HQ22">
        <v>11.986</v>
      </c>
      <c r="HR22">
        <v>4.96345</v>
      </c>
      <c r="HS22">
        <v>3.27443</v>
      </c>
      <c r="HT22">
        <v>9999</v>
      </c>
      <c r="HU22">
        <v>9999</v>
      </c>
      <c r="HV22">
        <v>9999</v>
      </c>
      <c r="HW22">
        <v>40.2</v>
      </c>
      <c r="HX22">
        <v>1.864</v>
      </c>
      <c r="HY22">
        <v>1.86017</v>
      </c>
      <c r="HZ22">
        <v>1.85842</v>
      </c>
      <c r="IA22">
        <v>1.85977</v>
      </c>
      <c r="IB22">
        <v>1.85975</v>
      </c>
      <c r="IC22">
        <v>1.85837</v>
      </c>
      <c r="ID22">
        <v>1.85745</v>
      </c>
      <c r="IE22">
        <v>1.85229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-0.49</v>
      </c>
      <c r="IT22">
        <v>-0.317</v>
      </c>
      <c r="IU22">
        <v>-0.4525053111299092</v>
      </c>
      <c r="IV22">
        <v>0.0001543633802942166</v>
      </c>
      <c r="IW22">
        <v>-6.359805854135664E-07</v>
      </c>
      <c r="IX22">
        <v>1.931128000261328E-10</v>
      </c>
      <c r="IY22">
        <v>-0.3158061830945886</v>
      </c>
      <c r="IZ22">
        <v>-0.009907362677547949</v>
      </c>
      <c r="JA22">
        <v>0.0006454078662214542</v>
      </c>
      <c r="JB22">
        <v>-5.064920317128958E-06</v>
      </c>
      <c r="JC22">
        <v>3</v>
      </c>
      <c r="JD22">
        <v>1872</v>
      </c>
      <c r="JE22">
        <v>1</v>
      </c>
      <c r="JF22">
        <v>37</v>
      </c>
      <c r="JG22">
        <v>21.5</v>
      </c>
      <c r="JH22">
        <v>21.4</v>
      </c>
      <c r="JI22">
        <v>1.25732</v>
      </c>
      <c r="JJ22">
        <v>2.66113</v>
      </c>
      <c r="JK22">
        <v>1.49658</v>
      </c>
      <c r="JL22">
        <v>2.34009</v>
      </c>
      <c r="JM22">
        <v>1.54785</v>
      </c>
      <c r="JN22">
        <v>2.40967</v>
      </c>
      <c r="JO22">
        <v>43.2091</v>
      </c>
      <c r="JP22">
        <v>15.2966</v>
      </c>
      <c r="JQ22">
        <v>18</v>
      </c>
      <c r="JR22">
        <v>494.086</v>
      </c>
      <c r="JS22">
        <v>511.792</v>
      </c>
      <c r="JT22">
        <v>20.1424</v>
      </c>
      <c r="JU22">
        <v>35.3476</v>
      </c>
      <c r="JV22">
        <v>29.9999</v>
      </c>
      <c r="JW22">
        <v>35.2225</v>
      </c>
      <c r="JX22">
        <v>35.1056</v>
      </c>
      <c r="JY22">
        <v>25.2706</v>
      </c>
      <c r="JZ22">
        <v>49.7936</v>
      </c>
      <c r="KA22">
        <v>0</v>
      </c>
      <c r="KB22">
        <v>20.1238</v>
      </c>
      <c r="KC22">
        <v>493.406</v>
      </c>
      <c r="KD22">
        <v>15.4272</v>
      </c>
      <c r="KE22">
        <v>99.21980000000001</v>
      </c>
      <c r="KF22">
        <v>99.4341</v>
      </c>
    </row>
    <row r="23" spans="1:292">
      <c r="A23">
        <v>3</v>
      </c>
      <c r="B23">
        <v>1685123412.5</v>
      </c>
      <c r="C23">
        <v>10</v>
      </c>
      <c r="D23" t="s">
        <v>439</v>
      </c>
      <c r="E23" t="s">
        <v>440</v>
      </c>
      <c r="F23">
        <v>5</v>
      </c>
      <c r="G23" t="s">
        <v>428</v>
      </c>
      <c r="H23">
        <v>1685123407.210526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481.1334627631101</v>
      </c>
      <c r="AJ23">
        <v>455.5377636363635</v>
      </c>
      <c r="AK23">
        <v>2.892003513105946</v>
      </c>
      <c r="AL23">
        <v>66.9345161394172</v>
      </c>
      <c r="AM23">
        <f>(AO23 - AN23 + DX23*1E3/(8.314*(DZ23+273.15)) * AQ23/DW23 * AP23) * DW23/(100*DK23) * 1000/(1000 - AO23)</f>
        <v>0</v>
      </c>
      <c r="AN23">
        <v>15.55275495704839</v>
      </c>
      <c r="AO23">
        <v>17.38417482517483</v>
      </c>
      <c r="AP23">
        <v>4.679384046806459E-05</v>
      </c>
      <c r="AQ23">
        <v>103.2770757437145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6</v>
      </c>
      <c r="DL23">
        <v>0.5</v>
      </c>
      <c r="DM23" t="s">
        <v>430</v>
      </c>
      <c r="DN23">
        <v>2</v>
      </c>
      <c r="DO23" t="b">
        <v>1</v>
      </c>
      <c r="DP23">
        <v>1685123407.210526</v>
      </c>
      <c r="DQ23">
        <v>434.5132631578948</v>
      </c>
      <c r="DR23">
        <v>466.8717368421053</v>
      </c>
      <c r="DS23">
        <v>17.38395263157894</v>
      </c>
      <c r="DT23">
        <v>15.54077368421053</v>
      </c>
      <c r="DU23">
        <v>435.0031578947368</v>
      </c>
      <c r="DV23">
        <v>17.70097894736842</v>
      </c>
      <c r="DW23">
        <v>499.9633157894738</v>
      </c>
      <c r="DX23">
        <v>99.61714210526316</v>
      </c>
      <c r="DY23">
        <v>0.09997572631578948</v>
      </c>
      <c r="DZ23">
        <v>26.43643684210526</v>
      </c>
      <c r="EA23">
        <v>28.02304736842105</v>
      </c>
      <c r="EB23">
        <v>999.9000000000001</v>
      </c>
      <c r="EC23">
        <v>0</v>
      </c>
      <c r="ED23">
        <v>0</v>
      </c>
      <c r="EE23">
        <v>9997.460000000001</v>
      </c>
      <c r="EF23">
        <v>0</v>
      </c>
      <c r="EG23">
        <v>188.8694736842105</v>
      </c>
      <c r="EH23">
        <v>-32.35835789473684</v>
      </c>
      <c r="EI23">
        <v>442.2005263157894</v>
      </c>
      <c r="EJ23">
        <v>474.2414736842105</v>
      </c>
      <c r="EK23">
        <v>1.843178421052632</v>
      </c>
      <c r="EL23">
        <v>466.8717368421053</v>
      </c>
      <c r="EM23">
        <v>15.54077368421053</v>
      </c>
      <c r="EN23">
        <v>1.731738947368421</v>
      </c>
      <c r="EO23">
        <v>1.548125263157895</v>
      </c>
      <c r="EP23">
        <v>15.18388947368421</v>
      </c>
      <c r="EQ23">
        <v>13.4519</v>
      </c>
      <c r="ER23">
        <v>1999.974210526316</v>
      </c>
      <c r="ES23">
        <v>0.9799966315789473</v>
      </c>
      <c r="ET23">
        <v>0.02000373157894737</v>
      </c>
      <c r="EU23">
        <v>0</v>
      </c>
      <c r="EV23">
        <v>758.9324210526316</v>
      </c>
      <c r="EW23">
        <v>5.000780000000001</v>
      </c>
      <c r="EX23">
        <v>20930.47368421053</v>
      </c>
      <c r="EY23">
        <v>16379.41052631579</v>
      </c>
      <c r="EZ23">
        <v>43.80563157894737</v>
      </c>
      <c r="FA23">
        <v>45.1608947368421</v>
      </c>
      <c r="FB23">
        <v>44.06873684210527</v>
      </c>
      <c r="FC23">
        <v>44.58526315789474</v>
      </c>
      <c r="FD23">
        <v>44.43405263157894</v>
      </c>
      <c r="FE23">
        <v>1955.064210526316</v>
      </c>
      <c r="FF23">
        <v>39.90999999999999</v>
      </c>
      <c r="FG23">
        <v>0</v>
      </c>
      <c r="FH23">
        <v>1685123410.3</v>
      </c>
      <c r="FI23">
        <v>0</v>
      </c>
      <c r="FJ23">
        <v>758.8352</v>
      </c>
      <c r="FK23">
        <v>3.685769238336785</v>
      </c>
      <c r="FL23">
        <v>-435.8692320171007</v>
      </c>
      <c r="FM23">
        <v>20946.356</v>
      </c>
      <c r="FN23">
        <v>15</v>
      </c>
      <c r="FO23">
        <v>1685122125.6</v>
      </c>
      <c r="FP23" t="s">
        <v>431</v>
      </c>
      <c r="FQ23">
        <v>1685122116.1</v>
      </c>
      <c r="FR23">
        <v>1685122125.6</v>
      </c>
      <c r="FS23">
        <v>1</v>
      </c>
      <c r="FT23">
        <v>0.008999999999999999</v>
      </c>
      <c r="FU23">
        <v>-0.044</v>
      </c>
      <c r="FV23">
        <v>-0.486</v>
      </c>
      <c r="FW23">
        <v>-0.343</v>
      </c>
      <c r="FX23">
        <v>419</v>
      </c>
      <c r="FY23">
        <v>13</v>
      </c>
      <c r="FZ23">
        <v>0.16</v>
      </c>
      <c r="GA23">
        <v>0.02</v>
      </c>
      <c r="GB23">
        <v>-26.4988725</v>
      </c>
      <c r="GC23">
        <v>-71.47697223264545</v>
      </c>
      <c r="GD23">
        <v>7.037732183132131</v>
      </c>
      <c r="GE23">
        <v>0</v>
      </c>
      <c r="GF23">
        <v>1.82376475</v>
      </c>
      <c r="GG23">
        <v>0.2626080675422094</v>
      </c>
      <c r="GH23">
        <v>0.03403249307555206</v>
      </c>
      <c r="GI23">
        <v>1</v>
      </c>
      <c r="GJ23">
        <v>1</v>
      </c>
      <c r="GK23">
        <v>2</v>
      </c>
      <c r="GL23" t="s">
        <v>432</v>
      </c>
      <c r="GM23">
        <v>3.09886</v>
      </c>
      <c r="GN23">
        <v>2.75804</v>
      </c>
      <c r="GO23">
        <v>0.100083</v>
      </c>
      <c r="GP23">
        <v>0.105862</v>
      </c>
      <c r="GQ23">
        <v>0.0947269</v>
      </c>
      <c r="GR23">
        <v>0.08635429999999999</v>
      </c>
      <c r="GS23">
        <v>22858.4</v>
      </c>
      <c r="GT23">
        <v>22428.1</v>
      </c>
      <c r="GU23">
        <v>25962.6</v>
      </c>
      <c r="GV23">
        <v>25445.8</v>
      </c>
      <c r="GW23">
        <v>37731.8</v>
      </c>
      <c r="GX23">
        <v>35338.6</v>
      </c>
      <c r="GY23">
        <v>45406.1</v>
      </c>
      <c r="GZ23">
        <v>41846.9</v>
      </c>
      <c r="HA23">
        <v>1.81577</v>
      </c>
      <c r="HB23">
        <v>1.81963</v>
      </c>
      <c r="HC23">
        <v>-0.0419766</v>
      </c>
      <c r="HD23">
        <v>0</v>
      </c>
      <c r="HE23">
        <v>28.7167</v>
      </c>
      <c r="HF23">
        <v>999.9</v>
      </c>
      <c r="HG23">
        <v>43.9</v>
      </c>
      <c r="HH23">
        <v>40.9</v>
      </c>
      <c r="HI23">
        <v>34.2757</v>
      </c>
      <c r="HJ23">
        <v>62.8551</v>
      </c>
      <c r="HK23">
        <v>24.2107</v>
      </c>
      <c r="HL23">
        <v>1</v>
      </c>
      <c r="HM23">
        <v>0.691977</v>
      </c>
      <c r="HN23">
        <v>8.119809999999999</v>
      </c>
      <c r="HO23">
        <v>20.1184</v>
      </c>
      <c r="HP23">
        <v>5.21055</v>
      </c>
      <c r="HQ23">
        <v>11.986</v>
      </c>
      <c r="HR23">
        <v>4.96345</v>
      </c>
      <c r="HS23">
        <v>3.2742</v>
      </c>
      <c r="HT23">
        <v>9999</v>
      </c>
      <c r="HU23">
        <v>9999</v>
      </c>
      <c r="HV23">
        <v>9999</v>
      </c>
      <c r="HW23">
        <v>40.2</v>
      </c>
      <c r="HX23">
        <v>1.86399</v>
      </c>
      <c r="HY23">
        <v>1.86016</v>
      </c>
      <c r="HZ23">
        <v>1.85843</v>
      </c>
      <c r="IA23">
        <v>1.85981</v>
      </c>
      <c r="IB23">
        <v>1.85979</v>
      </c>
      <c r="IC23">
        <v>1.85837</v>
      </c>
      <c r="ID23">
        <v>1.85745</v>
      </c>
      <c r="IE23">
        <v>1.85229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-0.494</v>
      </c>
      <c r="IT23">
        <v>-0.3171</v>
      </c>
      <c r="IU23">
        <v>-0.4525053111299092</v>
      </c>
      <c r="IV23">
        <v>0.0001543633802942166</v>
      </c>
      <c r="IW23">
        <v>-6.359805854135664E-07</v>
      </c>
      <c r="IX23">
        <v>1.931128000261328E-10</v>
      </c>
      <c r="IY23">
        <v>-0.3158061830945886</v>
      </c>
      <c r="IZ23">
        <v>-0.009907362677547949</v>
      </c>
      <c r="JA23">
        <v>0.0006454078662214542</v>
      </c>
      <c r="JB23">
        <v>-5.064920317128958E-06</v>
      </c>
      <c r="JC23">
        <v>3</v>
      </c>
      <c r="JD23">
        <v>1872</v>
      </c>
      <c r="JE23">
        <v>1</v>
      </c>
      <c r="JF23">
        <v>37</v>
      </c>
      <c r="JG23">
        <v>21.6</v>
      </c>
      <c r="JH23">
        <v>21.4</v>
      </c>
      <c r="JI23">
        <v>1.28906</v>
      </c>
      <c r="JJ23">
        <v>2.65869</v>
      </c>
      <c r="JK23">
        <v>1.49658</v>
      </c>
      <c r="JL23">
        <v>2.34009</v>
      </c>
      <c r="JM23">
        <v>1.54785</v>
      </c>
      <c r="JN23">
        <v>2.47803</v>
      </c>
      <c r="JO23">
        <v>43.2091</v>
      </c>
      <c r="JP23">
        <v>15.3053</v>
      </c>
      <c r="JQ23">
        <v>18</v>
      </c>
      <c r="JR23">
        <v>494.386</v>
      </c>
      <c r="JS23">
        <v>511.855</v>
      </c>
      <c r="JT23">
        <v>20.1083</v>
      </c>
      <c r="JU23">
        <v>35.3404</v>
      </c>
      <c r="JV23">
        <v>29.9998</v>
      </c>
      <c r="JW23">
        <v>35.2169</v>
      </c>
      <c r="JX23">
        <v>35.1001</v>
      </c>
      <c r="JY23">
        <v>25.9543</v>
      </c>
      <c r="JZ23">
        <v>49.7936</v>
      </c>
      <c r="KA23">
        <v>0</v>
      </c>
      <c r="KB23">
        <v>20.1027</v>
      </c>
      <c r="KC23">
        <v>506.812</v>
      </c>
      <c r="KD23">
        <v>15.4179</v>
      </c>
      <c r="KE23">
        <v>99.2213</v>
      </c>
      <c r="KF23">
        <v>99.43510000000001</v>
      </c>
    </row>
    <row r="24" spans="1:292">
      <c r="A24">
        <v>4</v>
      </c>
      <c r="B24">
        <v>1685123417</v>
      </c>
      <c r="C24">
        <v>14.5</v>
      </c>
      <c r="D24" t="s">
        <v>441</v>
      </c>
      <c r="E24" t="s">
        <v>442</v>
      </c>
      <c r="F24">
        <v>5</v>
      </c>
      <c r="G24" t="s">
        <v>428</v>
      </c>
      <c r="H24">
        <v>1685123409.444444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496.4916283732325</v>
      </c>
      <c r="AJ24">
        <v>469.5235090909092</v>
      </c>
      <c r="AK24">
        <v>3.117352583968119</v>
      </c>
      <c r="AL24">
        <v>66.9345161394172</v>
      </c>
      <c r="AM24">
        <f>(AO24 - AN24 + DX24*1E3/(8.314*(DZ24+273.15)) * AQ24/DW24 * AP24) * DW24/(100*DK24) * 1000/(1000 - AO24)</f>
        <v>0</v>
      </c>
      <c r="AN24">
        <v>15.44370101736267</v>
      </c>
      <c r="AO24">
        <v>17.35241398601401</v>
      </c>
      <c r="AP24">
        <v>-0.00747471438183862</v>
      </c>
      <c r="AQ24">
        <v>103.2770757437145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6</v>
      </c>
      <c r="DL24">
        <v>0.5</v>
      </c>
      <c r="DM24" t="s">
        <v>430</v>
      </c>
      <c r="DN24">
        <v>2</v>
      </c>
      <c r="DO24" t="b">
        <v>1</v>
      </c>
      <c r="DP24">
        <v>1685123409.444444</v>
      </c>
      <c r="DQ24">
        <v>440.8747407407408</v>
      </c>
      <c r="DR24">
        <v>474.3692222222223</v>
      </c>
      <c r="DS24">
        <v>17.37798148148148</v>
      </c>
      <c r="DT24">
        <v>15.51141851851852</v>
      </c>
      <c r="DU24">
        <v>441.3664074074073</v>
      </c>
      <c r="DV24">
        <v>17.69505925925926</v>
      </c>
      <c r="DW24">
        <v>499.9757407407408</v>
      </c>
      <c r="DX24">
        <v>99.61750740740739</v>
      </c>
      <c r="DY24">
        <v>0.09994670740740741</v>
      </c>
      <c r="DZ24">
        <v>26.43508888888889</v>
      </c>
      <c r="EA24">
        <v>28.02245555555556</v>
      </c>
      <c r="EB24">
        <v>999.9000000000001</v>
      </c>
      <c r="EC24">
        <v>0</v>
      </c>
      <c r="ED24">
        <v>0</v>
      </c>
      <c r="EE24">
        <v>9999.579259259261</v>
      </c>
      <c r="EF24">
        <v>0</v>
      </c>
      <c r="EG24">
        <v>188.254</v>
      </c>
      <c r="EH24">
        <v>-33.4944962962963</v>
      </c>
      <c r="EI24">
        <v>448.6715555555556</v>
      </c>
      <c r="EJ24">
        <v>481.8425185185185</v>
      </c>
      <c r="EK24">
        <v>1.866561111111111</v>
      </c>
      <c r="EL24">
        <v>474.3692222222223</v>
      </c>
      <c r="EM24">
        <v>15.51141851851852</v>
      </c>
      <c r="EN24">
        <v>1.731150740740741</v>
      </c>
      <c r="EO24">
        <v>1.545207037037037</v>
      </c>
      <c r="EP24">
        <v>15.1786037037037</v>
      </c>
      <c r="EQ24">
        <v>13.4228962962963</v>
      </c>
      <c r="ER24">
        <v>1999.997407407407</v>
      </c>
      <c r="ES24">
        <v>0.9799968888888889</v>
      </c>
      <c r="ET24">
        <v>0.02000348148148148</v>
      </c>
      <c r="EU24">
        <v>0</v>
      </c>
      <c r="EV24">
        <v>759.0900000000001</v>
      </c>
      <c r="EW24">
        <v>5.00078</v>
      </c>
      <c r="EX24">
        <v>20922.54814814815</v>
      </c>
      <c r="EY24">
        <v>16379.6</v>
      </c>
      <c r="EZ24">
        <v>43.79366666666665</v>
      </c>
      <c r="FA24">
        <v>45.15944444444444</v>
      </c>
      <c r="FB24">
        <v>44.06914814814814</v>
      </c>
      <c r="FC24">
        <v>44.57385185185186</v>
      </c>
      <c r="FD24">
        <v>44.41881481481482</v>
      </c>
      <c r="FE24">
        <v>1955.087407407407</v>
      </c>
      <c r="FF24">
        <v>39.91</v>
      </c>
      <c r="FG24">
        <v>0</v>
      </c>
      <c r="FH24">
        <v>1685123415.1</v>
      </c>
      <c r="FI24">
        <v>0</v>
      </c>
      <c r="FJ24">
        <v>759.1698000000001</v>
      </c>
      <c r="FK24">
        <v>4.930230765312637</v>
      </c>
      <c r="FL24">
        <v>-370.992307267994</v>
      </c>
      <c r="FM24">
        <v>20914.772</v>
      </c>
      <c r="FN24">
        <v>15</v>
      </c>
      <c r="FO24">
        <v>1685122125.6</v>
      </c>
      <c r="FP24" t="s">
        <v>431</v>
      </c>
      <c r="FQ24">
        <v>1685122116.1</v>
      </c>
      <c r="FR24">
        <v>1685122125.6</v>
      </c>
      <c r="FS24">
        <v>1</v>
      </c>
      <c r="FT24">
        <v>0.008999999999999999</v>
      </c>
      <c r="FU24">
        <v>-0.044</v>
      </c>
      <c r="FV24">
        <v>-0.486</v>
      </c>
      <c r="FW24">
        <v>-0.343</v>
      </c>
      <c r="FX24">
        <v>419</v>
      </c>
      <c r="FY24">
        <v>13</v>
      </c>
      <c r="FZ24">
        <v>0.16</v>
      </c>
      <c r="GA24">
        <v>0.02</v>
      </c>
      <c r="GB24">
        <v>-30.80233414634147</v>
      </c>
      <c r="GC24">
        <v>-48.57589128919868</v>
      </c>
      <c r="GD24">
        <v>4.947947787971551</v>
      </c>
      <c r="GE24">
        <v>0</v>
      </c>
      <c r="GF24">
        <v>1.849856341463415</v>
      </c>
      <c r="GG24">
        <v>0.4513204181184718</v>
      </c>
      <c r="GH24">
        <v>0.05054309630578725</v>
      </c>
      <c r="GI24">
        <v>1</v>
      </c>
      <c r="GJ24">
        <v>1</v>
      </c>
      <c r="GK24">
        <v>2</v>
      </c>
      <c r="GL24" t="s">
        <v>432</v>
      </c>
      <c r="GM24">
        <v>3.09869</v>
      </c>
      <c r="GN24">
        <v>2.75817</v>
      </c>
      <c r="GO24">
        <v>0.10236</v>
      </c>
      <c r="GP24">
        <v>0.108264</v>
      </c>
      <c r="GQ24">
        <v>0.0946113</v>
      </c>
      <c r="GR24">
        <v>0.0863333</v>
      </c>
      <c r="GS24">
        <v>22800.6</v>
      </c>
      <c r="GT24">
        <v>22368.1</v>
      </c>
      <c r="GU24">
        <v>25962.7</v>
      </c>
      <c r="GV24">
        <v>25446</v>
      </c>
      <c r="GW24">
        <v>37737.2</v>
      </c>
      <c r="GX24">
        <v>35339.9</v>
      </c>
      <c r="GY24">
        <v>45406.4</v>
      </c>
      <c r="GZ24">
        <v>41847.2</v>
      </c>
      <c r="HA24">
        <v>1.81565</v>
      </c>
      <c r="HB24">
        <v>1.81973</v>
      </c>
      <c r="HC24">
        <v>-0.0436604</v>
      </c>
      <c r="HD24">
        <v>0</v>
      </c>
      <c r="HE24">
        <v>28.7173</v>
      </c>
      <c r="HF24">
        <v>999.9</v>
      </c>
      <c r="HG24">
        <v>44</v>
      </c>
      <c r="HH24">
        <v>40.9</v>
      </c>
      <c r="HI24">
        <v>34.3554</v>
      </c>
      <c r="HJ24">
        <v>62.9551</v>
      </c>
      <c r="HK24">
        <v>24.4271</v>
      </c>
      <c r="HL24">
        <v>1</v>
      </c>
      <c r="HM24">
        <v>0.691242</v>
      </c>
      <c r="HN24">
        <v>8.12243</v>
      </c>
      <c r="HO24">
        <v>20.1186</v>
      </c>
      <c r="HP24">
        <v>5.20965</v>
      </c>
      <c r="HQ24">
        <v>11.986</v>
      </c>
      <c r="HR24">
        <v>4.96345</v>
      </c>
      <c r="HS24">
        <v>3.27435</v>
      </c>
      <c r="HT24">
        <v>9999</v>
      </c>
      <c r="HU24">
        <v>9999</v>
      </c>
      <c r="HV24">
        <v>9999</v>
      </c>
      <c r="HW24">
        <v>40.2</v>
      </c>
      <c r="HX24">
        <v>1.86399</v>
      </c>
      <c r="HY24">
        <v>1.86017</v>
      </c>
      <c r="HZ24">
        <v>1.85841</v>
      </c>
      <c r="IA24">
        <v>1.8598</v>
      </c>
      <c r="IB24">
        <v>1.85975</v>
      </c>
      <c r="IC24">
        <v>1.85837</v>
      </c>
      <c r="ID24">
        <v>1.85745</v>
      </c>
      <c r="IE24">
        <v>1.85231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-0.498</v>
      </c>
      <c r="IT24">
        <v>-0.3173</v>
      </c>
      <c r="IU24">
        <v>-0.4525053111299092</v>
      </c>
      <c r="IV24">
        <v>0.0001543633802942166</v>
      </c>
      <c r="IW24">
        <v>-6.359805854135664E-07</v>
      </c>
      <c r="IX24">
        <v>1.931128000261328E-10</v>
      </c>
      <c r="IY24">
        <v>-0.3158061830945886</v>
      </c>
      <c r="IZ24">
        <v>-0.009907362677547949</v>
      </c>
      <c r="JA24">
        <v>0.0006454078662214542</v>
      </c>
      <c r="JB24">
        <v>-5.064920317128958E-06</v>
      </c>
      <c r="JC24">
        <v>3</v>
      </c>
      <c r="JD24">
        <v>1872</v>
      </c>
      <c r="JE24">
        <v>1</v>
      </c>
      <c r="JF24">
        <v>37</v>
      </c>
      <c r="JG24">
        <v>21.7</v>
      </c>
      <c r="JH24">
        <v>21.5</v>
      </c>
      <c r="JI24">
        <v>1.32202</v>
      </c>
      <c r="JJ24">
        <v>2.66602</v>
      </c>
      <c r="JK24">
        <v>1.49658</v>
      </c>
      <c r="JL24">
        <v>2.34009</v>
      </c>
      <c r="JM24">
        <v>1.54785</v>
      </c>
      <c r="JN24">
        <v>2.44995</v>
      </c>
      <c r="JO24">
        <v>43.2091</v>
      </c>
      <c r="JP24">
        <v>15.3053</v>
      </c>
      <c r="JQ24">
        <v>18</v>
      </c>
      <c r="JR24">
        <v>494.275</v>
      </c>
      <c r="JS24">
        <v>511.89</v>
      </c>
      <c r="JT24">
        <v>20.0872</v>
      </c>
      <c r="JU24">
        <v>35.3346</v>
      </c>
      <c r="JV24">
        <v>29.9995</v>
      </c>
      <c r="JW24">
        <v>35.212</v>
      </c>
      <c r="JX24">
        <v>35.0956</v>
      </c>
      <c r="JY24">
        <v>26.5757</v>
      </c>
      <c r="JZ24">
        <v>49.7936</v>
      </c>
      <c r="KA24">
        <v>0</v>
      </c>
      <c r="KB24">
        <v>20.0782</v>
      </c>
      <c r="KC24">
        <v>520.206</v>
      </c>
      <c r="KD24">
        <v>15.4228</v>
      </c>
      <c r="KE24">
        <v>99.22190000000001</v>
      </c>
      <c r="KF24">
        <v>99.4359</v>
      </c>
    </row>
    <row r="25" spans="1:292">
      <c r="A25">
        <v>5</v>
      </c>
      <c r="B25">
        <v>1685123422</v>
      </c>
      <c r="C25">
        <v>19.5</v>
      </c>
      <c r="D25" t="s">
        <v>443</v>
      </c>
      <c r="E25" t="s">
        <v>444</v>
      </c>
      <c r="F25">
        <v>5</v>
      </c>
      <c r="G25" t="s">
        <v>428</v>
      </c>
      <c r="H25">
        <v>1685123414.462963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513.4316472186031</v>
      </c>
      <c r="AJ25">
        <v>485.3649151515151</v>
      </c>
      <c r="AK25">
        <v>3.181154681341562</v>
      </c>
      <c r="AL25">
        <v>66.9345161394172</v>
      </c>
      <c r="AM25">
        <f>(AO25 - AN25 + DX25*1E3/(8.314*(DZ25+273.15)) * AQ25/DW25 * AP25) * DW25/(100*DK25) * 1000/(1000 - AO25)</f>
        <v>0</v>
      </c>
      <c r="AN25">
        <v>15.43986586252337</v>
      </c>
      <c r="AO25">
        <v>17.33472867132868</v>
      </c>
      <c r="AP25">
        <v>-0.002691588321793958</v>
      </c>
      <c r="AQ25">
        <v>103.2770757437145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6</v>
      </c>
      <c r="DL25">
        <v>0.5</v>
      </c>
      <c r="DM25" t="s">
        <v>430</v>
      </c>
      <c r="DN25">
        <v>2</v>
      </c>
      <c r="DO25" t="b">
        <v>1</v>
      </c>
      <c r="DP25">
        <v>1685123414.462963</v>
      </c>
      <c r="DQ25">
        <v>455.3467777777777</v>
      </c>
      <c r="DR25">
        <v>491.1465925925926</v>
      </c>
      <c r="DS25">
        <v>17.36468148148148</v>
      </c>
      <c r="DT25">
        <v>15.4688</v>
      </c>
      <c r="DU25">
        <v>455.8428518518518</v>
      </c>
      <c r="DV25">
        <v>17.68187407407408</v>
      </c>
      <c r="DW25">
        <v>500.0087407407406</v>
      </c>
      <c r="DX25">
        <v>99.61731111111111</v>
      </c>
      <c r="DY25">
        <v>0.09995236666666667</v>
      </c>
      <c r="DZ25">
        <v>26.43047037037037</v>
      </c>
      <c r="EA25">
        <v>28.01612592592592</v>
      </c>
      <c r="EB25">
        <v>999.9000000000001</v>
      </c>
      <c r="EC25">
        <v>0</v>
      </c>
      <c r="ED25">
        <v>0</v>
      </c>
      <c r="EE25">
        <v>9996.826666666668</v>
      </c>
      <c r="EF25">
        <v>0</v>
      </c>
      <c r="EG25">
        <v>183.6463703703704</v>
      </c>
      <c r="EH25">
        <v>-35.79981481481482</v>
      </c>
      <c r="EI25">
        <v>463.393074074074</v>
      </c>
      <c r="EJ25">
        <v>498.8628518518518</v>
      </c>
      <c r="EK25">
        <v>1.89588</v>
      </c>
      <c r="EL25">
        <v>491.1465925925926</v>
      </c>
      <c r="EM25">
        <v>15.4688</v>
      </c>
      <c r="EN25">
        <v>1.729823333333333</v>
      </c>
      <c r="EO25">
        <v>1.54096</v>
      </c>
      <c r="EP25">
        <v>15.16665555555556</v>
      </c>
      <c r="EQ25">
        <v>13.38069259259259</v>
      </c>
      <c r="ER25">
        <v>2000.000740740741</v>
      </c>
      <c r="ES25">
        <v>0.979997</v>
      </c>
      <c r="ET25">
        <v>0.02000338148148148</v>
      </c>
      <c r="EU25">
        <v>0</v>
      </c>
      <c r="EV25">
        <v>759.5066666666667</v>
      </c>
      <c r="EW25">
        <v>5.00078</v>
      </c>
      <c r="EX25">
        <v>20859.35555555556</v>
      </c>
      <c r="EY25">
        <v>16379.62592592592</v>
      </c>
      <c r="EZ25">
        <v>43.77977777777777</v>
      </c>
      <c r="FA25">
        <v>45.15944444444444</v>
      </c>
      <c r="FB25">
        <v>44.06918518518518</v>
      </c>
      <c r="FC25">
        <v>44.55759259259258</v>
      </c>
      <c r="FD25">
        <v>44.40714814814814</v>
      </c>
      <c r="FE25">
        <v>1955.090740740741</v>
      </c>
      <c r="FF25">
        <v>39.91</v>
      </c>
      <c r="FG25">
        <v>0</v>
      </c>
      <c r="FH25">
        <v>1685123419.9</v>
      </c>
      <c r="FI25">
        <v>0</v>
      </c>
      <c r="FJ25">
        <v>759.58744</v>
      </c>
      <c r="FK25">
        <v>6.555153827445977</v>
      </c>
      <c r="FL25">
        <v>-830.061536104047</v>
      </c>
      <c r="FM25">
        <v>20857.14</v>
      </c>
      <c r="FN25">
        <v>15</v>
      </c>
      <c r="FO25">
        <v>1685122125.6</v>
      </c>
      <c r="FP25" t="s">
        <v>431</v>
      </c>
      <c r="FQ25">
        <v>1685122116.1</v>
      </c>
      <c r="FR25">
        <v>1685122125.6</v>
      </c>
      <c r="FS25">
        <v>1</v>
      </c>
      <c r="FT25">
        <v>0.008999999999999999</v>
      </c>
      <c r="FU25">
        <v>-0.044</v>
      </c>
      <c r="FV25">
        <v>-0.486</v>
      </c>
      <c r="FW25">
        <v>-0.343</v>
      </c>
      <c r="FX25">
        <v>419</v>
      </c>
      <c r="FY25">
        <v>13</v>
      </c>
      <c r="FZ25">
        <v>0.16</v>
      </c>
      <c r="GA25">
        <v>0.02</v>
      </c>
      <c r="GB25">
        <v>-34.16321951219512</v>
      </c>
      <c r="GC25">
        <v>-29.03069686411148</v>
      </c>
      <c r="GD25">
        <v>2.983212873709011</v>
      </c>
      <c r="GE25">
        <v>0</v>
      </c>
      <c r="GF25">
        <v>1.872635365853658</v>
      </c>
      <c r="GG25">
        <v>0.3898745644599286</v>
      </c>
      <c r="GH25">
        <v>0.04749761442520732</v>
      </c>
      <c r="GI25">
        <v>1</v>
      </c>
      <c r="GJ25">
        <v>1</v>
      </c>
      <c r="GK25">
        <v>2</v>
      </c>
      <c r="GL25" t="s">
        <v>432</v>
      </c>
      <c r="GM25">
        <v>3.09861</v>
      </c>
      <c r="GN25">
        <v>2.75796</v>
      </c>
      <c r="GO25">
        <v>0.104911</v>
      </c>
      <c r="GP25">
        <v>0.110865</v>
      </c>
      <c r="GQ25">
        <v>0.0945517</v>
      </c>
      <c r="GR25">
        <v>0.0863457</v>
      </c>
      <c r="GS25">
        <v>22736.1</v>
      </c>
      <c r="GT25">
        <v>22303.2</v>
      </c>
      <c r="GU25">
        <v>25963</v>
      </c>
      <c r="GV25">
        <v>25446.4</v>
      </c>
      <c r="GW25">
        <v>37740.5</v>
      </c>
      <c r="GX25">
        <v>35340.1</v>
      </c>
      <c r="GY25">
        <v>45407.1</v>
      </c>
      <c r="GZ25">
        <v>41847.7</v>
      </c>
      <c r="HA25">
        <v>1.81583</v>
      </c>
      <c r="HB25">
        <v>1.8199</v>
      </c>
      <c r="HC25">
        <v>-0.0432208</v>
      </c>
      <c r="HD25">
        <v>0</v>
      </c>
      <c r="HE25">
        <v>28.7173</v>
      </c>
      <c r="HF25">
        <v>999.9</v>
      </c>
      <c r="HG25">
        <v>44</v>
      </c>
      <c r="HH25">
        <v>40.9</v>
      </c>
      <c r="HI25">
        <v>34.3533</v>
      </c>
      <c r="HJ25">
        <v>62.9351</v>
      </c>
      <c r="HK25">
        <v>24.5753</v>
      </c>
      <c r="HL25">
        <v>1</v>
      </c>
      <c r="HM25">
        <v>0.690638</v>
      </c>
      <c r="HN25">
        <v>8.087759999999999</v>
      </c>
      <c r="HO25">
        <v>20.1203</v>
      </c>
      <c r="HP25">
        <v>5.20995</v>
      </c>
      <c r="HQ25">
        <v>11.986</v>
      </c>
      <c r="HR25">
        <v>4.96325</v>
      </c>
      <c r="HS25">
        <v>3.27423</v>
      </c>
      <c r="HT25">
        <v>9999</v>
      </c>
      <c r="HU25">
        <v>9999</v>
      </c>
      <c r="HV25">
        <v>9999</v>
      </c>
      <c r="HW25">
        <v>40.2</v>
      </c>
      <c r="HX25">
        <v>1.86395</v>
      </c>
      <c r="HY25">
        <v>1.86015</v>
      </c>
      <c r="HZ25">
        <v>1.85842</v>
      </c>
      <c r="IA25">
        <v>1.85982</v>
      </c>
      <c r="IB25">
        <v>1.85974</v>
      </c>
      <c r="IC25">
        <v>1.85837</v>
      </c>
      <c r="ID25">
        <v>1.85745</v>
      </c>
      <c r="IE25">
        <v>1.85228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-0.503</v>
      </c>
      <c r="IT25">
        <v>-0.3174</v>
      </c>
      <c r="IU25">
        <v>-0.4525053111299092</v>
      </c>
      <c r="IV25">
        <v>0.0001543633802942166</v>
      </c>
      <c r="IW25">
        <v>-6.359805854135664E-07</v>
      </c>
      <c r="IX25">
        <v>1.931128000261328E-10</v>
      </c>
      <c r="IY25">
        <v>-0.3158061830945886</v>
      </c>
      <c r="IZ25">
        <v>-0.009907362677547949</v>
      </c>
      <c r="JA25">
        <v>0.0006454078662214542</v>
      </c>
      <c r="JB25">
        <v>-5.064920317128958E-06</v>
      </c>
      <c r="JC25">
        <v>3</v>
      </c>
      <c r="JD25">
        <v>1872</v>
      </c>
      <c r="JE25">
        <v>1</v>
      </c>
      <c r="JF25">
        <v>37</v>
      </c>
      <c r="JG25">
        <v>21.8</v>
      </c>
      <c r="JH25">
        <v>21.6</v>
      </c>
      <c r="JI25">
        <v>1.35986</v>
      </c>
      <c r="JJ25">
        <v>2.66846</v>
      </c>
      <c r="JK25">
        <v>1.49658</v>
      </c>
      <c r="JL25">
        <v>2.34009</v>
      </c>
      <c r="JM25">
        <v>1.54907</v>
      </c>
      <c r="JN25">
        <v>2.37549</v>
      </c>
      <c r="JO25">
        <v>43.182</v>
      </c>
      <c r="JP25">
        <v>15.2966</v>
      </c>
      <c r="JQ25">
        <v>18</v>
      </c>
      <c r="JR25">
        <v>494.342</v>
      </c>
      <c r="JS25">
        <v>511.978</v>
      </c>
      <c r="JT25">
        <v>20.0669</v>
      </c>
      <c r="JU25">
        <v>35.3281</v>
      </c>
      <c r="JV25">
        <v>29.9995</v>
      </c>
      <c r="JW25">
        <v>35.2061</v>
      </c>
      <c r="JX25">
        <v>35.0912</v>
      </c>
      <c r="JY25">
        <v>27.3199</v>
      </c>
      <c r="JZ25">
        <v>49.7936</v>
      </c>
      <c r="KA25">
        <v>0</v>
      </c>
      <c r="KB25">
        <v>20.0681</v>
      </c>
      <c r="KC25">
        <v>540.373</v>
      </c>
      <c r="KD25">
        <v>15.4231</v>
      </c>
      <c r="KE25">
        <v>99.22320000000001</v>
      </c>
      <c r="KF25">
        <v>99.4372</v>
      </c>
    </row>
    <row r="26" spans="1:292">
      <c r="A26">
        <v>6</v>
      </c>
      <c r="B26">
        <v>1685123427</v>
      </c>
      <c r="C26">
        <v>24.5</v>
      </c>
      <c r="D26" t="s">
        <v>445</v>
      </c>
      <c r="E26" t="s">
        <v>446</v>
      </c>
      <c r="F26">
        <v>5</v>
      </c>
      <c r="G26" t="s">
        <v>428</v>
      </c>
      <c r="H26">
        <v>1685123419.481482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530.1688406847296</v>
      </c>
      <c r="AJ26">
        <v>501.6120303030302</v>
      </c>
      <c r="AK26">
        <v>3.255368528643475</v>
      </c>
      <c r="AL26">
        <v>66.9345161394172</v>
      </c>
      <c r="AM26">
        <f>(AO26 - AN26 + DX26*1E3/(8.314*(DZ26+273.15)) * AQ26/DW26 * AP26) * DW26/(100*DK26) * 1000/(1000 - AO26)</f>
        <v>0</v>
      </c>
      <c r="AN26">
        <v>15.44404949709184</v>
      </c>
      <c r="AO26">
        <v>17.33028041958043</v>
      </c>
      <c r="AP26">
        <v>-0.0003036253078728827</v>
      </c>
      <c r="AQ26">
        <v>103.2770757437145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6</v>
      </c>
      <c r="DL26">
        <v>0.5</v>
      </c>
      <c r="DM26" t="s">
        <v>430</v>
      </c>
      <c r="DN26">
        <v>2</v>
      </c>
      <c r="DO26" t="b">
        <v>1</v>
      </c>
      <c r="DP26">
        <v>1685123419.481482</v>
      </c>
      <c r="DQ26">
        <v>470.7448888888889</v>
      </c>
      <c r="DR26">
        <v>507.8962222222222</v>
      </c>
      <c r="DS26">
        <v>17.34632592592593</v>
      </c>
      <c r="DT26">
        <v>15.44246296296296</v>
      </c>
      <c r="DU26">
        <v>471.2457407407408</v>
      </c>
      <c r="DV26">
        <v>17.66367407407407</v>
      </c>
      <c r="DW26">
        <v>499.998</v>
      </c>
      <c r="DX26">
        <v>99.61814074074074</v>
      </c>
      <c r="DY26">
        <v>0.09995445555555556</v>
      </c>
      <c r="DZ26">
        <v>26.42132222222222</v>
      </c>
      <c r="EA26">
        <v>28.00725925925926</v>
      </c>
      <c r="EB26">
        <v>999.9000000000001</v>
      </c>
      <c r="EC26">
        <v>0</v>
      </c>
      <c r="ED26">
        <v>0</v>
      </c>
      <c r="EE26">
        <v>9999.534444444447</v>
      </c>
      <c r="EF26">
        <v>0</v>
      </c>
      <c r="EG26">
        <v>174.2587407407407</v>
      </c>
      <c r="EH26">
        <v>-37.15135555555555</v>
      </c>
      <c r="EI26">
        <v>479.0544074074074</v>
      </c>
      <c r="EJ26">
        <v>515.8623333333335</v>
      </c>
      <c r="EK26">
        <v>1.903871111111111</v>
      </c>
      <c r="EL26">
        <v>507.8962222222222</v>
      </c>
      <c r="EM26">
        <v>15.44246296296296</v>
      </c>
      <c r="EN26">
        <v>1.72800962962963</v>
      </c>
      <c r="EO26">
        <v>1.538348888888889</v>
      </c>
      <c r="EP26">
        <v>15.15032962962963</v>
      </c>
      <c r="EQ26">
        <v>13.35472962962963</v>
      </c>
      <c r="ER26">
        <v>2000.033703703704</v>
      </c>
      <c r="ES26">
        <v>0.9799973333333333</v>
      </c>
      <c r="ET26">
        <v>0.02000304814814815</v>
      </c>
      <c r="EU26">
        <v>0</v>
      </c>
      <c r="EV26">
        <v>760.0752222222222</v>
      </c>
      <c r="EW26">
        <v>5.00078</v>
      </c>
      <c r="EX26">
        <v>20875.27407407407</v>
      </c>
      <c r="EY26">
        <v>16379.89259259259</v>
      </c>
      <c r="EZ26">
        <v>43.77285185185184</v>
      </c>
      <c r="FA26">
        <v>45.15714814814815</v>
      </c>
      <c r="FB26">
        <v>44.05533333333333</v>
      </c>
      <c r="FC26">
        <v>44.54837037037037</v>
      </c>
      <c r="FD26">
        <v>44.41177777777776</v>
      </c>
      <c r="FE26">
        <v>1955.123703703704</v>
      </c>
      <c r="FF26">
        <v>39.91</v>
      </c>
      <c r="FG26">
        <v>0</v>
      </c>
      <c r="FH26">
        <v>1685123424.7</v>
      </c>
      <c r="FI26">
        <v>0</v>
      </c>
      <c r="FJ26">
        <v>760.16404</v>
      </c>
      <c r="FK26">
        <v>7.96015384022947</v>
      </c>
      <c r="FL26">
        <v>376.5461542269661</v>
      </c>
      <c r="FM26">
        <v>20875.788</v>
      </c>
      <c r="FN26">
        <v>15</v>
      </c>
      <c r="FO26">
        <v>1685122125.6</v>
      </c>
      <c r="FP26" t="s">
        <v>431</v>
      </c>
      <c r="FQ26">
        <v>1685122116.1</v>
      </c>
      <c r="FR26">
        <v>1685122125.6</v>
      </c>
      <c r="FS26">
        <v>1</v>
      </c>
      <c r="FT26">
        <v>0.008999999999999999</v>
      </c>
      <c r="FU26">
        <v>-0.044</v>
      </c>
      <c r="FV26">
        <v>-0.486</v>
      </c>
      <c r="FW26">
        <v>-0.343</v>
      </c>
      <c r="FX26">
        <v>419</v>
      </c>
      <c r="FY26">
        <v>13</v>
      </c>
      <c r="FZ26">
        <v>0.16</v>
      </c>
      <c r="GA26">
        <v>0.02</v>
      </c>
      <c r="GB26">
        <v>-35.86758292682926</v>
      </c>
      <c r="GC26">
        <v>-18.66320487804887</v>
      </c>
      <c r="GD26">
        <v>1.911672660634091</v>
      </c>
      <c r="GE26">
        <v>0</v>
      </c>
      <c r="GF26">
        <v>1.887788048780488</v>
      </c>
      <c r="GG26">
        <v>0.1806737979094113</v>
      </c>
      <c r="GH26">
        <v>0.0365588873596179</v>
      </c>
      <c r="GI26">
        <v>1</v>
      </c>
      <c r="GJ26">
        <v>1</v>
      </c>
      <c r="GK26">
        <v>2</v>
      </c>
      <c r="GL26" t="s">
        <v>432</v>
      </c>
      <c r="GM26">
        <v>3.09868</v>
      </c>
      <c r="GN26">
        <v>2.75828</v>
      </c>
      <c r="GO26">
        <v>0.107477</v>
      </c>
      <c r="GP26">
        <v>0.113503</v>
      </c>
      <c r="GQ26">
        <v>0.0945375</v>
      </c>
      <c r="GR26">
        <v>0.08634840000000001</v>
      </c>
      <c r="GS26">
        <v>22671.2</v>
      </c>
      <c r="GT26">
        <v>22237.5</v>
      </c>
      <c r="GU26">
        <v>25963.2</v>
      </c>
      <c r="GV26">
        <v>25446.9</v>
      </c>
      <c r="GW26">
        <v>37741.9</v>
      </c>
      <c r="GX26">
        <v>35341.2</v>
      </c>
      <c r="GY26">
        <v>45407.7</v>
      </c>
      <c r="GZ26">
        <v>41848.7</v>
      </c>
      <c r="HA26">
        <v>1.8157</v>
      </c>
      <c r="HB26">
        <v>1.82005</v>
      </c>
      <c r="HC26">
        <v>-0.0450909</v>
      </c>
      <c r="HD26">
        <v>0</v>
      </c>
      <c r="HE26">
        <v>28.7197</v>
      </c>
      <c r="HF26">
        <v>999.9</v>
      </c>
      <c r="HG26">
        <v>44</v>
      </c>
      <c r="HH26">
        <v>40.9</v>
      </c>
      <c r="HI26">
        <v>34.3533</v>
      </c>
      <c r="HJ26">
        <v>62.9151</v>
      </c>
      <c r="HK26">
        <v>24.4792</v>
      </c>
      <c r="HL26">
        <v>1</v>
      </c>
      <c r="HM26">
        <v>0.689962</v>
      </c>
      <c r="HN26">
        <v>8.051880000000001</v>
      </c>
      <c r="HO26">
        <v>20.1222</v>
      </c>
      <c r="HP26">
        <v>5.21055</v>
      </c>
      <c r="HQ26">
        <v>11.986</v>
      </c>
      <c r="HR26">
        <v>4.9633</v>
      </c>
      <c r="HS26">
        <v>3.27445</v>
      </c>
      <c r="HT26">
        <v>9999</v>
      </c>
      <c r="HU26">
        <v>9999</v>
      </c>
      <c r="HV26">
        <v>9999</v>
      </c>
      <c r="HW26">
        <v>40.2</v>
      </c>
      <c r="HX26">
        <v>1.864</v>
      </c>
      <c r="HY26">
        <v>1.86016</v>
      </c>
      <c r="HZ26">
        <v>1.85844</v>
      </c>
      <c r="IA26">
        <v>1.8598</v>
      </c>
      <c r="IB26">
        <v>1.85974</v>
      </c>
      <c r="IC26">
        <v>1.85837</v>
      </c>
      <c r="ID26">
        <v>1.85745</v>
      </c>
      <c r="IE26">
        <v>1.85233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-0.509</v>
      </c>
      <c r="IT26">
        <v>-0.3175</v>
      </c>
      <c r="IU26">
        <v>-0.4525053111299092</v>
      </c>
      <c r="IV26">
        <v>0.0001543633802942166</v>
      </c>
      <c r="IW26">
        <v>-6.359805854135664E-07</v>
      </c>
      <c r="IX26">
        <v>1.931128000261328E-10</v>
      </c>
      <c r="IY26">
        <v>-0.3158061830945886</v>
      </c>
      <c r="IZ26">
        <v>-0.009907362677547949</v>
      </c>
      <c r="JA26">
        <v>0.0006454078662214542</v>
      </c>
      <c r="JB26">
        <v>-5.064920317128958E-06</v>
      </c>
      <c r="JC26">
        <v>3</v>
      </c>
      <c r="JD26">
        <v>1872</v>
      </c>
      <c r="JE26">
        <v>1</v>
      </c>
      <c r="JF26">
        <v>37</v>
      </c>
      <c r="JG26">
        <v>21.8</v>
      </c>
      <c r="JH26">
        <v>21.7</v>
      </c>
      <c r="JI26">
        <v>1.39282</v>
      </c>
      <c r="JJ26">
        <v>2.66602</v>
      </c>
      <c r="JK26">
        <v>1.49658</v>
      </c>
      <c r="JL26">
        <v>2.34009</v>
      </c>
      <c r="JM26">
        <v>1.54785</v>
      </c>
      <c r="JN26">
        <v>2.36572</v>
      </c>
      <c r="JO26">
        <v>43.182</v>
      </c>
      <c r="JP26">
        <v>15.2966</v>
      </c>
      <c r="JQ26">
        <v>18</v>
      </c>
      <c r="JR26">
        <v>494.234</v>
      </c>
      <c r="JS26">
        <v>512.056</v>
      </c>
      <c r="JT26">
        <v>20.0571</v>
      </c>
      <c r="JU26">
        <v>35.3229</v>
      </c>
      <c r="JV26">
        <v>29.9995</v>
      </c>
      <c r="JW26">
        <v>35.2016</v>
      </c>
      <c r="JX26">
        <v>35.0877</v>
      </c>
      <c r="JY26">
        <v>27.9884</v>
      </c>
      <c r="JZ26">
        <v>49.7936</v>
      </c>
      <c r="KA26">
        <v>0</v>
      </c>
      <c r="KB26">
        <v>20.0613</v>
      </c>
      <c r="KC26">
        <v>553.7380000000001</v>
      </c>
      <c r="KD26">
        <v>15.4197</v>
      </c>
      <c r="KE26">
        <v>99.2244</v>
      </c>
      <c r="KF26">
        <v>99.4393</v>
      </c>
    </row>
    <row r="27" spans="1:292">
      <c r="A27">
        <v>7</v>
      </c>
      <c r="B27">
        <v>1685123432</v>
      </c>
      <c r="C27">
        <v>29.5</v>
      </c>
      <c r="D27" t="s">
        <v>447</v>
      </c>
      <c r="E27" t="s">
        <v>448</v>
      </c>
      <c r="F27">
        <v>5</v>
      </c>
      <c r="G27" t="s">
        <v>428</v>
      </c>
      <c r="H27">
        <v>1685123424.5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547.6637925593533</v>
      </c>
      <c r="AJ27">
        <v>518.1993818181818</v>
      </c>
      <c r="AK27">
        <v>3.325905207954721</v>
      </c>
      <c r="AL27">
        <v>66.9345161394172</v>
      </c>
      <c r="AM27">
        <f>(AO27 - AN27 + DX27*1E3/(8.314*(DZ27+273.15)) * AQ27/DW27 * AP27) * DW27/(100*DK27) * 1000/(1000 - AO27)</f>
        <v>0</v>
      </c>
      <c r="AN27">
        <v>15.44387595656798</v>
      </c>
      <c r="AO27">
        <v>17.3333090909091</v>
      </c>
      <c r="AP27">
        <v>4.989643411450279E-05</v>
      </c>
      <c r="AQ27">
        <v>103.2770757437145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6</v>
      </c>
      <c r="DL27">
        <v>0.5</v>
      </c>
      <c r="DM27" t="s">
        <v>430</v>
      </c>
      <c r="DN27">
        <v>2</v>
      </c>
      <c r="DO27" t="b">
        <v>1</v>
      </c>
      <c r="DP27">
        <v>1685123424.5</v>
      </c>
      <c r="DQ27">
        <v>486.6172962962963</v>
      </c>
      <c r="DR27">
        <v>524.7480370370371</v>
      </c>
      <c r="DS27">
        <v>17.33487407407408</v>
      </c>
      <c r="DT27">
        <v>15.44335925925926</v>
      </c>
      <c r="DU27">
        <v>487.1233703703704</v>
      </c>
      <c r="DV27">
        <v>17.65232222222222</v>
      </c>
      <c r="DW27">
        <v>500.0327777777777</v>
      </c>
      <c r="DX27">
        <v>99.61821111111111</v>
      </c>
      <c r="DY27">
        <v>0.1000085592592592</v>
      </c>
      <c r="DZ27">
        <v>26.41115555555556</v>
      </c>
      <c r="EA27">
        <v>27.99048148148148</v>
      </c>
      <c r="EB27">
        <v>999.9000000000001</v>
      </c>
      <c r="EC27">
        <v>0</v>
      </c>
      <c r="ED27">
        <v>0</v>
      </c>
      <c r="EE27">
        <v>9998.741851851853</v>
      </c>
      <c r="EF27">
        <v>0</v>
      </c>
      <c r="EG27">
        <v>170.3093333333333</v>
      </c>
      <c r="EH27">
        <v>-38.1306962962963</v>
      </c>
      <c r="EI27">
        <v>495.2015555555555</v>
      </c>
      <c r="EJ27">
        <v>532.9790370370371</v>
      </c>
      <c r="EK27">
        <v>1.891522222222222</v>
      </c>
      <c r="EL27">
        <v>524.7480370370371</v>
      </c>
      <c r="EM27">
        <v>15.44335925925926</v>
      </c>
      <c r="EN27">
        <v>1.72687037037037</v>
      </c>
      <c r="EO27">
        <v>1.53843962962963</v>
      </c>
      <c r="EP27">
        <v>15.14007407407408</v>
      </c>
      <c r="EQ27">
        <v>13.35563703703704</v>
      </c>
      <c r="ER27">
        <v>2000.036296296297</v>
      </c>
      <c r="ES27">
        <v>0.9799973333333333</v>
      </c>
      <c r="ET27">
        <v>0.02000304074074074</v>
      </c>
      <c r="EU27">
        <v>0</v>
      </c>
      <c r="EV27">
        <v>760.7445925925927</v>
      </c>
      <c r="EW27">
        <v>5.00078</v>
      </c>
      <c r="EX27">
        <v>20889.82222222222</v>
      </c>
      <c r="EY27">
        <v>16379.91111111111</v>
      </c>
      <c r="EZ27">
        <v>43.77751851851852</v>
      </c>
      <c r="FA27">
        <v>45.15485185185185</v>
      </c>
      <c r="FB27">
        <v>44.05070370370371</v>
      </c>
      <c r="FC27">
        <v>44.55996296296295</v>
      </c>
      <c r="FD27">
        <v>44.41174074074073</v>
      </c>
      <c r="FE27">
        <v>1955.126296296296</v>
      </c>
      <c r="FF27">
        <v>39.91</v>
      </c>
      <c r="FG27">
        <v>0</v>
      </c>
      <c r="FH27">
        <v>1685123430.1</v>
      </c>
      <c r="FI27">
        <v>0</v>
      </c>
      <c r="FJ27">
        <v>760.8528076923078</v>
      </c>
      <c r="FK27">
        <v>8.383692313677292</v>
      </c>
      <c r="FL27">
        <v>900.7623939200449</v>
      </c>
      <c r="FM27">
        <v>20887.96538461539</v>
      </c>
      <c r="FN27">
        <v>15</v>
      </c>
      <c r="FO27">
        <v>1685122125.6</v>
      </c>
      <c r="FP27" t="s">
        <v>431</v>
      </c>
      <c r="FQ27">
        <v>1685122116.1</v>
      </c>
      <c r="FR27">
        <v>1685122125.6</v>
      </c>
      <c r="FS27">
        <v>1</v>
      </c>
      <c r="FT27">
        <v>0.008999999999999999</v>
      </c>
      <c r="FU27">
        <v>-0.044</v>
      </c>
      <c r="FV27">
        <v>-0.486</v>
      </c>
      <c r="FW27">
        <v>-0.343</v>
      </c>
      <c r="FX27">
        <v>419</v>
      </c>
      <c r="FY27">
        <v>13</v>
      </c>
      <c r="FZ27">
        <v>0.16</v>
      </c>
      <c r="GA27">
        <v>0.02</v>
      </c>
      <c r="GB27">
        <v>-37.47132</v>
      </c>
      <c r="GC27">
        <v>-12.06526829268287</v>
      </c>
      <c r="GD27">
        <v>1.16934028242424</v>
      </c>
      <c r="GE27">
        <v>0</v>
      </c>
      <c r="GF27">
        <v>1.9009115</v>
      </c>
      <c r="GG27">
        <v>-0.1563354596622865</v>
      </c>
      <c r="GH27">
        <v>0.01613074619321746</v>
      </c>
      <c r="GI27">
        <v>1</v>
      </c>
      <c r="GJ27">
        <v>1</v>
      </c>
      <c r="GK27">
        <v>2</v>
      </c>
      <c r="GL27" t="s">
        <v>432</v>
      </c>
      <c r="GM27">
        <v>3.09879</v>
      </c>
      <c r="GN27">
        <v>2.75808</v>
      </c>
      <c r="GO27">
        <v>0.110056</v>
      </c>
      <c r="GP27">
        <v>0.116058</v>
      </c>
      <c r="GQ27">
        <v>0.0945512</v>
      </c>
      <c r="GR27">
        <v>0.0863604</v>
      </c>
      <c r="GS27">
        <v>22606.1</v>
      </c>
      <c r="GT27">
        <v>22173.8</v>
      </c>
      <c r="GU27">
        <v>25963.7</v>
      </c>
      <c r="GV27">
        <v>25447.3</v>
      </c>
      <c r="GW27">
        <v>37742.1</v>
      </c>
      <c r="GX27">
        <v>35341.3</v>
      </c>
      <c r="GY27">
        <v>45408.2</v>
      </c>
      <c r="GZ27">
        <v>41849.1</v>
      </c>
      <c r="HA27">
        <v>1.8161</v>
      </c>
      <c r="HB27">
        <v>1.82005</v>
      </c>
      <c r="HC27">
        <v>-0.0464246</v>
      </c>
      <c r="HD27">
        <v>0</v>
      </c>
      <c r="HE27">
        <v>28.7252</v>
      </c>
      <c r="HF27">
        <v>999.9</v>
      </c>
      <c r="HG27">
        <v>44</v>
      </c>
      <c r="HH27">
        <v>40.9</v>
      </c>
      <c r="HI27">
        <v>34.353</v>
      </c>
      <c r="HJ27">
        <v>63.0451</v>
      </c>
      <c r="HK27">
        <v>24.2628</v>
      </c>
      <c r="HL27">
        <v>1</v>
      </c>
      <c r="HM27">
        <v>0.68794</v>
      </c>
      <c r="HN27">
        <v>7.37654</v>
      </c>
      <c r="HO27">
        <v>20.1525</v>
      </c>
      <c r="HP27">
        <v>5.2101</v>
      </c>
      <c r="HQ27">
        <v>11.986</v>
      </c>
      <c r="HR27">
        <v>4.96305</v>
      </c>
      <c r="HS27">
        <v>3.27415</v>
      </c>
      <c r="HT27">
        <v>9999</v>
      </c>
      <c r="HU27">
        <v>9999</v>
      </c>
      <c r="HV27">
        <v>9999</v>
      </c>
      <c r="HW27">
        <v>40.2</v>
      </c>
      <c r="HX27">
        <v>1.86401</v>
      </c>
      <c r="HY27">
        <v>1.86018</v>
      </c>
      <c r="HZ27">
        <v>1.85846</v>
      </c>
      <c r="IA27">
        <v>1.85986</v>
      </c>
      <c r="IB27">
        <v>1.8598</v>
      </c>
      <c r="IC27">
        <v>1.85837</v>
      </c>
      <c r="ID27">
        <v>1.85745</v>
      </c>
      <c r="IE27">
        <v>1.85234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-0.514</v>
      </c>
      <c r="IT27">
        <v>-0.3174</v>
      </c>
      <c r="IU27">
        <v>-0.4525053111299092</v>
      </c>
      <c r="IV27">
        <v>0.0001543633802942166</v>
      </c>
      <c r="IW27">
        <v>-6.359805854135664E-07</v>
      </c>
      <c r="IX27">
        <v>1.931128000261328E-10</v>
      </c>
      <c r="IY27">
        <v>-0.3158061830945886</v>
      </c>
      <c r="IZ27">
        <v>-0.009907362677547949</v>
      </c>
      <c r="JA27">
        <v>0.0006454078662214542</v>
      </c>
      <c r="JB27">
        <v>-5.064920317128958E-06</v>
      </c>
      <c r="JC27">
        <v>3</v>
      </c>
      <c r="JD27">
        <v>1872</v>
      </c>
      <c r="JE27">
        <v>1</v>
      </c>
      <c r="JF27">
        <v>37</v>
      </c>
      <c r="JG27">
        <v>21.9</v>
      </c>
      <c r="JH27">
        <v>21.8</v>
      </c>
      <c r="JI27">
        <v>1.42944</v>
      </c>
      <c r="JJ27">
        <v>2.65625</v>
      </c>
      <c r="JK27">
        <v>1.49658</v>
      </c>
      <c r="JL27">
        <v>2.34009</v>
      </c>
      <c r="JM27">
        <v>1.54785</v>
      </c>
      <c r="JN27">
        <v>2.42188</v>
      </c>
      <c r="JO27">
        <v>43.182</v>
      </c>
      <c r="JP27">
        <v>15.3228</v>
      </c>
      <c r="JQ27">
        <v>18</v>
      </c>
      <c r="JR27">
        <v>494.45</v>
      </c>
      <c r="JS27">
        <v>512.025</v>
      </c>
      <c r="JT27">
        <v>20.0849</v>
      </c>
      <c r="JU27">
        <v>35.3173</v>
      </c>
      <c r="JV27">
        <v>29.9984</v>
      </c>
      <c r="JW27">
        <v>35.1973</v>
      </c>
      <c r="JX27">
        <v>35.0837</v>
      </c>
      <c r="JY27">
        <v>28.7214</v>
      </c>
      <c r="JZ27">
        <v>49.7936</v>
      </c>
      <c r="KA27">
        <v>0</v>
      </c>
      <c r="KB27">
        <v>20.2356</v>
      </c>
      <c r="KC27">
        <v>573.772</v>
      </c>
      <c r="KD27">
        <v>15.4089</v>
      </c>
      <c r="KE27">
        <v>99.2257</v>
      </c>
      <c r="KF27">
        <v>99.44070000000001</v>
      </c>
    </row>
    <row r="28" spans="1:292">
      <c r="A28">
        <v>8</v>
      </c>
      <c r="B28">
        <v>1685123437</v>
      </c>
      <c r="C28">
        <v>34.5</v>
      </c>
      <c r="D28" t="s">
        <v>449</v>
      </c>
      <c r="E28" t="s">
        <v>450</v>
      </c>
      <c r="F28">
        <v>5</v>
      </c>
      <c r="G28" t="s">
        <v>428</v>
      </c>
      <c r="H28">
        <v>1685123429.214286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564.2770260709005</v>
      </c>
      <c r="AJ28">
        <v>534.6557757575758</v>
      </c>
      <c r="AK28">
        <v>3.286279170870185</v>
      </c>
      <c r="AL28">
        <v>66.9345161394172</v>
      </c>
      <c r="AM28">
        <f>(AO28 - AN28 + DX28*1E3/(8.314*(DZ28+273.15)) * AQ28/DW28 * AP28) * DW28/(100*DK28) * 1000/(1000 - AO28)</f>
        <v>0</v>
      </c>
      <c r="AN28">
        <v>15.44734126870668</v>
      </c>
      <c r="AO28">
        <v>17.34607762237763</v>
      </c>
      <c r="AP28">
        <v>0.0001458571301847235</v>
      </c>
      <c r="AQ28">
        <v>103.2770757437145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6</v>
      </c>
      <c r="DL28">
        <v>0.5</v>
      </c>
      <c r="DM28" t="s">
        <v>430</v>
      </c>
      <c r="DN28">
        <v>2</v>
      </c>
      <c r="DO28" t="b">
        <v>1</v>
      </c>
      <c r="DP28">
        <v>1685123429.214286</v>
      </c>
      <c r="DQ28">
        <v>501.7783571428571</v>
      </c>
      <c r="DR28">
        <v>540.5191785714285</v>
      </c>
      <c r="DS28">
        <v>17.33438928571428</v>
      </c>
      <c r="DT28">
        <v>15.44597857142857</v>
      </c>
      <c r="DU28">
        <v>502.2894642857144</v>
      </c>
      <c r="DV28">
        <v>17.65183571428571</v>
      </c>
      <c r="DW28">
        <v>500.0072142857143</v>
      </c>
      <c r="DX28">
        <v>99.61839999999998</v>
      </c>
      <c r="DY28">
        <v>0.09999594285714287</v>
      </c>
      <c r="DZ28">
        <v>26.40224285714286</v>
      </c>
      <c r="EA28">
        <v>27.97931071428571</v>
      </c>
      <c r="EB28">
        <v>999.9000000000002</v>
      </c>
      <c r="EC28">
        <v>0</v>
      </c>
      <c r="ED28">
        <v>0</v>
      </c>
      <c r="EE28">
        <v>9998.918928571427</v>
      </c>
      <c r="EF28">
        <v>0</v>
      </c>
      <c r="EG28">
        <v>170.1751071428571</v>
      </c>
      <c r="EH28">
        <v>-38.74083214285714</v>
      </c>
      <c r="EI28">
        <v>510.6299642857143</v>
      </c>
      <c r="EJ28">
        <v>548.9990357142857</v>
      </c>
      <c r="EK28">
        <v>1.8884125</v>
      </c>
      <c r="EL28">
        <v>540.5191785714285</v>
      </c>
      <c r="EM28">
        <v>15.44597857142857</v>
      </c>
      <c r="EN28">
        <v>1.726824642857143</v>
      </c>
      <c r="EO28">
        <v>1.538703571428572</v>
      </c>
      <c r="EP28">
        <v>15.139675</v>
      </c>
      <c r="EQ28">
        <v>13.35827142857143</v>
      </c>
      <c r="ER28">
        <v>2000.026428571429</v>
      </c>
      <c r="ES28">
        <v>0.9799971785714285</v>
      </c>
      <c r="ET28">
        <v>0.02000319642857143</v>
      </c>
      <c r="EU28">
        <v>0</v>
      </c>
      <c r="EV28">
        <v>761.445642857143</v>
      </c>
      <c r="EW28">
        <v>5.00078</v>
      </c>
      <c r="EX28">
        <v>20886.61071428571</v>
      </c>
      <c r="EY28">
        <v>16379.83571428571</v>
      </c>
      <c r="EZ28">
        <v>43.76982142857141</v>
      </c>
      <c r="FA28">
        <v>45.15157142857142</v>
      </c>
      <c r="FB28">
        <v>44.04217857142856</v>
      </c>
      <c r="FC28">
        <v>44.56235714285714</v>
      </c>
      <c r="FD28">
        <v>44.41042857142856</v>
      </c>
      <c r="FE28">
        <v>1955.116428571428</v>
      </c>
      <c r="FF28">
        <v>39.91</v>
      </c>
      <c r="FG28">
        <v>0</v>
      </c>
      <c r="FH28">
        <v>1685123434.9</v>
      </c>
      <c r="FI28">
        <v>0</v>
      </c>
      <c r="FJ28">
        <v>761.5308461538463</v>
      </c>
      <c r="FK28">
        <v>8.684444458832219</v>
      </c>
      <c r="FL28">
        <v>-939.8871807810425</v>
      </c>
      <c r="FM28">
        <v>20884.70384615384</v>
      </c>
      <c r="FN28">
        <v>15</v>
      </c>
      <c r="FO28">
        <v>1685122125.6</v>
      </c>
      <c r="FP28" t="s">
        <v>431</v>
      </c>
      <c r="FQ28">
        <v>1685122116.1</v>
      </c>
      <c r="FR28">
        <v>1685122125.6</v>
      </c>
      <c r="FS28">
        <v>1</v>
      </c>
      <c r="FT28">
        <v>0.008999999999999999</v>
      </c>
      <c r="FU28">
        <v>-0.044</v>
      </c>
      <c r="FV28">
        <v>-0.486</v>
      </c>
      <c r="FW28">
        <v>-0.343</v>
      </c>
      <c r="FX28">
        <v>419</v>
      </c>
      <c r="FY28">
        <v>13</v>
      </c>
      <c r="FZ28">
        <v>0.16</v>
      </c>
      <c r="GA28">
        <v>0.02</v>
      </c>
      <c r="GB28">
        <v>-38.3284756097561</v>
      </c>
      <c r="GC28">
        <v>-8.549274564459948</v>
      </c>
      <c r="GD28">
        <v>0.8670245521548181</v>
      </c>
      <c r="GE28">
        <v>0</v>
      </c>
      <c r="GF28">
        <v>1.891992195121951</v>
      </c>
      <c r="GG28">
        <v>-0.04882264808362017</v>
      </c>
      <c r="GH28">
        <v>0.007289578432119725</v>
      </c>
      <c r="GI28">
        <v>1</v>
      </c>
      <c r="GJ28">
        <v>1</v>
      </c>
      <c r="GK28">
        <v>2</v>
      </c>
      <c r="GL28" t="s">
        <v>432</v>
      </c>
      <c r="GM28">
        <v>3.09883</v>
      </c>
      <c r="GN28">
        <v>2.75811</v>
      </c>
      <c r="GO28">
        <v>0.112571</v>
      </c>
      <c r="GP28">
        <v>0.118584</v>
      </c>
      <c r="GQ28">
        <v>0.0946039</v>
      </c>
      <c r="GR28">
        <v>0.08637649999999999</v>
      </c>
      <c r="GS28">
        <v>22542.6</v>
      </c>
      <c r="GT28">
        <v>22110.6</v>
      </c>
      <c r="GU28">
        <v>25964.1</v>
      </c>
      <c r="GV28">
        <v>25447.5</v>
      </c>
      <c r="GW28">
        <v>37740.7</v>
      </c>
      <c r="GX28">
        <v>35341.3</v>
      </c>
      <c r="GY28">
        <v>45408.8</v>
      </c>
      <c r="GZ28">
        <v>41849.5</v>
      </c>
      <c r="HA28">
        <v>1.81612</v>
      </c>
      <c r="HB28">
        <v>1.8204</v>
      </c>
      <c r="HC28">
        <v>-0.046365</v>
      </c>
      <c r="HD28">
        <v>0</v>
      </c>
      <c r="HE28">
        <v>28.7314</v>
      </c>
      <c r="HF28">
        <v>999.9</v>
      </c>
      <c r="HG28">
        <v>44</v>
      </c>
      <c r="HH28">
        <v>40.9</v>
      </c>
      <c r="HI28">
        <v>34.3519</v>
      </c>
      <c r="HJ28">
        <v>62.8751</v>
      </c>
      <c r="HK28">
        <v>24.1907</v>
      </c>
      <c r="HL28">
        <v>1</v>
      </c>
      <c r="HM28">
        <v>0.684629</v>
      </c>
      <c r="HN28">
        <v>7.29196</v>
      </c>
      <c r="HO28">
        <v>20.1567</v>
      </c>
      <c r="HP28">
        <v>5.2095</v>
      </c>
      <c r="HQ28">
        <v>11.986</v>
      </c>
      <c r="HR28">
        <v>4.96285</v>
      </c>
      <c r="HS28">
        <v>3.27418</v>
      </c>
      <c r="HT28">
        <v>9999</v>
      </c>
      <c r="HU28">
        <v>9999</v>
      </c>
      <c r="HV28">
        <v>9999</v>
      </c>
      <c r="HW28">
        <v>40.2</v>
      </c>
      <c r="HX28">
        <v>1.86401</v>
      </c>
      <c r="HY28">
        <v>1.86019</v>
      </c>
      <c r="HZ28">
        <v>1.85847</v>
      </c>
      <c r="IA28">
        <v>1.85988</v>
      </c>
      <c r="IB28">
        <v>1.85977</v>
      </c>
      <c r="IC28">
        <v>1.85837</v>
      </c>
      <c r="ID28">
        <v>1.85745</v>
      </c>
      <c r="IE28">
        <v>1.8524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-0.52</v>
      </c>
      <c r="IT28">
        <v>-0.3173</v>
      </c>
      <c r="IU28">
        <v>-0.4525053111299092</v>
      </c>
      <c r="IV28">
        <v>0.0001543633802942166</v>
      </c>
      <c r="IW28">
        <v>-6.359805854135664E-07</v>
      </c>
      <c r="IX28">
        <v>1.931128000261328E-10</v>
      </c>
      <c r="IY28">
        <v>-0.3158061830945886</v>
      </c>
      <c r="IZ28">
        <v>-0.009907362677547949</v>
      </c>
      <c r="JA28">
        <v>0.0006454078662214542</v>
      </c>
      <c r="JB28">
        <v>-5.064920317128958E-06</v>
      </c>
      <c r="JC28">
        <v>3</v>
      </c>
      <c r="JD28">
        <v>1872</v>
      </c>
      <c r="JE28">
        <v>1</v>
      </c>
      <c r="JF28">
        <v>37</v>
      </c>
      <c r="JG28">
        <v>22</v>
      </c>
      <c r="JH28">
        <v>21.9</v>
      </c>
      <c r="JI28">
        <v>1.4624</v>
      </c>
      <c r="JJ28">
        <v>2.65625</v>
      </c>
      <c r="JK28">
        <v>1.49658</v>
      </c>
      <c r="JL28">
        <v>2.34009</v>
      </c>
      <c r="JM28">
        <v>1.54907</v>
      </c>
      <c r="JN28">
        <v>2.47437</v>
      </c>
      <c r="JO28">
        <v>43.182</v>
      </c>
      <c r="JP28">
        <v>15.3228</v>
      </c>
      <c r="JQ28">
        <v>18</v>
      </c>
      <c r="JR28">
        <v>494.437</v>
      </c>
      <c r="JS28">
        <v>512.24</v>
      </c>
      <c r="JT28">
        <v>20.21</v>
      </c>
      <c r="JU28">
        <v>35.3124</v>
      </c>
      <c r="JV28">
        <v>29.9977</v>
      </c>
      <c r="JW28">
        <v>35.1932</v>
      </c>
      <c r="JX28">
        <v>35.0797</v>
      </c>
      <c r="JY28">
        <v>29.3863</v>
      </c>
      <c r="JZ28">
        <v>49.7936</v>
      </c>
      <c r="KA28">
        <v>0</v>
      </c>
      <c r="KB28">
        <v>20.258</v>
      </c>
      <c r="KC28">
        <v>587.17</v>
      </c>
      <c r="KD28">
        <v>15.3899</v>
      </c>
      <c r="KE28">
        <v>99.2272</v>
      </c>
      <c r="KF28">
        <v>99.4414</v>
      </c>
    </row>
    <row r="29" spans="1:292">
      <c r="A29">
        <v>9</v>
      </c>
      <c r="B29">
        <v>1685123442</v>
      </c>
      <c r="C29">
        <v>39.5</v>
      </c>
      <c r="D29" t="s">
        <v>451</v>
      </c>
      <c r="E29" t="s">
        <v>452</v>
      </c>
      <c r="F29">
        <v>5</v>
      </c>
      <c r="G29" t="s">
        <v>428</v>
      </c>
      <c r="H29">
        <v>1685123434.5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581.7924343355534</v>
      </c>
      <c r="AJ29">
        <v>551.4201333333335</v>
      </c>
      <c r="AK29">
        <v>3.365060432723498</v>
      </c>
      <c r="AL29">
        <v>66.9345161394172</v>
      </c>
      <c r="AM29">
        <f>(AO29 - AN29 + DX29*1E3/(8.314*(DZ29+273.15)) * AQ29/DW29 * AP29) * DW29/(100*DK29) * 1000/(1000 - AO29)</f>
        <v>0</v>
      </c>
      <c r="AN29">
        <v>15.45153034638763</v>
      </c>
      <c r="AO29">
        <v>17.36090069930071</v>
      </c>
      <c r="AP29">
        <v>0.0002262364200111092</v>
      </c>
      <c r="AQ29">
        <v>103.2770757437145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6</v>
      </c>
      <c r="DL29">
        <v>0.5</v>
      </c>
      <c r="DM29" t="s">
        <v>430</v>
      </c>
      <c r="DN29">
        <v>2</v>
      </c>
      <c r="DO29" t="b">
        <v>1</v>
      </c>
      <c r="DP29">
        <v>1685123434.5</v>
      </c>
      <c r="DQ29">
        <v>518.9391481481481</v>
      </c>
      <c r="DR29">
        <v>558.3805185185187</v>
      </c>
      <c r="DS29">
        <v>17.34185925925926</v>
      </c>
      <c r="DT29">
        <v>15.44950740740741</v>
      </c>
      <c r="DU29">
        <v>519.4561111111111</v>
      </c>
      <c r="DV29">
        <v>17.65923703703704</v>
      </c>
      <c r="DW29">
        <v>500.0382592592592</v>
      </c>
      <c r="DX29">
        <v>99.61758148148148</v>
      </c>
      <c r="DY29">
        <v>0.1000332925925926</v>
      </c>
      <c r="DZ29">
        <v>26.39715925925926</v>
      </c>
      <c r="EA29">
        <v>27.97401481481481</v>
      </c>
      <c r="EB29">
        <v>999.9000000000001</v>
      </c>
      <c r="EC29">
        <v>0</v>
      </c>
      <c r="ED29">
        <v>0</v>
      </c>
      <c r="EE29">
        <v>9994.392592592592</v>
      </c>
      <c r="EF29">
        <v>0</v>
      </c>
      <c r="EG29">
        <v>174.9979259259259</v>
      </c>
      <c r="EH29">
        <v>-39.44137037037038</v>
      </c>
      <c r="EI29">
        <v>528.0975925925926</v>
      </c>
      <c r="EJ29">
        <v>567.1426296296296</v>
      </c>
      <c r="EK29">
        <v>1.892343333333333</v>
      </c>
      <c r="EL29">
        <v>558.3805185185187</v>
      </c>
      <c r="EM29">
        <v>15.44950740740741</v>
      </c>
      <c r="EN29">
        <v>1.727553333333333</v>
      </c>
      <c r="EO29">
        <v>1.539043333333334</v>
      </c>
      <c r="EP29">
        <v>15.14625555555556</v>
      </c>
      <c r="EQ29">
        <v>13.36165555555555</v>
      </c>
      <c r="ER29">
        <v>1999.984444444445</v>
      </c>
      <c r="ES29">
        <v>0.9799967777777778</v>
      </c>
      <c r="ET29">
        <v>0.02000360370370371</v>
      </c>
      <c r="EU29">
        <v>0</v>
      </c>
      <c r="EV29">
        <v>762.2404074074075</v>
      </c>
      <c r="EW29">
        <v>5.00078</v>
      </c>
      <c r="EX29">
        <v>20793.52592592593</v>
      </c>
      <c r="EY29">
        <v>16379.48888888889</v>
      </c>
      <c r="EZ29">
        <v>43.75192592592592</v>
      </c>
      <c r="FA29">
        <v>45.14566666666666</v>
      </c>
      <c r="FB29">
        <v>44.07148148148148</v>
      </c>
      <c r="FC29">
        <v>44.5531111111111</v>
      </c>
      <c r="FD29">
        <v>44.39314814814814</v>
      </c>
      <c r="FE29">
        <v>1955.074444444444</v>
      </c>
      <c r="FF29">
        <v>39.91</v>
      </c>
      <c r="FG29">
        <v>0</v>
      </c>
      <c r="FH29">
        <v>1685123439.7</v>
      </c>
      <c r="FI29">
        <v>0</v>
      </c>
      <c r="FJ29">
        <v>762.2527692307692</v>
      </c>
      <c r="FK29">
        <v>9.237606855151755</v>
      </c>
      <c r="FL29">
        <v>-1708.345300013309</v>
      </c>
      <c r="FM29">
        <v>20799.45</v>
      </c>
      <c r="FN29">
        <v>15</v>
      </c>
      <c r="FO29">
        <v>1685122125.6</v>
      </c>
      <c r="FP29" t="s">
        <v>431</v>
      </c>
      <c r="FQ29">
        <v>1685122116.1</v>
      </c>
      <c r="FR29">
        <v>1685122125.6</v>
      </c>
      <c r="FS29">
        <v>1</v>
      </c>
      <c r="FT29">
        <v>0.008999999999999999</v>
      </c>
      <c r="FU29">
        <v>-0.044</v>
      </c>
      <c r="FV29">
        <v>-0.486</v>
      </c>
      <c r="FW29">
        <v>-0.343</v>
      </c>
      <c r="FX29">
        <v>419</v>
      </c>
      <c r="FY29">
        <v>13</v>
      </c>
      <c r="FZ29">
        <v>0.16</v>
      </c>
      <c r="GA29">
        <v>0.02</v>
      </c>
      <c r="GB29">
        <v>-39.03417317073171</v>
      </c>
      <c r="GC29">
        <v>-7.543229268292667</v>
      </c>
      <c r="GD29">
        <v>0.767281574869258</v>
      </c>
      <c r="GE29">
        <v>0</v>
      </c>
      <c r="GF29">
        <v>1.891291707317073</v>
      </c>
      <c r="GG29">
        <v>0.04179512195122293</v>
      </c>
      <c r="GH29">
        <v>0.005621384649510423</v>
      </c>
      <c r="GI29">
        <v>1</v>
      </c>
      <c r="GJ29">
        <v>1</v>
      </c>
      <c r="GK29">
        <v>2</v>
      </c>
      <c r="GL29" t="s">
        <v>432</v>
      </c>
      <c r="GM29">
        <v>3.0987</v>
      </c>
      <c r="GN29">
        <v>2.75796</v>
      </c>
      <c r="GO29">
        <v>0.115099</v>
      </c>
      <c r="GP29">
        <v>0.121062</v>
      </c>
      <c r="GQ29">
        <v>0.0946612</v>
      </c>
      <c r="GR29">
        <v>0.0863978</v>
      </c>
      <c r="GS29">
        <v>22478.8</v>
      </c>
      <c r="GT29">
        <v>22048.5</v>
      </c>
      <c r="GU29">
        <v>25964.5</v>
      </c>
      <c r="GV29">
        <v>25447.6</v>
      </c>
      <c r="GW29">
        <v>37739.2</v>
      </c>
      <c r="GX29">
        <v>35341.2</v>
      </c>
      <c r="GY29">
        <v>45409.6</v>
      </c>
      <c r="GZ29">
        <v>41850</v>
      </c>
      <c r="HA29">
        <v>1.81597</v>
      </c>
      <c r="HB29">
        <v>1.82033</v>
      </c>
      <c r="HC29">
        <v>-0.046283</v>
      </c>
      <c r="HD29">
        <v>0</v>
      </c>
      <c r="HE29">
        <v>28.7375</v>
      </c>
      <c r="HF29">
        <v>999.9</v>
      </c>
      <c r="HG29">
        <v>44</v>
      </c>
      <c r="HH29">
        <v>40.9</v>
      </c>
      <c r="HI29">
        <v>34.3517</v>
      </c>
      <c r="HJ29">
        <v>62.9751</v>
      </c>
      <c r="HK29">
        <v>24.4231</v>
      </c>
      <c r="HL29">
        <v>1</v>
      </c>
      <c r="HM29">
        <v>0.684029</v>
      </c>
      <c r="HN29">
        <v>7.38675</v>
      </c>
      <c r="HO29">
        <v>20.1523</v>
      </c>
      <c r="HP29">
        <v>5.2098</v>
      </c>
      <c r="HQ29">
        <v>11.986</v>
      </c>
      <c r="HR29">
        <v>4.96245</v>
      </c>
      <c r="HS29">
        <v>3.27413</v>
      </c>
      <c r="HT29">
        <v>9999</v>
      </c>
      <c r="HU29">
        <v>9999</v>
      </c>
      <c r="HV29">
        <v>9999</v>
      </c>
      <c r="HW29">
        <v>40.2</v>
      </c>
      <c r="HX29">
        <v>1.86401</v>
      </c>
      <c r="HY29">
        <v>1.8602</v>
      </c>
      <c r="HZ29">
        <v>1.85848</v>
      </c>
      <c r="IA29">
        <v>1.85987</v>
      </c>
      <c r="IB29">
        <v>1.85976</v>
      </c>
      <c r="IC29">
        <v>1.85837</v>
      </c>
      <c r="ID29">
        <v>1.85745</v>
      </c>
      <c r="IE29">
        <v>1.85236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-0.526</v>
      </c>
      <c r="IT29">
        <v>-0.3172</v>
      </c>
      <c r="IU29">
        <v>-0.4525053111299092</v>
      </c>
      <c r="IV29">
        <v>0.0001543633802942166</v>
      </c>
      <c r="IW29">
        <v>-6.359805854135664E-07</v>
      </c>
      <c r="IX29">
        <v>1.931128000261328E-10</v>
      </c>
      <c r="IY29">
        <v>-0.3158061830945886</v>
      </c>
      <c r="IZ29">
        <v>-0.009907362677547949</v>
      </c>
      <c r="JA29">
        <v>0.0006454078662214542</v>
      </c>
      <c r="JB29">
        <v>-5.064920317128958E-06</v>
      </c>
      <c r="JC29">
        <v>3</v>
      </c>
      <c r="JD29">
        <v>1872</v>
      </c>
      <c r="JE29">
        <v>1</v>
      </c>
      <c r="JF29">
        <v>37</v>
      </c>
      <c r="JG29">
        <v>22.1</v>
      </c>
      <c r="JH29">
        <v>21.9</v>
      </c>
      <c r="JI29">
        <v>1.49902</v>
      </c>
      <c r="JJ29">
        <v>2.66357</v>
      </c>
      <c r="JK29">
        <v>1.49658</v>
      </c>
      <c r="JL29">
        <v>2.34009</v>
      </c>
      <c r="JM29">
        <v>1.54907</v>
      </c>
      <c r="JN29">
        <v>2.43408</v>
      </c>
      <c r="JO29">
        <v>43.182</v>
      </c>
      <c r="JP29">
        <v>15.3141</v>
      </c>
      <c r="JQ29">
        <v>18</v>
      </c>
      <c r="JR29">
        <v>494.312</v>
      </c>
      <c r="JS29">
        <v>512.1559999999999</v>
      </c>
      <c r="JT29">
        <v>20.2679</v>
      </c>
      <c r="JU29">
        <v>35.3083</v>
      </c>
      <c r="JV29">
        <v>29.9989</v>
      </c>
      <c r="JW29">
        <v>35.1885</v>
      </c>
      <c r="JX29">
        <v>35.0757</v>
      </c>
      <c r="JY29">
        <v>30.1097</v>
      </c>
      <c r="JZ29">
        <v>49.7936</v>
      </c>
      <c r="KA29">
        <v>0</v>
      </c>
      <c r="KB29">
        <v>20.276</v>
      </c>
      <c r="KC29">
        <v>607.221</v>
      </c>
      <c r="KD29">
        <v>15.3632</v>
      </c>
      <c r="KE29">
        <v>99.22880000000001</v>
      </c>
      <c r="KF29">
        <v>99.4422</v>
      </c>
    </row>
    <row r="30" spans="1:292">
      <c r="A30">
        <v>10</v>
      </c>
      <c r="B30">
        <v>1685123447</v>
      </c>
      <c r="C30">
        <v>44.5</v>
      </c>
      <c r="D30" t="s">
        <v>453</v>
      </c>
      <c r="E30" t="s">
        <v>454</v>
      </c>
      <c r="F30">
        <v>5</v>
      </c>
      <c r="G30" t="s">
        <v>428</v>
      </c>
      <c r="H30">
        <v>1685123439.214286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598.5277074258258</v>
      </c>
      <c r="AJ30">
        <v>567.9669575757573</v>
      </c>
      <c r="AK30">
        <v>3.30311307217938</v>
      </c>
      <c r="AL30">
        <v>66.9345161394172</v>
      </c>
      <c r="AM30">
        <f>(AO30 - AN30 + DX30*1E3/(8.314*(DZ30+273.15)) * AQ30/DW30 * AP30) * DW30/(100*DK30) * 1000/(1000 - AO30)</f>
        <v>0</v>
      </c>
      <c r="AN30">
        <v>15.45566222560108</v>
      </c>
      <c r="AO30">
        <v>17.37103216783218</v>
      </c>
      <c r="AP30">
        <v>0.0001790424530973958</v>
      </c>
      <c r="AQ30">
        <v>103.2770757437145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6</v>
      </c>
      <c r="DL30">
        <v>0.5</v>
      </c>
      <c r="DM30" t="s">
        <v>430</v>
      </c>
      <c r="DN30">
        <v>2</v>
      </c>
      <c r="DO30" t="b">
        <v>1</v>
      </c>
      <c r="DP30">
        <v>1685123439.214286</v>
      </c>
      <c r="DQ30">
        <v>534.32875</v>
      </c>
      <c r="DR30">
        <v>574.1443571428571</v>
      </c>
      <c r="DS30">
        <v>17.35316428571429</v>
      </c>
      <c r="DT30">
        <v>15.45286071428571</v>
      </c>
      <c r="DU30">
        <v>534.8511428571429</v>
      </c>
      <c r="DV30">
        <v>17.67043928571429</v>
      </c>
      <c r="DW30">
        <v>499.98525</v>
      </c>
      <c r="DX30">
        <v>99.61684642857142</v>
      </c>
      <c r="DY30">
        <v>0.100009075</v>
      </c>
      <c r="DZ30">
        <v>26.39545</v>
      </c>
      <c r="EA30">
        <v>27.97678571428571</v>
      </c>
      <c r="EB30">
        <v>999.9000000000002</v>
      </c>
      <c r="EC30">
        <v>0</v>
      </c>
      <c r="ED30">
        <v>0</v>
      </c>
      <c r="EE30">
        <v>9990.377857142857</v>
      </c>
      <c r="EF30">
        <v>0</v>
      </c>
      <c r="EG30">
        <v>173.9029285714286</v>
      </c>
      <c r="EH30">
        <v>-39.81561428571428</v>
      </c>
      <c r="EI30">
        <v>543.7650357142858</v>
      </c>
      <c r="EJ30">
        <v>583.1557857142858</v>
      </c>
      <c r="EK30">
        <v>1.900299642857143</v>
      </c>
      <c r="EL30">
        <v>574.1443571428571</v>
      </c>
      <c r="EM30">
        <v>15.45286071428571</v>
      </c>
      <c r="EN30">
        <v>1.728666071428572</v>
      </c>
      <c r="EO30">
        <v>1.539365357142857</v>
      </c>
      <c r="EP30">
        <v>15.156275</v>
      </c>
      <c r="EQ30">
        <v>13.36486071428572</v>
      </c>
      <c r="ER30">
        <v>1999.957142857143</v>
      </c>
      <c r="ES30">
        <v>0.9799965357142858</v>
      </c>
      <c r="ET30">
        <v>0.02000384642857143</v>
      </c>
      <c r="EU30">
        <v>0</v>
      </c>
      <c r="EV30">
        <v>762.9368571428571</v>
      </c>
      <c r="EW30">
        <v>5.00078</v>
      </c>
      <c r="EX30">
        <v>20669.42857142857</v>
      </c>
      <c r="EY30">
        <v>16379.26785714286</v>
      </c>
      <c r="EZ30">
        <v>43.75407142857141</v>
      </c>
      <c r="FA30">
        <v>45.13607142857143</v>
      </c>
      <c r="FB30">
        <v>44.07560714285713</v>
      </c>
      <c r="FC30">
        <v>44.54224999999999</v>
      </c>
      <c r="FD30">
        <v>44.39692857142855</v>
      </c>
      <c r="FE30">
        <v>1955.047142857143</v>
      </c>
      <c r="FF30">
        <v>39.91</v>
      </c>
      <c r="FG30">
        <v>0</v>
      </c>
      <c r="FH30">
        <v>1685123445.1</v>
      </c>
      <c r="FI30">
        <v>0</v>
      </c>
      <c r="FJ30">
        <v>763.04044</v>
      </c>
      <c r="FK30">
        <v>8.337307700076218</v>
      </c>
      <c r="FL30">
        <v>-1414.115385794956</v>
      </c>
      <c r="FM30">
        <v>20644.952</v>
      </c>
      <c r="FN30">
        <v>15</v>
      </c>
      <c r="FO30">
        <v>1685122125.6</v>
      </c>
      <c r="FP30" t="s">
        <v>431</v>
      </c>
      <c r="FQ30">
        <v>1685122116.1</v>
      </c>
      <c r="FR30">
        <v>1685122125.6</v>
      </c>
      <c r="FS30">
        <v>1</v>
      </c>
      <c r="FT30">
        <v>0.008999999999999999</v>
      </c>
      <c r="FU30">
        <v>-0.044</v>
      </c>
      <c r="FV30">
        <v>-0.486</v>
      </c>
      <c r="FW30">
        <v>-0.343</v>
      </c>
      <c r="FX30">
        <v>419</v>
      </c>
      <c r="FY30">
        <v>13</v>
      </c>
      <c r="FZ30">
        <v>0.16</v>
      </c>
      <c r="GA30">
        <v>0.02</v>
      </c>
      <c r="GB30">
        <v>-39.48117804878049</v>
      </c>
      <c r="GC30">
        <v>-5.610696167247339</v>
      </c>
      <c r="GD30">
        <v>0.5793041824979407</v>
      </c>
      <c r="GE30">
        <v>0</v>
      </c>
      <c r="GF30">
        <v>1.895361463414634</v>
      </c>
      <c r="GG30">
        <v>0.08814794425087316</v>
      </c>
      <c r="GH30">
        <v>0.00922242060203592</v>
      </c>
      <c r="GI30">
        <v>1</v>
      </c>
      <c r="GJ30">
        <v>1</v>
      </c>
      <c r="GK30">
        <v>2</v>
      </c>
      <c r="GL30" t="s">
        <v>432</v>
      </c>
      <c r="GM30">
        <v>3.09851</v>
      </c>
      <c r="GN30">
        <v>2.75797</v>
      </c>
      <c r="GO30">
        <v>0.117554</v>
      </c>
      <c r="GP30">
        <v>0.123527</v>
      </c>
      <c r="GQ30">
        <v>0.0946992</v>
      </c>
      <c r="GR30">
        <v>0.086392</v>
      </c>
      <c r="GS30">
        <v>22416.5</v>
      </c>
      <c r="GT30">
        <v>21987</v>
      </c>
      <c r="GU30">
        <v>25964.7</v>
      </c>
      <c r="GV30">
        <v>25447.9</v>
      </c>
      <c r="GW30">
        <v>37738</v>
      </c>
      <c r="GX30">
        <v>35341.9</v>
      </c>
      <c r="GY30">
        <v>45409.7</v>
      </c>
      <c r="GZ30">
        <v>41850.2</v>
      </c>
      <c r="HA30">
        <v>1.8158</v>
      </c>
      <c r="HB30">
        <v>1.82073</v>
      </c>
      <c r="HC30">
        <v>-0.0471324</v>
      </c>
      <c r="HD30">
        <v>0</v>
      </c>
      <c r="HE30">
        <v>28.7419</v>
      </c>
      <c r="HF30">
        <v>999.9</v>
      </c>
      <c r="HG30">
        <v>44</v>
      </c>
      <c r="HH30">
        <v>40.9</v>
      </c>
      <c r="HI30">
        <v>34.3555</v>
      </c>
      <c r="HJ30">
        <v>62.8051</v>
      </c>
      <c r="HK30">
        <v>24.5913</v>
      </c>
      <c r="HL30">
        <v>1</v>
      </c>
      <c r="HM30">
        <v>0.684477</v>
      </c>
      <c r="HN30">
        <v>7.48548</v>
      </c>
      <c r="HO30">
        <v>20.1479</v>
      </c>
      <c r="HP30">
        <v>5.20965</v>
      </c>
      <c r="HQ30">
        <v>11.986</v>
      </c>
      <c r="HR30">
        <v>4.9626</v>
      </c>
      <c r="HS30">
        <v>3.2742</v>
      </c>
      <c r="HT30">
        <v>9999</v>
      </c>
      <c r="HU30">
        <v>9999</v>
      </c>
      <c r="HV30">
        <v>9999</v>
      </c>
      <c r="HW30">
        <v>40.2</v>
      </c>
      <c r="HX30">
        <v>1.86398</v>
      </c>
      <c r="HY30">
        <v>1.86019</v>
      </c>
      <c r="HZ30">
        <v>1.85845</v>
      </c>
      <c r="IA30">
        <v>1.85983</v>
      </c>
      <c r="IB30">
        <v>1.85974</v>
      </c>
      <c r="IC30">
        <v>1.85837</v>
      </c>
      <c r="ID30">
        <v>1.85745</v>
      </c>
      <c r="IE30">
        <v>1.85234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-0.532</v>
      </c>
      <c r="IT30">
        <v>-0.3172</v>
      </c>
      <c r="IU30">
        <v>-0.4525053111299092</v>
      </c>
      <c r="IV30">
        <v>0.0001543633802942166</v>
      </c>
      <c r="IW30">
        <v>-6.359805854135664E-07</v>
      </c>
      <c r="IX30">
        <v>1.931128000261328E-10</v>
      </c>
      <c r="IY30">
        <v>-0.3158061830945886</v>
      </c>
      <c r="IZ30">
        <v>-0.009907362677547949</v>
      </c>
      <c r="JA30">
        <v>0.0006454078662214542</v>
      </c>
      <c r="JB30">
        <v>-5.064920317128958E-06</v>
      </c>
      <c r="JC30">
        <v>3</v>
      </c>
      <c r="JD30">
        <v>1872</v>
      </c>
      <c r="JE30">
        <v>1</v>
      </c>
      <c r="JF30">
        <v>37</v>
      </c>
      <c r="JG30">
        <v>22.2</v>
      </c>
      <c r="JH30">
        <v>22</v>
      </c>
      <c r="JI30">
        <v>1.53198</v>
      </c>
      <c r="JJ30">
        <v>2.66602</v>
      </c>
      <c r="JK30">
        <v>1.49658</v>
      </c>
      <c r="JL30">
        <v>2.34009</v>
      </c>
      <c r="JM30">
        <v>1.54907</v>
      </c>
      <c r="JN30">
        <v>2.35229</v>
      </c>
      <c r="JO30">
        <v>43.182</v>
      </c>
      <c r="JP30">
        <v>15.3053</v>
      </c>
      <c r="JQ30">
        <v>18</v>
      </c>
      <c r="JR30">
        <v>494.176</v>
      </c>
      <c r="JS30">
        <v>512.412</v>
      </c>
      <c r="JT30">
        <v>20.2964</v>
      </c>
      <c r="JU30">
        <v>35.3043</v>
      </c>
      <c r="JV30">
        <v>29.9998</v>
      </c>
      <c r="JW30">
        <v>35.1845</v>
      </c>
      <c r="JX30">
        <v>35.0726</v>
      </c>
      <c r="JY30">
        <v>30.767</v>
      </c>
      <c r="JZ30">
        <v>50.075</v>
      </c>
      <c r="KA30">
        <v>0</v>
      </c>
      <c r="KB30">
        <v>20.2883</v>
      </c>
      <c r="KC30">
        <v>620.588</v>
      </c>
      <c r="KD30">
        <v>15.3382</v>
      </c>
      <c r="KE30">
        <v>99.2291</v>
      </c>
      <c r="KF30">
        <v>99.4431</v>
      </c>
    </row>
    <row r="31" spans="1:292">
      <c r="A31">
        <v>11</v>
      </c>
      <c r="B31">
        <v>1685123452</v>
      </c>
      <c r="C31">
        <v>49.5</v>
      </c>
      <c r="D31" t="s">
        <v>455</v>
      </c>
      <c r="E31" t="s">
        <v>456</v>
      </c>
      <c r="F31">
        <v>5</v>
      </c>
      <c r="G31" t="s">
        <v>428</v>
      </c>
      <c r="H31">
        <v>1685123444.5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615.7723959432018</v>
      </c>
      <c r="AJ31">
        <v>584.6733212121211</v>
      </c>
      <c r="AK31">
        <v>3.342964194006431</v>
      </c>
      <c r="AL31">
        <v>66.9345161394172</v>
      </c>
      <c r="AM31">
        <f>(AO31 - AN31 + DX31*1E3/(8.314*(DZ31+273.15)) * AQ31/DW31 * AP31) * DW31/(100*DK31) * 1000/(1000 - AO31)</f>
        <v>0</v>
      </c>
      <c r="AN31">
        <v>15.4448987811094</v>
      </c>
      <c r="AO31">
        <v>17.37143076923078</v>
      </c>
      <c r="AP31">
        <v>8.443303281370886E-05</v>
      </c>
      <c r="AQ31">
        <v>103.2770757437145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6</v>
      </c>
      <c r="DL31">
        <v>0.5</v>
      </c>
      <c r="DM31" t="s">
        <v>430</v>
      </c>
      <c r="DN31">
        <v>2</v>
      </c>
      <c r="DO31" t="b">
        <v>1</v>
      </c>
      <c r="DP31">
        <v>1685123444.5</v>
      </c>
      <c r="DQ31">
        <v>551.6017407407408</v>
      </c>
      <c r="DR31">
        <v>591.9211111111111</v>
      </c>
      <c r="DS31">
        <v>17.36504074074074</v>
      </c>
      <c r="DT31">
        <v>15.44608148148148</v>
      </c>
      <c r="DU31">
        <v>552.1304444444444</v>
      </c>
      <c r="DV31">
        <v>17.68222222222222</v>
      </c>
      <c r="DW31">
        <v>499.9276666666667</v>
      </c>
      <c r="DX31">
        <v>99.61590370370371</v>
      </c>
      <c r="DY31">
        <v>0.09987048518518521</v>
      </c>
      <c r="DZ31">
        <v>26.39488148148148</v>
      </c>
      <c r="EA31">
        <v>27.97836296296296</v>
      </c>
      <c r="EB31">
        <v>999.9000000000001</v>
      </c>
      <c r="EC31">
        <v>0</v>
      </c>
      <c r="ED31">
        <v>0</v>
      </c>
      <c r="EE31">
        <v>9994.354444444445</v>
      </c>
      <c r="EF31">
        <v>0</v>
      </c>
      <c r="EG31">
        <v>161.1782592592592</v>
      </c>
      <c r="EH31">
        <v>-40.31936666666666</v>
      </c>
      <c r="EI31">
        <v>561.3497037037038</v>
      </c>
      <c r="EJ31">
        <v>601.2072222222222</v>
      </c>
      <c r="EK31">
        <v>1.918958888888889</v>
      </c>
      <c r="EL31">
        <v>591.9211111111111</v>
      </c>
      <c r="EM31">
        <v>15.44608148148148</v>
      </c>
      <c r="EN31">
        <v>1.729832222222222</v>
      </c>
      <c r="EO31">
        <v>1.538674814814815</v>
      </c>
      <c r="EP31">
        <v>15.16676666666667</v>
      </c>
      <c r="EQ31">
        <v>13.35797407407407</v>
      </c>
      <c r="ER31">
        <v>1999.987407407408</v>
      </c>
      <c r="ES31">
        <v>0.979997</v>
      </c>
      <c r="ET31">
        <v>0.02000337777777777</v>
      </c>
      <c r="EU31">
        <v>0</v>
      </c>
      <c r="EV31">
        <v>763.6698888888889</v>
      </c>
      <c r="EW31">
        <v>5.00078</v>
      </c>
      <c r="EX31">
        <v>20481.78518518518</v>
      </c>
      <c r="EY31">
        <v>16379.52592592593</v>
      </c>
      <c r="EZ31">
        <v>43.78207407407407</v>
      </c>
      <c r="FA31">
        <v>45.12959259259259</v>
      </c>
      <c r="FB31">
        <v>44.0761111111111</v>
      </c>
      <c r="FC31">
        <v>44.56003703703703</v>
      </c>
      <c r="FD31">
        <v>44.3747037037037</v>
      </c>
      <c r="FE31">
        <v>1955.077407407407</v>
      </c>
      <c r="FF31">
        <v>39.91</v>
      </c>
      <c r="FG31">
        <v>0</v>
      </c>
      <c r="FH31">
        <v>1685123449.9</v>
      </c>
      <c r="FI31">
        <v>0</v>
      </c>
      <c r="FJ31">
        <v>763.7045599999999</v>
      </c>
      <c r="FK31">
        <v>7.597307682133708</v>
      </c>
      <c r="FL31">
        <v>-2201.184606069767</v>
      </c>
      <c r="FM31">
        <v>20487.012</v>
      </c>
      <c r="FN31">
        <v>15</v>
      </c>
      <c r="FO31">
        <v>1685122125.6</v>
      </c>
      <c r="FP31" t="s">
        <v>431</v>
      </c>
      <c r="FQ31">
        <v>1685122116.1</v>
      </c>
      <c r="FR31">
        <v>1685122125.6</v>
      </c>
      <c r="FS31">
        <v>1</v>
      </c>
      <c r="FT31">
        <v>0.008999999999999999</v>
      </c>
      <c r="FU31">
        <v>-0.044</v>
      </c>
      <c r="FV31">
        <v>-0.486</v>
      </c>
      <c r="FW31">
        <v>-0.343</v>
      </c>
      <c r="FX31">
        <v>419</v>
      </c>
      <c r="FY31">
        <v>13</v>
      </c>
      <c r="FZ31">
        <v>0.16</v>
      </c>
      <c r="GA31">
        <v>0.02</v>
      </c>
      <c r="GB31">
        <v>-40.00853902439025</v>
      </c>
      <c r="GC31">
        <v>-5.334066898954793</v>
      </c>
      <c r="GD31">
        <v>0.5589890080851535</v>
      </c>
      <c r="GE31">
        <v>0</v>
      </c>
      <c r="GF31">
        <v>1.910280243902439</v>
      </c>
      <c r="GG31">
        <v>0.1980196515679493</v>
      </c>
      <c r="GH31">
        <v>0.0212226925819585</v>
      </c>
      <c r="GI31">
        <v>1</v>
      </c>
      <c r="GJ31">
        <v>1</v>
      </c>
      <c r="GK31">
        <v>2</v>
      </c>
      <c r="GL31" t="s">
        <v>432</v>
      </c>
      <c r="GM31">
        <v>3.09826</v>
      </c>
      <c r="GN31">
        <v>2.75739</v>
      </c>
      <c r="GO31">
        <v>0.119997</v>
      </c>
      <c r="GP31">
        <v>0.125851</v>
      </c>
      <c r="GQ31">
        <v>0.0946965</v>
      </c>
      <c r="GR31">
        <v>0.0861978</v>
      </c>
      <c r="GS31">
        <v>22354.5</v>
      </c>
      <c r="GT31">
        <v>21928.8</v>
      </c>
      <c r="GU31">
        <v>25964.7</v>
      </c>
      <c r="GV31">
        <v>25448.1</v>
      </c>
      <c r="GW31">
        <v>37738.8</v>
      </c>
      <c r="GX31">
        <v>35349.7</v>
      </c>
      <c r="GY31">
        <v>45410.1</v>
      </c>
      <c r="GZ31">
        <v>41850.3</v>
      </c>
      <c r="HA31">
        <v>1.81533</v>
      </c>
      <c r="HB31">
        <v>1.82085</v>
      </c>
      <c r="HC31">
        <v>-0.0463799</v>
      </c>
      <c r="HD31">
        <v>0</v>
      </c>
      <c r="HE31">
        <v>28.7419</v>
      </c>
      <c r="HF31">
        <v>999.9</v>
      </c>
      <c r="HG31">
        <v>44</v>
      </c>
      <c r="HH31">
        <v>40.9</v>
      </c>
      <c r="HI31">
        <v>34.3536</v>
      </c>
      <c r="HJ31">
        <v>63.0551</v>
      </c>
      <c r="HK31">
        <v>24.5994</v>
      </c>
      <c r="HL31">
        <v>1</v>
      </c>
      <c r="HM31">
        <v>0.684418</v>
      </c>
      <c r="HN31">
        <v>7.52938</v>
      </c>
      <c r="HO31">
        <v>20.1442</v>
      </c>
      <c r="HP31">
        <v>5.20456</v>
      </c>
      <c r="HQ31">
        <v>11.986</v>
      </c>
      <c r="HR31">
        <v>4.9606</v>
      </c>
      <c r="HS31">
        <v>3.27305</v>
      </c>
      <c r="HT31">
        <v>9999</v>
      </c>
      <c r="HU31">
        <v>9999</v>
      </c>
      <c r="HV31">
        <v>9999</v>
      </c>
      <c r="HW31">
        <v>40.2</v>
      </c>
      <c r="HX31">
        <v>1.86397</v>
      </c>
      <c r="HY31">
        <v>1.86019</v>
      </c>
      <c r="HZ31">
        <v>1.85847</v>
      </c>
      <c r="IA31">
        <v>1.85984</v>
      </c>
      <c r="IB31">
        <v>1.85976</v>
      </c>
      <c r="IC31">
        <v>1.85837</v>
      </c>
      <c r="ID31">
        <v>1.85745</v>
      </c>
      <c r="IE31">
        <v>1.85233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-0.538</v>
      </c>
      <c r="IT31">
        <v>-0.3172</v>
      </c>
      <c r="IU31">
        <v>-0.4525053111299092</v>
      </c>
      <c r="IV31">
        <v>0.0001543633802942166</v>
      </c>
      <c r="IW31">
        <v>-6.359805854135664E-07</v>
      </c>
      <c r="IX31">
        <v>1.931128000261328E-10</v>
      </c>
      <c r="IY31">
        <v>-0.3158061830945886</v>
      </c>
      <c r="IZ31">
        <v>-0.009907362677547949</v>
      </c>
      <c r="JA31">
        <v>0.0006454078662214542</v>
      </c>
      <c r="JB31">
        <v>-5.064920317128958E-06</v>
      </c>
      <c r="JC31">
        <v>3</v>
      </c>
      <c r="JD31">
        <v>1872</v>
      </c>
      <c r="JE31">
        <v>1</v>
      </c>
      <c r="JF31">
        <v>37</v>
      </c>
      <c r="JG31">
        <v>22.3</v>
      </c>
      <c r="JH31">
        <v>22.1</v>
      </c>
      <c r="JI31">
        <v>1.56616</v>
      </c>
      <c r="JJ31">
        <v>2.65869</v>
      </c>
      <c r="JK31">
        <v>1.49658</v>
      </c>
      <c r="JL31">
        <v>2.34009</v>
      </c>
      <c r="JM31">
        <v>1.54785</v>
      </c>
      <c r="JN31">
        <v>2.37915</v>
      </c>
      <c r="JO31">
        <v>43.155</v>
      </c>
      <c r="JP31">
        <v>15.3053</v>
      </c>
      <c r="JQ31">
        <v>18</v>
      </c>
      <c r="JR31">
        <v>493.855</v>
      </c>
      <c r="JS31">
        <v>512.472</v>
      </c>
      <c r="JT31">
        <v>20.3094</v>
      </c>
      <c r="JU31">
        <v>35.3001</v>
      </c>
      <c r="JV31">
        <v>30.0001</v>
      </c>
      <c r="JW31">
        <v>35.1804</v>
      </c>
      <c r="JX31">
        <v>35.0689</v>
      </c>
      <c r="JY31">
        <v>31.4612</v>
      </c>
      <c r="JZ31">
        <v>50.075</v>
      </c>
      <c r="KA31">
        <v>0</v>
      </c>
      <c r="KB31">
        <v>20.3057</v>
      </c>
      <c r="KC31">
        <v>640.735</v>
      </c>
      <c r="KD31">
        <v>15.325</v>
      </c>
      <c r="KE31">
        <v>99.22969999999999</v>
      </c>
      <c r="KF31">
        <v>99.4435</v>
      </c>
    </row>
    <row r="32" spans="1:292">
      <c r="A32">
        <v>12</v>
      </c>
      <c r="B32">
        <v>1685123457</v>
      </c>
      <c r="C32">
        <v>54.5</v>
      </c>
      <c r="D32" t="s">
        <v>457</v>
      </c>
      <c r="E32" t="s">
        <v>458</v>
      </c>
      <c r="F32">
        <v>5</v>
      </c>
      <c r="G32" t="s">
        <v>428</v>
      </c>
      <c r="H32">
        <v>1685123449.214286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631.6588320091513</v>
      </c>
      <c r="AJ32">
        <v>600.9679818181817</v>
      </c>
      <c r="AK32">
        <v>3.256134285675405</v>
      </c>
      <c r="AL32">
        <v>66.9345161394172</v>
      </c>
      <c r="AM32">
        <f>(AO32 - AN32 + DX32*1E3/(8.314*(DZ32+273.15)) * AQ32/DW32 * AP32) * DW32/(100*DK32) * 1000/(1000 - AO32)</f>
        <v>0</v>
      </c>
      <c r="AN32">
        <v>15.40394900292118</v>
      </c>
      <c r="AO32">
        <v>17.3627034965035</v>
      </c>
      <c r="AP32">
        <v>-9.998566924967418E-05</v>
      </c>
      <c r="AQ32">
        <v>103.2770757437145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6</v>
      </c>
      <c r="DL32">
        <v>0.5</v>
      </c>
      <c r="DM32" t="s">
        <v>430</v>
      </c>
      <c r="DN32">
        <v>2</v>
      </c>
      <c r="DO32" t="b">
        <v>1</v>
      </c>
      <c r="DP32">
        <v>1685123449.214286</v>
      </c>
      <c r="DQ32">
        <v>566.9713571428571</v>
      </c>
      <c r="DR32">
        <v>607.4161428571427</v>
      </c>
      <c r="DS32">
        <v>17.36866071428571</v>
      </c>
      <c r="DT32">
        <v>15.43023214285714</v>
      </c>
      <c r="DU32">
        <v>567.5058571428572</v>
      </c>
      <c r="DV32">
        <v>17.68581785714286</v>
      </c>
      <c r="DW32">
        <v>499.9165357142857</v>
      </c>
      <c r="DX32">
        <v>99.61571428571429</v>
      </c>
      <c r="DY32">
        <v>0.09989751071428574</v>
      </c>
      <c r="DZ32">
        <v>26.39331785714286</v>
      </c>
      <c r="EA32">
        <v>27.979525</v>
      </c>
      <c r="EB32">
        <v>999.9000000000002</v>
      </c>
      <c r="EC32">
        <v>0</v>
      </c>
      <c r="ED32">
        <v>0</v>
      </c>
      <c r="EE32">
        <v>10000.98392857143</v>
      </c>
      <c r="EF32">
        <v>0</v>
      </c>
      <c r="EG32">
        <v>156.637</v>
      </c>
      <c r="EH32">
        <v>-40.44489642857143</v>
      </c>
      <c r="EI32">
        <v>576.9928571428571</v>
      </c>
      <c r="EJ32">
        <v>616.9353214285713</v>
      </c>
      <c r="EK32">
        <v>1.938429285714286</v>
      </c>
      <c r="EL32">
        <v>607.4161428571427</v>
      </c>
      <c r="EM32">
        <v>15.43023214285714</v>
      </c>
      <c r="EN32">
        <v>1.730190714285714</v>
      </c>
      <c r="EO32">
        <v>1.537092857142857</v>
      </c>
      <c r="EP32">
        <v>15.16998214285714</v>
      </c>
      <c r="EQ32">
        <v>13.3422</v>
      </c>
      <c r="ER32">
        <v>1999.999642857143</v>
      </c>
      <c r="ES32">
        <v>0.9799970714285714</v>
      </c>
      <c r="ET32">
        <v>0.02000330357142857</v>
      </c>
      <c r="EU32">
        <v>0</v>
      </c>
      <c r="EV32">
        <v>764.3654285714284</v>
      </c>
      <c r="EW32">
        <v>5.00078</v>
      </c>
      <c r="EX32">
        <v>20453.28571428571</v>
      </c>
      <c r="EY32">
        <v>16379.62857142857</v>
      </c>
      <c r="EZ32">
        <v>43.78314285714284</v>
      </c>
      <c r="FA32">
        <v>45.125</v>
      </c>
      <c r="FB32">
        <v>44.0645357142857</v>
      </c>
      <c r="FC32">
        <v>44.55110714285713</v>
      </c>
      <c r="FD32">
        <v>44.37925000000001</v>
      </c>
      <c r="FE32">
        <v>1955.089642857143</v>
      </c>
      <c r="FF32">
        <v>39.91</v>
      </c>
      <c r="FG32">
        <v>0</v>
      </c>
      <c r="FH32">
        <v>1685123454.7</v>
      </c>
      <c r="FI32">
        <v>0</v>
      </c>
      <c r="FJ32">
        <v>764.4181600000001</v>
      </c>
      <c r="FK32">
        <v>9.566923071665048</v>
      </c>
      <c r="FL32">
        <v>-68.66922725164534</v>
      </c>
      <c r="FM32">
        <v>20454.072</v>
      </c>
      <c r="FN32">
        <v>15</v>
      </c>
      <c r="FO32">
        <v>1685122125.6</v>
      </c>
      <c r="FP32" t="s">
        <v>431</v>
      </c>
      <c r="FQ32">
        <v>1685122116.1</v>
      </c>
      <c r="FR32">
        <v>1685122125.6</v>
      </c>
      <c r="FS32">
        <v>1</v>
      </c>
      <c r="FT32">
        <v>0.008999999999999999</v>
      </c>
      <c r="FU32">
        <v>-0.044</v>
      </c>
      <c r="FV32">
        <v>-0.486</v>
      </c>
      <c r="FW32">
        <v>-0.343</v>
      </c>
      <c r="FX32">
        <v>419</v>
      </c>
      <c r="FY32">
        <v>13</v>
      </c>
      <c r="FZ32">
        <v>0.16</v>
      </c>
      <c r="GA32">
        <v>0.02</v>
      </c>
      <c r="GB32">
        <v>-40.25059268292683</v>
      </c>
      <c r="GC32">
        <v>-2.567790940766659</v>
      </c>
      <c r="GD32">
        <v>0.3478763695381533</v>
      </c>
      <c r="GE32">
        <v>0</v>
      </c>
      <c r="GF32">
        <v>1.924960975609756</v>
      </c>
      <c r="GG32">
        <v>0.2550395121951233</v>
      </c>
      <c r="GH32">
        <v>0.02642825057237952</v>
      </c>
      <c r="GI32">
        <v>1</v>
      </c>
      <c r="GJ32">
        <v>1</v>
      </c>
      <c r="GK32">
        <v>2</v>
      </c>
      <c r="GL32" t="s">
        <v>432</v>
      </c>
      <c r="GM32">
        <v>3.09912</v>
      </c>
      <c r="GN32">
        <v>2.75868</v>
      </c>
      <c r="GO32">
        <v>0.122359</v>
      </c>
      <c r="GP32">
        <v>0.12825</v>
      </c>
      <c r="GQ32">
        <v>0.0946606</v>
      </c>
      <c r="GR32">
        <v>0.0861899</v>
      </c>
      <c r="GS32">
        <v>22294.6</v>
      </c>
      <c r="GT32">
        <v>21868.5</v>
      </c>
      <c r="GU32">
        <v>25964.7</v>
      </c>
      <c r="GV32">
        <v>25447.9</v>
      </c>
      <c r="GW32">
        <v>37740.4</v>
      </c>
      <c r="GX32">
        <v>35350.1</v>
      </c>
      <c r="GY32">
        <v>45409.9</v>
      </c>
      <c r="GZ32">
        <v>41850.1</v>
      </c>
      <c r="HA32">
        <v>1.81662</v>
      </c>
      <c r="HB32">
        <v>1.8202</v>
      </c>
      <c r="HC32">
        <v>-0.0467598</v>
      </c>
      <c r="HD32">
        <v>0</v>
      </c>
      <c r="HE32">
        <v>28.7369</v>
      </c>
      <c r="HF32">
        <v>999.9</v>
      </c>
      <c r="HG32">
        <v>44</v>
      </c>
      <c r="HH32">
        <v>40.9</v>
      </c>
      <c r="HI32">
        <v>34.353</v>
      </c>
      <c r="HJ32">
        <v>62.9751</v>
      </c>
      <c r="HK32">
        <v>24.2628</v>
      </c>
      <c r="HL32">
        <v>1</v>
      </c>
      <c r="HM32">
        <v>0.684406</v>
      </c>
      <c r="HN32">
        <v>7.54071</v>
      </c>
      <c r="HO32">
        <v>20.1449</v>
      </c>
      <c r="HP32">
        <v>5.2104</v>
      </c>
      <c r="HQ32">
        <v>11.986</v>
      </c>
      <c r="HR32">
        <v>4.96255</v>
      </c>
      <c r="HS32">
        <v>3.2744</v>
      </c>
      <c r="HT32">
        <v>9999</v>
      </c>
      <c r="HU32">
        <v>9999</v>
      </c>
      <c r="HV32">
        <v>9999</v>
      </c>
      <c r="HW32">
        <v>40.2</v>
      </c>
      <c r="HX32">
        <v>1.864</v>
      </c>
      <c r="HY32">
        <v>1.86019</v>
      </c>
      <c r="HZ32">
        <v>1.85849</v>
      </c>
      <c r="IA32">
        <v>1.85982</v>
      </c>
      <c r="IB32">
        <v>1.85977</v>
      </c>
      <c r="IC32">
        <v>1.85837</v>
      </c>
      <c r="ID32">
        <v>1.85745</v>
      </c>
      <c r="IE32">
        <v>1.85229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-0.544</v>
      </c>
      <c r="IT32">
        <v>-0.3172</v>
      </c>
      <c r="IU32">
        <v>-0.4525053111299092</v>
      </c>
      <c r="IV32">
        <v>0.0001543633802942166</v>
      </c>
      <c r="IW32">
        <v>-6.359805854135664E-07</v>
      </c>
      <c r="IX32">
        <v>1.931128000261328E-10</v>
      </c>
      <c r="IY32">
        <v>-0.3158061830945886</v>
      </c>
      <c r="IZ32">
        <v>-0.009907362677547949</v>
      </c>
      <c r="JA32">
        <v>0.0006454078662214542</v>
      </c>
      <c r="JB32">
        <v>-5.064920317128958E-06</v>
      </c>
      <c r="JC32">
        <v>3</v>
      </c>
      <c r="JD32">
        <v>1872</v>
      </c>
      <c r="JE32">
        <v>1</v>
      </c>
      <c r="JF32">
        <v>37</v>
      </c>
      <c r="JG32">
        <v>22.3</v>
      </c>
      <c r="JH32">
        <v>22.2</v>
      </c>
      <c r="JI32">
        <v>1.59668</v>
      </c>
      <c r="JJ32">
        <v>2.65259</v>
      </c>
      <c r="JK32">
        <v>1.49658</v>
      </c>
      <c r="JL32">
        <v>2.34009</v>
      </c>
      <c r="JM32">
        <v>1.54785</v>
      </c>
      <c r="JN32">
        <v>2.45239</v>
      </c>
      <c r="JO32">
        <v>43.155</v>
      </c>
      <c r="JP32">
        <v>15.3141</v>
      </c>
      <c r="JQ32">
        <v>18</v>
      </c>
      <c r="JR32">
        <v>494.616</v>
      </c>
      <c r="JS32">
        <v>511.965</v>
      </c>
      <c r="JT32">
        <v>20.3193</v>
      </c>
      <c r="JU32">
        <v>35.2952</v>
      </c>
      <c r="JV32">
        <v>30.0001</v>
      </c>
      <c r="JW32">
        <v>35.1746</v>
      </c>
      <c r="JX32">
        <v>35.0624</v>
      </c>
      <c r="JY32">
        <v>32.0909</v>
      </c>
      <c r="JZ32">
        <v>50.075</v>
      </c>
      <c r="KA32">
        <v>0</v>
      </c>
      <c r="KB32">
        <v>20.3187</v>
      </c>
      <c r="KC32">
        <v>654.092</v>
      </c>
      <c r="KD32">
        <v>15.3164</v>
      </c>
      <c r="KE32">
        <v>99.2296</v>
      </c>
      <c r="KF32">
        <v>99.44280000000001</v>
      </c>
    </row>
    <row r="33" spans="1:292">
      <c r="A33">
        <v>13</v>
      </c>
      <c r="B33">
        <v>1685123462</v>
      </c>
      <c r="C33">
        <v>59.5</v>
      </c>
      <c r="D33" t="s">
        <v>459</v>
      </c>
      <c r="E33" t="s">
        <v>460</v>
      </c>
      <c r="F33">
        <v>5</v>
      </c>
      <c r="G33" t="s">
        <v>428</v>
      </c>
      <c r="H33">
        <v>1685123454.5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648.9680806455434</v>
      </c>
      <c r="AJ33">
        <v>617.54123030303</v>
      </c>
      <c r="AK33">
        <v>3.307444460810127</v>
      </c>
      <c r="AL33">
        <v>66.9345161394172</v>
      </c>
      <c r="AM33">
        <f>(AO33 - AN33 + DX33*1E3/(8.314*(DZ33+273.15)) * AQ33/DW33 * AP33) * DW33/(100*DK33) * 1000/(1000 - AO33)</f>
        <v>0</v>
      </c>
      <c r="AN33">
        <v>15.40815976373228</v>
      </c>
      <c r="AO33">
        <v>17.35851048951049</v>
      </c>
      <c r="AP33">
        <v>-5.314899223016584E-05</v>
      </c>
      <c r="AQ33">
        <v>103.2770757437145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6</v>
      </c>
      <c r="DL33">
        <v>0.5</v>
      </c>
      <c r="DM33" t="s">
        <v>430</v>
      </c>
      <c r="DN33">
        <v>2</v>
      </c>
      <c r="DO33" t="b">
        <v>1</v>
      </c>
      <c r="DP33">
        <v>1685123454.5</v>
      </c>
      <c r="DQ33">
        <v>584.135037037037</v>
      </c>
      <c r="DR33">
        <v>624.8981111111112</v>
      </c>
      <c r="DS33">
        <v>17.36627777777777</v>
      </c>
      <c r="DT33">
        <v>15.40902592592593</v>
      </c>
      <c r="DU33">
        <v>584.6762592592593</v>
      </c>
      <c r="DV33">
        <v>17.68346296296297</v>
      </c>
      <c r="DW33">
        <v>499.9753333333334</v>
      </c>
      <c r="DX33">
        <v>99.61595925925928</v>
      </c>
      <c r="DY33">
        <v>0.09996152592592591</v>
      </c>
      <c r="DZ33">
        <v>26.39035925925926</v>
      </c>
      <c r="EA33">
        <v>27.9725037037037</v>
      </c>
      <c r="EB33">
        <v>999.9000000000001</v>
      </c>
      <c r="EC33">
        <v>0</v>
      </c>
      <c r="ED33">
        <v>0</v>
      </c>
      <c r="EE33">
        <v>10007.59629629629</v>
      </c>
      <c r="EF33">
        <v>0</v>
      </c>
      <c r="EG33">
        <v>157.7612222222222</v>
      </c>
      <c r="EH33">
        <v>-40.76312592592593</v>
      </c>
      <c r="EI33">
        <v>594.4584444444444</v>
      </c>
      <c r="EJ33">
        <v>634.6776666666667</v>
      </c>
      <c r="EK33">
        <v>1.957255555555555</v>
      </c>
      <c r="EL33">
        <v>624.8981111111112</v>
      </c>
      <c r="EM33">
        <v>15.40902592592593</v>
      </c>
      <c r="EN33">
        <v>1.729958148148148</v>
      </c>
      <c r="EO33">
        <v>1.534984814814815</v>
      </c>
      <c r="EP33">
        <v>15.16788888888889</v>
      </c>
      <c r="EQ33">
        <v>13.32115925925926</v>
      </c>
      <c r="ER33">
        <v>2000.011481481482</v>
      </c>
      <c r="ES33">
        <v>0.9799971111111111</v>
      </c>
      <c r="ET33">
        <v>0.02000326296296297</v>
      </c>
      <c r="EU33">
        <v>0</v>
      </c>
      <c r="EV33">
        <v>765.1857407407407</v>
      </c>
      <c r="EW33">
        <v>5.00078</v>
      </c>
      <c r="EX33">
        <v>20467.5037037037</v>
      </c>
      <c r="EY33">
        <v>16379.72592592592</v>
      </c>
      <c r="EZ33">
        <v>43.77748148148148</v>
      </c>
      <c r="FA33">
        <v>45.125</v>
      </c>
      <c r="FB33">
        <v>44.06</v>
      </c>
      <c r="FC33">
        <v>44.55303703703703</v>
      </c>
      <c r="FD33">
        <v>44.38177777777778</v>
      </c>
      <c r="FE33">
        <v>1955.101481481481</v>
      </c>
      <c r="FF33">
        <v>39.91</v>
      </c>
      <c r="FG33">
        <v>0</v>
      </c>
      <c r="FH33">
        <v>1685123460.1</v>
      </c>
      <c r="FI33">
        <v>0</v>
      </c>
      <c r="FJ33">
        <v>765.2321538461539</v>
      </c>
      <c r="FK33">
        <v>9.876649569037003</v>
      </c>
      <c r="FL33">
        <v>1864.34188285423</v>
      </c>
      <c r="FM33">
        <v>20480.72307692307</v>
      </c>
      <c r="FN33">
        <v>15</v>
      </c>
      <c r="FO33">
        <v>1685122125.6</v>
      </c>
      <c r="FP33" t="s">
        <v>431</v>
      </c>
      <c r="FQ33">
        <v>1685122116.1</v>
      </c>
      <c r="FR33">
        <v>1685122125.6</v>
      </c>
      <c r="FS33">
        <v>1</v>
      </c>
      <c r="FT33">
        <v>0.008999999999999999</v>
      </c>
      <c r="FU33">
        <v>-0.044</v>
      </c>
      <c r="FV33">
        <v>-0.486</v>
      </c>
      <c r="FW33">
        <v>-0.343</v>
      </c>
      <c r="FX33">
        <v>419</v>
      </c>
      <c r="FY33">
        <v>13</v>
      </c>
      <c r="FZ33">
        <v>0.16</v>
      </c>
      <c r="GA33">
        <v>0.02</v>
      </c>
      <c r="GB33">
        <v>-40.589405</v>
      </c>
      <c r="GC33">
        <v>-3.165683302063683</v>
      </c>
      <c r="GD33">
        <v>0.3922996532945188</v>
      </c>
      <c r="GE33">
        <v>0</v>
      </c>
      <c r="GF33">
        <v>1.94252375</v>
      </c>
      <c r="GG33">
        <v>0.2111456285178159</v>
      </c>
      <c r="GH33">
        <v>0.02322133153885669</v>
      </c>
      <c r="GI33">
        <v>1</v>
      </c>
      <c r="GJ33">
        <v>1</v>
      </c>
      <c r="GK33">
        <v>2</v>
      </c>
      <c r="GL33" t="s">
        <v>432</v>
      </c>
      <c r="GM33">
        <v>3.09874</v>
      </c>
      <c r="GN33">
        <v>2.7579</v>
      </c>
      <c r="GO33">
        <v>0.124713</v>
      </c>
      <c r="GP33">
        <v>0.130558</v>
      </c>
      <c r="GQ33">
        <v>0.0946499</v>
      </c>
      <c r="GR33">
        <v>0.0859379</v>
      </c>
      <c r="GS33">
        <v>22234.6</v>
      </c>
      <c r="GT33">
        <v>21810.7</v>
      </c>
      <c r="GU33">
        <v>25964.6</v>
      </c>
      <c r="GV33">
        <v>25448</v>
      </c>
      <c r="GW33">
        <v>37741.1</v>
      </c>
      <c r="GX33">
        <v>35360</v>
      </c>
      <c r="GY33">
        <v>45409.9</v>
      </c>
      <c r="GZ33">
        <v>41850</v>
      </c>
      <c r="HA33">
        <v>1.81618</v>
      </c>
      <c r="HB33">
        <v>1.82055</v>
      </c>
      <c r="HC33">
        <v>-0.0469461</v>
      </c>
      <c r="HD33">
        <v>0</v>
      </c>
      <c r="HE33">
        <v>28.7289</v>
      </c>
      <c r="HF33">
        <v>999.9</v>
      </c>
      <c r="HG33">
        <v>44</v>
      </c>
      <c r="HH33">
        <v>40.9</v>
      </c>
      <c r="HI33">
        <v>34.3521</v>
      </c>
      <c r="HJ33">
        <v>62.8051</v>
      </c>
      <c r="HK33">
        <v>24.2668</v>
      </c>
      <c r="HL33">
        <v>1</v>
      </c>
      <c r="HM33">
        <v>0.684245</v>
      </c>
      <c r="HN33">
        <v>7.50004</v>
      </c>
      <c r="HO33">
        <v>20.1467</v>
      </c>
      <c r="HP33">
        <v>5.21115</v>
      </c>
      <c r="HQ33">
        <v>11.986</v>
      </c>
      <c r="HR33">
        <v>4.96275</v>
      </c>
      <c r="HS33">
        <v>3.27435</v>
      </c>
      <c r="HT33">
        <v>9999</v>
      </c>
      <c r="HU33">
        <v>9999</v>
      </c>
      <c r="HV33">
        <v>9999</v>
      </c>
      <c r="HW33">
        <v>40.2</v>
      </c>
      <c r="HX33">
        <v>1.86401</v>
      </c>
      <c r="HY33">
        <v>1.86019</v>
      </c>
      <c r="HZ33">
        <v>1.85847</v>
      </c>
      <c r="IA33">
        <v>1.85984</v>
      </c>
      <c r="IB33">
        <v>1.85976</v>
      </c>
      <c r="IC33">
        <v>1.85837</v>
      </c>
      <c r="ID33">
        <v>1.85745</v>
      </c>
      <c r="IE33">
        <v>1.85232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-0.551</v>
      </c>
      <c r="IT33">
        <v>-0.3173</v>
      </c>
      <c r="IU33">
        <v>-0.4525053111299092</v>
      </c>
      <c r="IV33">
        <v>0.0001543633802942166</v>
      </c>
      <c r="IW33">
        <v>-6.359805854135664E-07</v>
      </c>
      <c r="IX33">
        <v>1.931128000261328E-10</v>
      </c>
      <c r="IY33">
        <v>-0.3158061830945886</v>
      </c>
      <c r="IZ33">
        <v>-0.009907362677547949</v>
      </c>
      <c r="JA33">
        <v>0.0006454078662214542</v>
      </c>
      <c r="JB33">
        <v>-5.064920317128958E-06</v>
      </c>
      <c r="JC33">
        <v>3</v>
      </c>
      <c r="JD33">
        <v>1872</v>
      </c>
      <c r="JE33">
        <v>1</v>
      </c>
      <c r="JF33">
        <v>37</v>
      </c>
      <c r="JG33">
        <v>22.4</v>
      </c>
      <c r="JH33">
        <v>22.3</v>
      </c>
      <c r="JI33">
        <v>1.63208</v>
      </c>
      <c r="JJ33">
        <v>2.65503</v>
      </c>
      <c r="JK33">
        <v>1.49658</v>
      </c>
      <c r="JL33">
        <v>2.34009</v>
      </c>
      <c r="JM33">
        <v>1.54907</v>
      </c>
      <c r="JN33">
        <v>2.48901</v>
      </c>
      <c r="JO33">
        <v>43.155</v>
      </c>
      <c r="JP33">
        <v>15.3141</v>
      </c>
      <c r="JQ33">
        <v>18</v>
      </c>
      <c r="JR33">
        <v>494.305</v>
      </c>
      <c r="JS33">
        <v>512.17</v>
      </c>
      <c r="JT33">
        <v>20.3277</v>
      </c>
      <c r="JU33">
        <v>35.2903</v>
      </c>
      <c r="JV33">
        <v>30</v>
      </c>
      <c r="JW33">
        <v>35.1698</v>
      </c>
      <c r="JX33">
        <v>35.0573</v>
      </c>
      <c r="JY33">
        <v>32.792</v>
      </c>
      <c r="JZ33">
        <v>50.3471</v>
      </c>
      <c r="KA33">
        <v>0</v>
      </c>
      <c r="KB33">
        <v>20.3374</v>
      </c>
      <c r="KC33">
        <v>674.129</v>
      </c>
      <c r="KD33">
        <v>15.3009</v>
      </c>
      <c r="KE33">
        <v>99.22929999999999</v>
      </c>
      <c r="KF33">
        <v>99.44289999999999</v>
      </c>
    </row>
    <row r="34" spans="1:292">
      <c r="A34">
        <v>14</v>
      </c>
      <c r="B34">
        <v>1685123467</v>
      </c>
      <c r="C34">
        <v>64.5</v>
      </c>
      <c r="D34" t="s">
        <v>461</v>
      </c>
      <c r="E34" t="s">
        <v>462</v>
      </c>
      <c r="F34">
        <v>5</v>
      </c>
      <c r="G34" t="s">
        <v>428</v>
      </c>
      <c r="H34">
        <v>1685123459.214286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665.7092076518902</v>
      </c>
      <c r="AJ34">
        <v>633.9626787878784</v>
      </c>
      <c r="AK34">
        <v>3.28192168697784</v>
      </c>
      <c r="AL34">
        <v>66.9345161394172</v>
      </c>
      <c r="AM34">
        <f>(AO34 - AN34 + DX34*1E3/(8.314*(DZ34+273.15)) * AQ34/DW34 * AP34) * DW34/(100*DK34) * 1000/(1000 - AO34)</f>
        <v>0</v>
      </c>
      <c r="AN34">
        <v>15.30785783040133</v>
      </c>
      <c r="AO34">
        <v>17.32755244755245</v>
      </c>
      <c r="AP34">
        <v>-0.0001158210019101503</v>
      </c>
      <c r="AQ34">
        <v>103.2770757437145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6</v>
      </c>
      <c r="DL34">
        <v>0.5</v>
      </c>
      <c r="DM34" t="s">
        <v>430</v>
      </c>
      <c r="DN34">
        <v>2</v>
      </c>
      <c r="DO34" t="b">
        <v>1</v>
      </c>
      <c r="DP34">
        <v>1685123459.214286</v>
      </c>
      <c r="DQ34">
        <v>599.4002857142857</v>
      </c>
      <c r="DR34">
        <v>640.4085000000002</v>
      </c>
      <c r="DS34">
        <v>17.35727142857143</v>
      </c>
      <c r="DT34">
        <v>15.36348928571429</v>
      </c>
      <c r="DU34">
        <v>599.9475714285715</v>
      </c>
      <c r="DV34">
        <v>17.67453571428572</v>
      </c>
      <c r="DW34">
        <v>500.0178928571428</v>
      </c>
      <c r="DX34">
        <v>99.61654285714287</v>
      </c>
      <c r="DY34">
        <v>0.100067125</v>
      </c>
      <c r="DZ34">
        <v>26.38810714285714</v>
      </c>
      <c r="EA34">
        <v>27.97040357142857</v>
      </c>
      <c r="EB34">
        <v>999.9000000000002</v>
      </c>
      <c r="EC34">
        <v>0</v>
      </c>
      <c r="ED34">
        <v>0</v>
      </c>
      <c r="EE34">
        <v>10005.18428571429</v>
      </c>
      <c r="EF34">
        <v>0</v>
      </c>
      <c r="EG34">
        <v>169.826</v>
      </c>
      <c r="EH34">
        <v>-41.00826071428572</v>
      </c>
      <c r="EI34">
        <v>609.9878571428571</v>
      </c>
      <c r="EJ34">
        <v>650.4002857142858</v>
      </c>
      <c r="EK34">
        <v>1.993788571428571</v>
      </c>
      <c r="EL34">
        <v>640.4085000000002</v>
      </c>
      <c r="EM34">
        <v>15.36348928571429</v>
      </c>
      <c r="EN34">
        <v>1.729071785714286</v>
      </c>
      <c r="EO34">
        <v>1.530457142857143</v>
      </c>
      <c r="EP34">
        <v>15.15991785714286</v>
      </c>
      <c r="EQ34">
        <v>13.27580357142857</v>
      </c>
      <c r="ER34">
        <v>1999.998571428571</v>
      </c>
      <c r="ES34">
        <v>0.97999675</v>
      </c>
      <c r="ET34">
        <v>0.02000362857142857</v>
      </c>
      <c r="EU34">
        <v>0</v>
      </c>
      <c r="EV34">
        <v>766.001857142857</v>
      </c>
      <c r="EW34">
        <v>5.00078</v>
      </c>
      <c r="EX34">
        <v>20582.23928571428</v>
      </c>
      <c r="EY34">
        <v>16379.61428571428</v>
      </c>
      <c r="EZ34">
        <v>43.75185714285713</v>
      </c>
      <c r="FA34">
        <v>45.1205</v>
      </c>
      <c r="FB34">
        <v>44.05117857142857</v>
      </c>
      <c r="FC34">
        <v>44.52424999999999</v>
      </c>
      <c r="FD34">
        <v>44.38817857142857</v>
      </c>
      <c r="FE34">
        <v>1955.088571428571</v>
      </c>
      <c r="FF34">
        <v>39.91</v>
      </c>
      <c r="FG34">
        <v>0</v>
      </c>
      <c r="FH34">
        <v>1685123464.9</v>
      </c>
      <c r="FI34">
        <v>0</v>
      </c>
      <c r="FJ34">
        <v>766.0550384615385</v>
      </c>
      <c r="FK34">
        <v>9.524546992538472</v>
      </c>
      <c r="FL34">
        <v>197.3709390319833</v>
      </c>
      <c r="FM34">
        <v>20580.25</v>
      </c>
      <c r="FN34">
        <v>15</v>
      </c>
      <c r="FO34">
        <v>1685122125.6</v>
      </c>
      <c r="FP34" t="s">
        <v>431</v>
      </c>
      <c r="FQ34">
        <v>1685122116.1</v>
      </c>
      <c r="FR34">
        <v>1685122125.6</v>
      </c>
      <c r="FS34">
        <v>1</v>
      </c>
      <c r="FT34">
        <v>0.008999999999999999</v>
      </c>
      <c r="FU34">
        <v>-0.044</v>
      </c>
      <c r="FV34">
        <v>-0.486</v>
      </c>
      <c r="FW34">
        <v>-0.343</v>
      </c>
      <c r="FX34">
        <v>419</v>
      </c>
      <c r="FY34">
        <v>13</v>
      </c>
      <c r="FZ34">
        <v>0.16</v>
      </c>
      <c r="GA34">
        <v>0.02</v>
      </c>
      <c r="GB34">
        <v>-40.9243756097561</v>
      </c>
      <c r="GC34">
        <v>-3.487866898954746</v>
      </c>
      <c r="GD34">
        <v>0.4237722874377671</v>
      </c>
      <c r="GE34">
        <v>0</v>
      </c>
      <c r="GF34">
        <v>1.978930243902439</v>
      </c>
      <c r="GG34">
        <v>0.4001648780487814</v>
      </c>
      <c r="GH34">
        <v>0.04581522142885112</v>
      </c>
      <c r="GI34">
        <v>1</v>
      </c>
      <c r="GJ34">
        <v>1</v>
      </c>
      <c r="GK34">
        <v>2</v>
      </c>
      <c r="GL34" t="s">
        <v>432</v>
      </c>
      <c r="GM34">
        <v>3.09876</v>
      </c>
      <c r="GN34">
        <v>2.7584</v>
      </c>
      <c r="GO34">
        <v>0.127027</v>
      </c>
      <c r="GP34">
        <v>0.132827</v>
      </c>
      <c r="GQ34">
        <v>0.0945216</v>
      </c>
      <c r="GR34">
        <v>0.0856505</v>
      </c>
      <c r="GS34">
        <v>22175.9</v>
      </c>
      <c r="GT34">
        <v>21753.9</v>
      </c>
      <c r="GU34">
        <v>25964.7</v>
      </c>
      <c r="GV34">
        <v>25448.2</v>
      </c>
      <c r="GW34">
        <v>37747</v>
      </c>
      <c r="GX34">
        <v>35371.6</v>
      </c>
      <c r="GY34">
        <v>45410.2</v>
      </c>
      <c r="GZ34">
        <v>41850.3</v>
      </c>
      <c r="HA34">
        <v>1.81653</v>
      </c>
      <c r="HB34">
        <v>1.82055</v>
      </c>
      <c r="HC34">
        <v>-0.0469238</v>
      </c>
      <c r="HD34">
        <v>0</v>
      </c>
      <c r="HE34">
        <v>28.7231</v>
      </c>
      <c r="HF34">
        <v>999.9</v>
      </c>
      <c r="HG34">
        <v>44</v>
      </c>
      <c r="HH34">
        <v>40.9</v>
      </c>
      <c r="HI34">
        <v>34.3537</v>
      </c>
      <c r="HJ34">
        <v>62.9351</v>
      </c>
      <c r="HK34">
        <v>24.5192</v>
      </c>
      <c r="HL34">
        <v>1</v>
      </c>
      <c r="HM34">
        <v>0.683697</v>
      </c>
      <c r="HN34">
        <v>7.42775</v>
      </c>
      <c r="HO34">
        <v>20.1497</v>
      </c>
      <c r="HP34">
        <v>5.21115</v>
      </c>
      <c r="HQ34">
        <v>11.986</v>
      </c>
      <c r="HR34">
        <v>4.96265</v>
      </c>
      <c r="HS34">
        <v>3.27443</v>
      </c>
      <c r="HT34">
        <v>9999</v>
      </c>
      <c r="HU34">
        <v>9999</v>
      </c>
      <c r="HV34">
        <v>9999</v>
      </c>
      <c r="HW34">
        <v>40.2</v>
      </c>
      <c r="HX34">
        <v>1.864</v>
      </c>
      <c r="HY34">
        <v>1.86019</v>
      </c>
      <c r="HZ34">
        <v>1.85845</v>
      </c>
      <c r="IA34">
        <v>1.85982</v>
      </c>
      <c r="IB34">
        <v>1.85975</v>
      </c>
      <c r="IC34">
        <v>1.85837</v>
      </c>
      <c r="ID34">
        <v>1.85745</v>
      </c>
      <c r="IE34">
        <v>1.85231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-0.5570000000000001</v>
      </c>
      <c r="IT34">
        <v>-0.3175</v>
      </c>
      <c r="IU34">
        <v>-0.4525053111299092</v>
      </c>
      <c r="IV34">
        <v>0.0001543633802942166</v>
      </c>
      <c r="IW34">
        <v>-6.359805854135664E-07</v>
      </c>
      <c r="IX34">
        <v>1.931128000261328E-10</v>
      </c>
      <c r="IY34">
        <v>-0.3158061830945886</v>
      </c>
      <c r="IZ34">
        <v>-0.009907362677547949</v>
      </c>
      <c r="JA34">
        <v>0.0006454078662214542</v>
      </c>
      <c r="JB34">
        <v>-5.064920317128958E-06</v>
      </c>
      <c r="JC34">
        <v>3</v>
      </c>
      <c r="JD34">
        <v>1872</v>
      </c>
      <c r="JE34">
        <v>1</v>
      </c>
      <c r="JF34">
        <v>37</v>
      </c>
      <c r="JG34">
        <v>22.5</v>
      </c>
      <c r="JH34">
        <v>22.4</v>
      </c>
      <c r="JI34">
        <v>1.66504</v>
      </c>
      <c r="JJ34">
        <v>2.66235</v>
      </c>
      <c r="JK34">
        <v>1.49658</v>
      </c>
      <c r="JL34">
        <v>2.34009</v>
      </c>
      <c r="JM34">
        <v>1.54907</v>
      </c>
      <c r="JN34">
        <v>2.38281</v>
      </c>
      <c r="JO34">
        <v>43.155</v>
      </c>
      <c r="JP34">
        <v>15.3053</v>
      </c>
      <c r="JQ34">
        <v>18</v>
      </c>
      <c r="JR34">
        <v>494.482</v>
      </c>
      <c r="JS34">
        <v>512.126</v>
      </c>
      <c r="JT34">
        <v>20.3447</v>
      </c>
      <c r="JU34">
        <v>35.2847</v>
      </c>
      <c r="JV34">
        <v>29.9996</v>
      </c>
      <c r="JW34">
        <v>35.1642</v>
      </c>
      <c r="JX34">
        <v>35.0518</v>
      </c>
      <c r="JY34">
        <v>33.4443</v>
      </c>
      <c r="JZ34">
        <v>50.3471</v>
      </c>
      <c r="KA34">
        <v>0</v>
      </c>
      <c r="KB34">
        <v>20.3645</v>
      </c>
      <c r="KC34">
        <v>687.487</v>
      </c>
      <c r="KD34">
        <v>15.3261</v>
      </c>
      <c r="KE34">
        <v>99.2299</v>
      </c>
      <c r="KF34">
        <v>99.4436</v>
      </c>
    </row>
    <row r="35" spans="1:292">
      <c r="A35">
        <v>15</v>
      </c>
      <c r="B35">
        <v>1685123472</v>
      </c>
      <c r="C35">
        <v>69.5</v>
      </c>
      <c r="D35" t="s">
        <v>463</v>
      </c>
      <c r="E35" t="s">
        <v>464</v>
      </c>
      <c r="F35">
        <v>5</v>
      </c>
      <c r="G35" t="s">
        <v>428</v>
      </c>
      <c r="H35">
        <v>1685123464.5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682.3963769099502</v>
      </c>
      <c r="AJ35">
        <v>650.4723575757572</v>
      </c>
      <c r="AK35">
        <v>3.310252141425158</v>
      </c>
      <c r="AL35">
        <v>66.9345161394172</v>
      </c>
      <c r="AM35">
        <f>(AO35 - AN35 + DX35*1E3/(8.314*(DZ35+273.15)) * AQ35/DW35 * AP35) * DW35/(100*DK35) * 1000/(1000 - AO35)</f>
        <v>0</v>
      </c>
      <c r="AN35">
        <v>15.27262685538102</v>
      </c>
      <c r="AO35">
        <v>17.30322587412588</v>
      </c>
      <c r="AP35">
        <v>-0.006400113260575019</v>
      </c>
      <c r="AQ35">
        <v>103.2770757437145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6</v>
      </c>
      <c r="DL35">
        <v>0.5</v>
      </c>
      <c r="DM35" t="s">
        <v>430</v>
      </c>
      <c r="DN35">
        <v>2</v>
      </c>
      <c r="DO35" t="b">
        <v>1</v>
      </c>
      <c r="DP35">
        <v>1685123464.5</v>
      </c>
      <c r="DQ35">
        <v>616.5142962962963</v>
      </c>
      <c r="DR35">
        <v>657.9867407407407</v>
      </c>
      <c r="DS35">
        <v>17.33851481481481</v>
      </c>
      <c r="DT35">
        <v>15.31814444444445</v>
      </c>
      <c r="DU35">
        <v>617.0685555555555</v>
      </c>
      <c r="DV35">
        <v>17.65594074074074</v>
      </c>
      <c r="DW35">
        <v>500.0758888888889</v>
      </c>
      <c r="DX35">
        <v>99.61661851851852</v>
      </c>
      <c r="DY35">
        <v>0.1000778925925926</v>
      </c>
      <c r="DZ35">
        <v>26.38604814814815</v>
      </c>
      <c r="EA35">
        <v>27.96133703703704</v>
      </c>
      <c r="EB35">
        <v>999.9000000000001</v>
      </c>
      <c r="EC35">
        <v>0</v>
      </c>
      <c r="ED35">
        <v>0</v>
      </c>
      <c r="EE35">
        <v>10006.62740740741</v>
      </c>
      <c r="EF35">
        <v>0</v>
      </c>
      <c r="EG35">
        <v>178.7245185185185</v>
      </c>
      <c r="EH35">
        <v>-41.47238518518519</v>
      </c>
      <c r="EI35">
        <v>627.392074074074</v>
      </c>
      <c r="EJ35">
        <v>668.2220370370371</v>
      </c>
      <c r="EK35">
        <v>2.020386666666667</v>
      </c>
      <c r="EL35">
        <v>657.9867407407407</v>
      </c>
      <c r="EM35">
        <v>15.31814444444445</v>
      </c>
      <c r="EN35">
        <v>1.727205555555555</v>
      </c>
      <c r="EO35">
        <v>1.525941851851852</v>
      </c>
      <c r="EP35">
        <v>15.14311111111111</v>
      </c>
      <c r="EQ35">
        <v>13.2305</v>
      </c>
      <c r="ER35">
        <v>2000.000740740741</v>
      </c>
      <c r="ES35">
        <v>0.9799966666666667</v>
      </c>
      <c r="ET35">
        <v>0.02000371481481482</v>
      </c>
      <c r="EU35">
        <v>0</v>
      </c>
      <c r="EV35">
        <v>766.9121851851852</v>
      </c>
      <c r="EW35">
        <v>5.00078</v>
      </c>
      <c r="EX35">
        <v>20613.56296296297</v>
      </c>
      <c r="EY35">
        <v>16379.62222222222</v>
      </c>
      <c r="EZ35">
        <v>43.74503703703703</v>
      </c>
      <c r="FA35">
        <v>45.11566666666667</v>
      </c>
      <c r="FB35">
        <v>44.05074074074074</v>
      </c>
      <c r="FC35">
        <v>44.51818518518517</v>
      </c>
      <c r="FD35">
        <v>44.36314814814814</v>
      </c>
      <c r="FE35">
        <v>1955.090740740741</v>
      </c>
      <c r="FF35">
        <v>39.91</v>
      </c>
      <c r="FG35">
        <v>0</v>
      </c>
      <c r="FH35">
        <v>1685123469.7</v>
      </c>
      <c r="FI35">
        <v>0</v>
      </c>
      <c r="FJ35">
        <v>766.8638846153846</v>
      </c>
      <c r="FK35">
        <v>10.11634188158101</v>
      </c>
      <c r="FL35">
        <v>350.3555546538458</v>
      </c>
      <c r="FM35">
        <v>20608.83461538461</v>
      </c>
      <c r="FN35">
        <v>15</v>
      </c>
      <c r="FO35">
        <v>1685122125.6</v>
      </c>
      <c r="FP35" t="s">
        <v>431</v>
      </c>
      <c r="FQ35">
        <v>1685122116.1</v>
      </c>
      <c r="FR35">
        <v>1685122125.6</v>
      </c>
      <c r="FS35">
        <v>1</v>
      </c>
      <c r="FT35">
        <v>0.008999999999999999</v>
      </c>
      <c r="FU35">
        <v>-0.044</v>
      </c>
      <c r="FV35">
        <v>-0.486</v>
      </c>
      <c r="FW35">
        <v>-0.343</v>
      </c>
      <c r="FX35">
        <v>419</v>
      </c>
      <c r="FY35">
        <v>13</v>
      </c>
      <c r="FZ35">
        <v>0.16</v>
      </c>
      <c r="GA35">
        <v>0.02</v>
      </c>
      <c r="GB35">
        <v>-41.19710487804879</v>
      </c>
      <c r="GC35">
        <v>-5.062501045296201</v>
      </c>
      <c r="GD35">
        <v>0.5250474278002121</v>
      </c>
      <c r="GE35">
        <v>0</v>
      </c>
      <c r="GF35">
        <v>2.004089268292683</v>
      </c>
      <c r="GG35">
        <v>0.3637848083623719</v>
      </c>
      <c r="GH35">
        <v>0.04375556546567193</v>
      </c>
      <c r="GI35">
        <v>1</v>
      </c>
      <c r="GJ35">
        <v>1</v>
      </c>
      <c r="GK35">
        <v>2</v>
      </c>
      <c r="GL35" t="s">
        <v>432</v>
      </c>
      <c r="GM35">
        <v>3.09868</v>
      </c>
      <c r="GN35">
        <v>2.75824</v>
      </c>
      <c r="GO35">
        <v>0.129323</v>
      </c>
      <c r="GP35">
        <v>0.135122</v>
      </c>
      <c r="GQ35">
        <v>0.094432</v>
      </c>
      <c r="GR35">
        <v>0.0856534</v>
      </c>
      <c r="GS35">
        <v>22118.1</v>
      </c>
      <c r="GT35">
        <v>21696.2</v>
      </c>
      <c r="GU35">
        <v>25965.3</v>
      </c>
      <c r="GV35">
        <v>25448</v>
      </c>
      <c r="GW35">
        <v>37751.4</v>
      </c>
      <c r="GX35">
        <v>35371.9</v>
      </c>
      <c r="GY35">
        <v>45410.8</v>
      </c>
      <c r="GZ35">
        <v>41850.5</v>
      </c>
      <c r="HA35">
        <v>1.81665</v>
      </c>
      <c r="HB35">
        <v>1.82092</v>
      </c>
      <c r="HC35">
        <v>-0.046365</v>
      </c>
      <c r="HD35">
        <v>0</v>
      </c>
      <c r="HE35">
        <v>28.7188</v>
      </c>
      <c r="HF35">
        <v>999.9</v>
      </c>
      <c r="HG35">
        <v>44</v>
      </c>
      <c r="HH35">
        <v>40.9</v>
      </c>
      <c r="HI35">
        <v>34.3549</v>
      </c>
      <c r="HJ35">
        <v>62.8851</v>
      </c>
      <c r="HK35">
        <v>24.5793</v>
      </c>
      <c r="HL35">
        <v>1</v>
      </c>
      <c r="HM35">
        <v>0.6826449999999999</v>
      </c>
      <c r="HN35">
        <v>7.353</v>
      </c>
      <c r="HO35">
        <v>20.1529</v>
      </c>
      <c r="HP35">
        <v>5.2107</v>
      </c>
      <c r="HQ35">
        <v>11.986</v>
      </c>
      <c r="HR35">
        <v>4.96255</v>
      </c>
      <c r="HS35">
        <v>3.27425</v>
      </c>
      <c r="HT35">
        <v>9999</v>
      </c>
      <c r="HU35">
        <v>9999</v>
      </c>
      <c r="HV35">
        <v>9999</v>
      </c>
      <c r="HW35">
        <v>40.2</v>
      </c>
      <c r="HX35">
        <v>1.86398</v>
      </c>
      <c r="HY35">
        <v>1.86019</v>
      </c>
      <c r="HZ35">
        <v>1.85848</v>
      </c>
      <c r="IA35">
        <v>1.85981</v>
      </c>
      <c r="IB35">
        <v>1.85975</v>
      </c>
      <c r="IC35">
        <v>1.85837</v>
      </c>
      <c r="ID35">
        <v>1.85745</v>
      </c>
      <c r="IE35">
        <v>1.8523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-0.5639999999999999</v>
      </c>
      <c r="IT35">
        <v>-0.3177</v>
      </c>
      <c r="IU35">
        <v>-0.4525053111299092</v>
      </c>
      <c r="IV35">
        <v>0.0001543633802942166</v>
      </c>
      <c r="IW35">
        <v>-6.359805854135664E-07</v>
      </c>
      <c r="IX35">
        <v>1.931128000261328E-10</v>
      </c>
      <c r="IY35">
        <v>-0.3158061830945886</v>
      </c>
      <c r="IZ35">
        <v>-0.009907362677547949</v>
      </c>
      <c r="JA35">
        <v>0.0006454078662214542</v>
      </c>
      <c r="JB35">
        <v>-5.064920317128958E-06</v>
      </c>
      <c r="JC35">
        <v>3</v>
      </c>
      <c r="JD35">
        <v>1872</v>
      </c>
      <c r="JE35">
        <v>1</v>
      </c>
      <c r="JF35">
        <v>37</v>
      </c>
      <c r="JG35">
        <v>22.6</v>
      </c>
      <c r="JH35">
        <v>22.4</v>
      </c>
      <c r="JI35">
        <v>1.70044</v>
      </c>
      <c r="JJ35">
        <v>2.65991</v>
      </c>
      <c r="JK35">
        <v>1.49658</v>
      </c>
      <c r="JL35">
        <v>2.34009</v>
      </c>
      <c r="JM35">
        <v>1.54907</v>
      </c>
      <c r="JN35">
        <v>2.34131</v>
      </c>
      <c r="JO35">
        <v>43.155</v>
      </c>
      <c r="JP35">
        <v>15.2966</v>
      </c>
      <c r="JQ35">
        <v>18</v>
      </c>
      <c r="JR35">
        <v>494.527</v>
      </c>
      <c r="JS35">
        <v>512.349</v>
      </c>
      <c r="JT35">
        <v>20.3691</v>
      </c>
      <c r="JU35">
        <v>35.2792</v>
      </c>
      <c r="JV35">
        <v>29.9993</v>
      </c>
      <c r="JW35">
        <v>35.1596</v>
      </c>
      <c r="JX35">
        <v>35.0465</v>
      </c>
      <c r="JY35">
        <v>34.1475</v>
      </c>
      <c r="JZ35">
        <v>50.3471</v>
      </c>
      <c r="KA35">
        <v>0</v>
      </c>
      <c r="KB35">
        <v>20.3918</v>
      </c>
      <c r="KC35">
        <v>707.523</v>
      </c>
      <c r="KD35">
        <v>15.3264</v>
      </c>
      <c r="KE35">
        <v>99.2315</v>
      </c>
      <c r="KF35">
        <v>99.44370000000001</v>
      </c>
    </row>
    <row r="36" spans="1:292">
      <c r="A36">
        <v>16</v>
      </c>
      <c r="B36">
        <v>1685123477</v>
      </c>
      <c r="C36">
        <v>74.5</v>
      </c>
      <c r="D36" t="s">
        <v>465</v>
      </c>
      <c r="E36" t="s">
        <v>466</v>
      </c>
      <c r="F36">
        <v>5</v>
      </c>
      <c r="G36" t="s">
        <v>428</v>
      </c>
      <c r="H36">
        <v>1685123469.214286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699.5354273573903</v>
      </c>
      <c r="AJ36">
        <v>667.114909090909</v>
      </c>
      <c r="AK36">
        <v>3.336182501378499</v>
      </c>
      <c r="AL36">
        <v>66.9345161394172</v>
      </c>
      <c r="AM36">
        <f>(AO36 - AN36 + DX36*1E3/(8.314*(DZ36+273.15)) * AQ36/DW36 * AP36) * DW36/(100*DK36) * 1000/(1000 - AO36)</f>
        <v>0</v>
      </c>
      <c r="AN36">
        <v>15.27304017470857</v>
      </c>
      <c r="AO36">
        <v>17.29263146853147</v>
      </c>
      <c r="AP36">
        <v>-0.0009070333817919263</v>
      </c>
      <c r="AQ36">
        <v>103.2770757437145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6</v>
      </c>
      <c r="DL36">
        <v>0.5</v>
      </c>
      <c r="DM36" t="s">
        <v>430</v>
      </c>
      <c r="DN36">
        <v>2</v>
      </c>
      <c r="DO36" t="b">
        <v>1</v>
      </c>
      <c r="DP36">
        <v>1685123469.214286</v>
      </c>
      <c r="DQ36">
        <v>631.8155714285714</v>
      </c>
      <c r="DR36">
        <v>673.6745714285714</v>
      </c>
      <c r="DS36">
        <v>17.31872857142857</v>
      </c>
      <c r="DT36">
        <v>15.28047857142857</v>
      </c>
      <c r="DU36">
        <v>632.3761071428572</v>
      </c>
      <c r="DV36">
        <v>17.63631428571429</v>
      </c>
      <c r="DW36">
        <v>500.0146071428571</v>
      </c>
      <c r="DX36">
        <v>99.61600714285714</v>
      </c>
      <c r="DY36">
        <v>0.09997756428571428</v>
      </c>
      <c r="DZ36">
        <v>26.38665000000001</v>
      </c>
      <c r="EA36">
        <v>27.96203214285714</v>
      </c>
      <c r="EB36">
        <v>999.9000000000002</v>
      </c>
      <c r="EC36">
        <v>0</v>
      </c>
      <c r="ED36">
        <v>0</v>
      </c>
      <c r="EE36">
        <v>10004.98571428571</v>
      </c>
      <c r="EF36">
        <v>0</v>
      </c>
      <c r="EG36">
        <v>179.7801428571429</v>
      </c>
      <c r="EH36">
        <v>-41.85894642857143</v>
      </c>
      <c r="EI36">
        <v>642.9503214285714</v>
      </c>
      <c r="EJ36">
        <v>684.1283214285714</v>
      </c>
      <c r="EK36">
        <v>2.038265357142857</v>
      </c>
      <c r="EL36">
        <v>673.6745714285714</v>
      </c>
      <c r="EM36">
        <v>15.28047857142857</v>
      </c>
      <c r="EN36">
        <v>1.725224285714285</v>
      </c>
      <c r="EO36">
        <v>1.52218</v>
      </c>
      <c r="EP36">
        <v>15.12525357142857</v>
      </c>
      <c r="EQ36">
        <v>13.19277857142857</v>
      </c>
      <c r="ER36">
        <v>2000.003214285714</v>
      </c>
      <c r="ES36">
        <v>0.9799965357142858</v>
      </c>
      <c r="ET36">
        <v>0.02000385</v>
      </c>
      <c r="EU36">
        <v>0</v>
      </c>
      <c r="EV36">
        <v>767.8568214285715</v>
      </c>
      <c r="EW36">
        <v>5.00078</v>
      </c>
      <c r="EX36">
        <v>20686.30357142857</v>
      </c>
      <c r="EY36">
        <v>16379.63928571429</v>
      </c>
      <c r="EZ36">
        <v>43.74742857142856</v>
      </c>
      <c r="FA36">
        <v>45.11149999999999</v>
      </c>
      <c r="FB36">
        <v>44.05121428571429</v>
      </c>
      <c r="FC36">
        <v>44.51299999999998</v>
      </c>
      <c r="FD36">
        <v>44.33899999999999</v>
      </c>
      <c r="FE36">
        <v>1955.093214285714</v>
      </c>
      <c r="FF36">
        <v>39.91</v>
      </c>
      <c r="FG36">
        <v>0</v>
      </c>
      <c r="FH36">
        <v>1685123475.1</v>
      </c>
      <c r="FI36">
        <v>0</v>
      </c>
      <c r="FJ36">
        <v>767.99136</v>
      </c>
      <c r="FK36">
        <v>12.52276924230501</v>
      </c>
      <c r="FL36">
        <v>1503.384618426562</v>
      </c>
      <c r="FM36">
        <v>20689.648</v>
      </c>
      <c r="FN36">
        <v>15</v>
      </c>
      <c r="FO36">
        <v>1685122125.6</v>
      </c>
      <c r="FP36" t="s">
        <v>431</v>
      </c>
      <c r="FQ36">
        <v>1685122116.1</v>
      </c>
      <c r="FR36">
        <v>1685122125.6</v>
      </c>
      <c r="FS36">
        <v>1</v>
      </c>
      <c r="FT36">
        <v>0.008999999999999999</v>
      </c>
      <c r="FU36">
        <v>-0.044</v>
      </c>
      <c r="FV36">
        <v>-0.486</v>
      </c>
      <c r="FW36">
        <v>-0.343</v>
      </c>
      <c r="FX36">
        <v>419</v>
      </c>
      <c r="FY36">
        <v>13</v>
      </c>
      <c r="FZ36">
        <v>0.16</v>
      </c>
      <c r="GA36">
        <v>0.02</v>
      </c>
      <c r="GB36">
        <v>-41.58452195121951</v>
      </c>
      <c r="GC36">
        <v>-4.522034843205598</v>
      </c>
      <c r="GD36">
        <v>0.4564211702365426</v>
      </c>
      <c r="GE36">
        <v>0</v>
      </c>
      <c r="GF36">
        <v>2.015837804878049</v>
      </c>
      <c r="GG36">
        <v>0.2536708013937231</v>
      </c>
      <c r="GH36">
        <v>0.03926117858600182</v>
      </c>
      <c r="GI36">
        <v>1</v>
      </c>
      <c r="GJ36">
        <v>1</v>
      </c>
      <c r="GK36">
        <v>2</v>
      </c>
      <c r="GL36" t="s">
        <v>432</v>
      </c>
      <c r="GM36">
        <v>3.09872</v>
      </c>
      <c r="GN36">
        <v>2.75808</v>
      </c>
      <c r="GO36">
        <v>0.131607</v>
      </c>
      <c r="GP36">
        <v>0.137395</v>
      </c>
      <c r="GQ36">
        <v>0.0943962</v>
      </c>
      <c r="GR36">
        <v>0.0856648</v>
      </c>
      <c r="GS36">
        <v>22060.3</v>
      </c>
      <c r="GT36">
        <v>21639.7</v>
      </c>
      <c r="GU36">
        <v>25965.5</v>
      </c>
      <c r="GV36">
        <v>25448.6</v>
      </c>
      <c r="GW36">
        <v>37753.7</v>
      </c>
      <c r="GX36">
        <v>35371.9</v>
      </c>
      <c r="GY36">
        <v>45411.4</v>
      </c>
      <c r="GZ36">
        <v>41850.7</v>
      </c>
      <c r="HA36">
        <v>1.81647</v>
      </c>
      <c r="HB36">
        <v>1.8209</v>
      </c>
      <c r="HC36">
        <v>-0.0454262</v>
      </c>
      <c r="HD36">
        <v>0</v>
      </c>
      <c r="HE36">
        <v>28.7183</v>
      </c>
      <c r="HF36">
        <v>999.9</v>
      </c>
      <c r="HG36">
        <v>44</v>
      </c>
      <c r="HH36">
        <v>40.9</v>
      </c>
      <c r="HI36">
        <v>34.3552</v>
      </c>
      <c r="HJ36">
        <v>62.9851</v>
      </c>
      <c r="HK36">
        <v>24.4591</v>
      </c>
      <c r="HL36">
        <v>1</v>
      </c>
      <c r="HM36">
        <v>0.681519</v>
      </c>
      <c r="HN36">
        <v>7.28944</v>
      </c>
      <c r="HO36">
        <v>20.1557</v>
      </c>
      <c r="HP36">
        <v>5.21115</v>
      </c>
      <c r="HQ36">
        <v>11.986</v>
      </c>
      <c r="HR36">
        <v>4.9627</v>
      </c>
      <c r="HS36">
        <v>3.27428</v>
      </c>
      <c r="HT36">
        <v>9999</v>
      </c>
      <c r="HU36">
        <v>9999</v>
      </c>
      <c r="HV36">
        <v>9999</v>
      </c>
      <c r="HW36">
        <v>40.2</v>
      </c>
      <c r="HX36">
        <v>1.864</v>
      </c>
      <c r="HY36">
        <v>1.86017</v>
      </c>
      <c r="HZ36">
        <v>1.85845</v>
      </c>
      <c r="IA36">
        <v>1.85983</v>
      </c>
      <c r="IB36">
        <v>1.85977</v>
      </c>
      <c r="IC36">
        <v>1.85837</v>
      </c>
      <c r="ID36">
        <v>1.85745</v>
      </c>
      <c r="IE36">
        <v>1.8523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-0.571</v>
      </c>
      <c r="IT36">
        <v>-0.3178</v>
      </c>
      <c r="IU36">
        <v>-0.4525053111299092</v>
      </c>
      <c r="IV36">
        <v>0.0001543633802942166</v>
      </c>
      <c r="IW36">
        <v>-6.359805854135664E-07</v>
      </c>
      <c r="IX36">
        <v>1.931128000261328E-10</v>
      </c>
      <c r="IY36">
        <v>-0.3158061830945886</v>
      </c>
      <c r="IZ36">
        <v>-0.009907362677547949</v>
      </c>
      <c r="JA36">
        <v>0.0006454078662214542</v>
      </c>
      <c r="JB36">
        <v>-5.064920317128958E-06</v>
      </c>
      <c r="JC36">
        <v>3</v>
      </c>
      <c r="JD36">
        <v>1872</v>
      </c>
      <c r="JE36">
        <v>1</v>
      </c>
      <c r="JF36">
        <v>37</v>
      </c>
      <c r="JG36">
        <v>22.7</v>
      </c>
      <c r="JH36">
        <v>22.5</v>
      </c>
      <c r="JI36">
        <v>1.73218</v>
      </c>
      <c r="JJ36">
        <v>2.65137</v>
      </c>
      <c r="JK36">
        <v>1.49658</v>
      </c>
      <c r="JL36">
        <v>2.34009</v>
      </c>
      <c r="JM36">
        <v>1.54907</v>
      </c>
      <c r="JN36">
        <v>2.37549</v>
      </c>
      <c r="JO36">
        <v>43.155</v>
      </c>
      <c r="JP36">
        <v>15.3053</v>
      </c>
      <c r="JQ36">
        <v>18</v>
      </c>
      <c r="JR36">
        <v>494.384</v>
      </c>
      <c r="JS36">
        <v>512.2910000000001</v>
      </c>
      <c r="JT36">
        <v>20.398</v>
      </c>
      <c r="JU36">
        <v>35.2742</v>
      </c>
      <c r="JV36">
        <v>29.9992</v>
      </c>
      <c r="JW36">
        <v>35.1546</v>
      </c>
      <c r="JX36">
        <v>35.0414</v>
      </c>
      <c r="JY36">
        <v>34.7897</v>
      </c>
      <c r="JZ36">
        <v>50.3471</v>
      </c>
      <c r="KA36">
        <v>0</v>
      </c>
      <c r="KB36">
        <v>20.4204</v>
      </c>
      <c r="KC36">
        <v>720.879</v>
      </c>
      <c r="KD36">
        <v>15.3264</v>
      </c>
      <c r="KE36">
        <v>99.23269999999999</v>
      </c>
      <c r="KF36">
        <v>99.4448</v>
      </c>
    </row>
    <row r="37" spans="1:292">
      <c r="A37">
        <v>17</v>
      </c>
      <c r="B37">
        <v>1685123482</v>
      </c>
      <c r="C37">
        <v>79.5</v>
      </c>
      <c r="D37" t="s">
        <v>467</v>
      </c>
      <c r="E37" t="s">
        <v>468</v>
      </c>
      <c r="F37">
        <v>5</v>
      </c>
      <c r="G37" t="s">
        <v>428</v>
      </c>
      <c r="H37">
        <v>1685123474.5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716.4836677713604</v>
      </c>
      <c r="AJ37">
        <v>683.7233575757576</v>
      </c>
      <c r="AK37">
        <v>3.32538893338895</v>
      </c>
      <c r="AL37">
        <v>66.9345161394172</v>
      </c>
      <c r="AM37">
        <f>(AO37 - AN37 + DX37*1E3/(8.314*(DZ37+273.15)) * AQ37/DW37 * AP37) * DW37/(100*DK37) * 1000/(1000 - AO37)</f>
        <v>0</v>
      </c>
      <c r="AN37">
        <v>15.27617866034193</v>
      </c>
      <c r="AO37">
        <v>17.29142447552448</v>
      </c>
      <c r="AP37">
        <v>-0.0001402011077204091</v>
      </c>
      <c r="AQ37">
        <v>103.2770757437145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6</v>
      </c>
      <c r="DL37">
        <v>0.5</v>
      </c>
      <c r="DM37" t="s">
        <v>430</v>
      </c>
      <c r="DN37">
        <v>2</v>
      </c>
      <c r="DO37" t="b">
        <v>1</v>
      </c>
      <c r="DP37">
        <v>1685123474.5</v>
      </c>
      <c r="DQ37">
        <v>649.0136296296297</v>
      </c>
      <c r="DR37">
        <v>691.3141851851852</v>
      </c>
      <c r="DS37">
        <v>17.29957407407408</v>
      </c>
      <c r="DT37">
        <v>15.27435925925926</v>
      </c>
      <c r="DU37">
        <v>649.5813703703702</v>
      </c>
      <c r="DV37">
        <v>17.61731111111111</v>
      </c>
      <c r="DW37">
        <v>499.9553703703704</v>
      </c>
      <c r="DX37">
        <v>99.61625925925922</v>
      </c>
      <c r="DY37">
        <v>0.09986657777777776</v>
      </c>
      <c r="DZ37">
        <v>26.38662962962963</v>
      </c>
      <c r="EA37">
        <v>27.96397407407408</v>
      </c>
      <c r="EB37">
        <v>999.9000000000001</v>
      </c>
      <c r="EC37">
        <v>0</v>
      </c>
      <c r="ED37">
        <v>0</v>
      </c>
      <c r="EE37">
        <v>10005.78851851852</v>
      </c>
      <c r="EF37">
        <v>0</v>
      </c>
      <c r="EG37">
        <v>181.3273703703704</v>
      </c>
      <c r="EH37">
        <v>-42.30044074074073</v>
      </c>
      <c r="EI37">
        <v>660.4387777777777</v>
      </c>
      <c r="EJ37">
        <v>702.0373703703701</v>
      </c>
      <c r="EK37">
        <v>2.025225925925926</v>
      </c>
      <c r="EL37">
        <v>691.3141851851852</v>
      </c>
      <c r="EM37">
        <v>15.27435925925926</v>
      </c>
      <c r="EN37">
        <v>1.723321111111111</v>
      </c>
      <c r="EO37">
        <v>1.521574814814815</v>
      </c>
      <c r="EP37">
        <v>15.1081</v>
      </c>
      <c r="EQ37">
        <v>13.18670370370371</v>
      </c>
      <c r="ER37">
        <v>2000.005925925926</v>
      </c>
      <c r="ES37">
        <v>0.9799963333333334</v>
      </c>
      <c r="ET37">
        <v>0.02000405555555556</v>
      </c>
      <c r="EU37">
        <v>0</v>
      </c>
      <c r="EV37">
        <v>768.9529629629629</v>
      </c>
      <c r="EW37">
        <v>5.00078</v>
      </c>
      <c r="EX37">
        <v>20781.62962962963</v>
      </c>
      <c r="EY37">
        <v>16379.65555555555</v>
      </c>
      <c r="EZ37">
        <v>43.72896296296295</v>
      </c>
      <c r="FA37">
        <v>45.10866666666666</v>
      </c>
      <c r="FB37">
        <v>44.0692962962963</v>
      </c>
      <c r="FC37">
        <v>44.50418518518516</v>
      </c>
      <c r="FD37">
        <v>44.32603703703703</v>
      </c>
      <c r="FE37">
        <v>1955.095925925926</v>
      </c>
      <c r="FF37">
        <v>39.91</v>
      </c>
      <c r="FG37">
        <v>0</v>
      </c>
      <c r="FH37">
        <v>1685123479.9</v>
      </c>
      <c r="FI37">
        <v>0</v>
      </c>
      <c r="FJ37">
        <v>769.0189999999999</v>
      </c>
      <c r="FK37">
        <v>13.4189999780038</v>
      </c>
      <c r="FL37">
        <v>1247.399998934462</v>
      </c>
      <c r="FM37">
        <v>20786.232</v>
      </c>
      <c r="FN37">
        <v>15</v>
      </c>
      <c r="FO37">
        <v>1685122125.6</v>
      </c>
      <c r="FP37" t="s">
        <v>431</v>
      </c>
      <c r="FQ37">
        <v>1685122116.1</v>
      </c>
      <c r="FR37">
        <v>1685122125.6</v>
      </c>
      <c r="FS37">
        <v>1</v>
      </c>
      <c r="FT37">
        <v>0.008999999999999999</v>
      </c>
      <c r="FU37">
        <v>-0.044</v>
      </c>
      <c r="FV37">
        <v>-0.486</v>
      </c>
      <c r="FW37">
        <v>-0.343</v>
      </c>
      <c r="FX37">
        <v>419</v>
      </c>
      <c r="FY37">
        <v>13</v>
      </c>
      <c r="FZ37">
        <v>0.16</v>
      </c>
      <c r="GA37">
        <v>0.02</v>
      </c>
      <c r="GB37">
        <v>-42.0330425</v>
      </c>
      <c r="GC37">
        <v>-5.071926078799088</v>
      </c>
      <c r="GD37">
        <v>0.4923465770610677</v>
      </c>
      <c r="GE37">
        <v>0</v>
      </c>
      <c r="GF37">
        <v>2.0325335</v>
      </c>
      <c r="GG37">
        <v>-0.1268832270168872</v>
      </c>
      <c r="GH37">
        <v>0.0183384841999005</v>
      </c>
      <c r="GI37">
        <v>1</v>
      </c>
      <c r="GJ37">
        <v>1</v>
      </c>
      <c r="GK37">
        <v>2</v>
      </c>
      <c r="GL37" t="s">
        <v>432</v>
      </c>
      <c r="GM37">
        <v>3.09886</v>
      </c>
      <c r="GN37">
        <v>2.75838</v>
      </c>
      <c r="GO37">
        <v>0.133859</v>
      </c>
      <c r="GP37">
        <v>0.139632</v>
      </c>
      <c r="GQ37">
        <v>0.0943972</v>
      </c>
      <c r="GR37">
        <v>0.08567950000000001</v>
      </c>
      <c r="GS37">
        <v>22003.4</v>
      </c>
      <c r="GT37">
        <v>21583.7</v>
      </c>
      <c r="GU37">
        <v>25966</v>
      </c>
      <c r="GV37">
        <v>25448.7</v>
      </c>
      <c r="GW37">
        <v>37754.5</v>
      </c>
      <c r="GX37">
        <v>35371.8</v>
      </c>
      <c r="GY37">
        <v>45412.1</v>
      </c>
      <c r="GZ37">
        <v>41851</v>
      </c>
      <c r="HA37">
        <v>1.81675</v>
      </c>
      <c r="HB37">
        <v>1.82097</v>
      </c>
      <c r="HC37">
        <v>-0.0462309</v>
      </c>
      <c r="HD37">
        <v>0</v>
      </c>
      <c r="HE37">
        <v>28.7214</v>
      </c>
      <c r="HF37">
        <v>999.9</v>
      </c>
      <c r="HG37">
        <v>44.1</v>
      </c>
      <c r="HH37">
        <v>40.8</v>
      </c>
      <c r="HI37">
        <v>34.2503</v>
      </c>
      <c r="HJ37">
        <v>62.9651</v>
      </c>
      <c r="HK37">
        <v>24.3189</v>
      </c>
      <c r="HL37">
        <v>1</v>
      </c>
      <c r="HM37">
        <v>0.680716</v>
      </c>
      <c r="HN37">
        <v>7.26608</v>
      </c>
      <c r="HO37">
        <v>20.1567</v>
      </c>
      <c r="HP37">
        <v>5.21055</v>
      </c>
      <c r="HQ37">
        <v>11.986</v>
      </c>
      <c r="HR37">
        <v>4.9625</v>
      </c>
      <c r="HS37">
        <v>3.2743</v>
      </c>
      <c r="HT37">
        <v>9999</v>
      </c>
      <c r="HU37">
        <v>9999</v>
      </c>
      <c r="HV37">
        <v>9999</v>
      </c>
      <c r="HW37">
        <v>40.2</v>
      </c>
      <c r="HX37">
        <v>1.86401</v>
      </c>
      <c r="HY37">
        <v>1.86018</v>
      </c>
      <c r="HZ37">
        <v>1.85851</v>
      </c>
      <c r="IA37">
        <v>1.85982</v>
      </c>
      <c r="IB37">
        <v>1.85977</v>
      </c>
      <c r="IC37">
        <v>1.85838</v>
      </c>
      <c r="ID37">
        <v>1.85745</v>
      </c>
      <c r="IE37">
        <v>1.85229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-0.579</v>
      </c>
      <c r="IT37">
        <v>-0.3178</v>
      </c>
      <c r="IU37">
        <v>-0.4525053111299092</v>
      </c>
      <c r="IV37">
        <v>0.0001543633802942166</v>
      </c>
      <c r="IW37">
        <v>-6.359805854135664E-07</v>
      </c>
      <c r="IX37">
        <v>1.931128000261328E-10</v>
      </c>
      <c r="IY37">
        <v>-0.3158061830945886</v>
      </c>
      <c r="IZ37">
        <v>-0.009907362677547949</v>
      </c>
      <c r="JA37">
        <v>0.0006454078662214542</v>
      </c>
      <c r="JB37">
        <v>-5.064920317128958E-06</v>
      </c>
      <c r="JC37">
        <v>3</v>
      </c>
      <c r="JD37">
        <v>1872</v>
      </c>
      <c r="JE37">
        <v>1</v>
      </c>
      <c r="JF37">
        <v>37</v>
      </c>
      <c r="JG37">
        <v>22.8</v>
      </c>
      <c r="JH37">
        <v>22.6</v>
      </c>
      <c r="JI37">
        <v>1.76758</v>
      </c>
      <c r="JJ37">
        <v>2.64648</v>
      </c>
      <c r="JK37">
        <v>1.49658</v>
      </c>
      <c r="JL37">
        <v>2.34009</v>
      </c>
      <c r="JM37">
        <v>1.54907</v>
      </c>
      <c r="JN37">
        <v>2.43652</v>
      </c>
      <c r="JO37">
        <v>43.155</v>
      </c>
      <c r="JP37">
        <v>15.3053</v>
      </c>
      <c r="JQ37">
        <v>18</v>
      </c>
      <c r="JR37">
        <v>494.515</v>
      </c>
      <c r="JS37">
        <v>512.295</v>
      </c>
      <c r="JT37">
        <v>20.4261</v>
      </c>
      <c r="JU37">
        <v>35.2685</v>
      </c>
      <c r="JV37">
        <v>29.9992</v>
      </c>
      <c r="JW37">
        <v>35.149</v>
      </c>
      <c r="JX37">
        <v>35.0351</v>
      </c>
      <c r="JY37">
        <v>35.4915</v>
      </c>
      <c r="JZ37">
        <v>50.3471</v>
      </c>
      <c r="KA37">
        <v>0</v>
      </c>
      <c r="KB37">
        <v>20.4403</v>
      </c>
      <c r="KC37">
        <v>740.914</v>
      </c>
      <c r="KD37">
        <v>15.3264</v>
      </c>
      <c r="KE37">
        <v>99.23439999999999</v>
      </c>
      <c r="KF37">
        <v>99.4455</v>
      </c>
    </row>
    <row r="38" spans="1:292">
      <c r="A38">
        <v>18</v>
      </c>
      <c r="B38">
        <v>1685123487</v>
      </c>
      <c r="C38">
        <v>84.5</v>
      </c>
      <c r="D38" t="s">
        <v>469</v>
      </c>
      <c r="E38" t="s">
        <v>470</v>
      </c>
      <c r="F38">
        <v>5</v>
      </c>
      <c r="G38" t="s">
        <v>428</v>
      </c>
      <c r="H38">
        <v>1685123479.214286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733.5575342466183</v>
      </c>
      <c r="AJ38">
        <v>700.3815151515151</v>
      </c>
      <c r="AK38">
        <v>3.33291717781031</v>
      </c>
      <c r="AL38">
        <v>66.9345161394172</v>
      </c>
      <c r="AM38">
        <f>(AO38 - AN38 + DX38*1E3/(8.314*(DZ38+273.15)) * AQ38/DW38 * AP38) * DW38/(100*DK38) * 1000/(1000 - AO38)</f>
        <v>0</v>
      </c>
      <c r="AN38">
        <v>15.27874427995829</v>
      </c>
      <c r="AO38">
        <v>17.29774475524477</v>
      </c>
      <c r="AP38">
        <v>0.0001523835977411442</v>
      </c>
      <c r="AQ38">
        <v>103.2770757437145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6</v>
      </c>
      <c r="DL38">
        <v>0.5</v>
      </c>
      <c r="DM38" t="s">
        <v>430</v>
      </c>
      <c r="DN38">
        <v>2</v>
      </c>
      <c r="DO38" t="b">
        <v>1</v>
      </c>
      <c r="DP38">
        <v>1685123479.214286</v>
      </c>
      <c r="DQ38">
        <v>664.4140714285714</v>
      </c>
      <c r="DR38">
        <v>707.1395</v>
      </c>
      <c r="DS38">
        <v>17.29440714285715</v>
      </c>
      <c r="DT38">
        <v>15.27662142857143</v>
      </c>
      <c r="DU38">
        <v>664.9883928571428</v>
      </c>
      <c r="DV38">
        <v>17.61217857142857</v>
      </c>
      <c r="DW38">
        <v>499.9641428571429</v>
      </c>
      <c r="DX38">
        <v>99.61608571428573</v>
      </c>
      <c r="DY38">
        <v>0.09989232857142859</v>
      </c>
      <c r="DZ38">
        <v>26.38926428571429</v>
      </c>
      <c r="EA38">
        <v>27.96900714285715</v>
      </c>
      <c r="EB38">
        <v>999.9000000000002</v>
      </c>
      <c r="EC38">
        <v>0</v>
      </c>
      <c r="ED38">
        <v>0</v>
      </c>
      <c r="EE38">
        <v>10002.00678571429</v>
      </c>
      <c r="EF38">
        <v>0</v>
      </c>
      <c r="EG38">
        <v>182.4859642857143</v>
      </c>
      <c r="EH38">
        <v>-42.72532142857143</v>
      </c>
      <c r="EI38">
        <v>676.1068571428571</v>
      </c>
      <c r="EJ38">
        <v>718.1097142857143</v>
      </c>
      <c r="EK38">
        <v>2.017791071428572</v>
      </c>
      <c r="EL38">
        <v>707.1395</v>
      </c>
      <c r="EM38">
        <v>15.27662142857143</v>
      </c>
      <c r="EN38">
        <v>1.7228025</v>
      </c>
      <c r="EO38">
        <v>1.5217975</v>
      </c>
      <c r="EP38">
        <v>15.103425</v>
      </c>
      <c r="EQ38">
        <v>13.18895357142857</v>
      </c>
      <c r="ER38">
        <v>2000.013214285714</v>
      </c>
      <c r="ES38">
        <v>0.9799961071428572</v>
      </c>
      <c r="ET38">
        <v>0.02000428928571429</v>
      </c>
      <c r="EU38">
        <v>0</v>
      </c>
      <c r="EV38">
        <v>769.9912857142856</v>
      </c>
      <c r="EW38">
        <v>5.00078</v>
      </c>
      <c r="EX38">
        <v>20852.25</v>
      </c>
      <c r="EY38">
        <v>16379.71071428572</v>
      </c>
      <c r="EZ38">
        <v>43.72085714285714</v>
      </c>
      <c r="FA38">
        <v>45.10474999999999</v>
      </c>
      <c r="FB38">
        <v>44.05782142857142</v>
      </c>
      <c r="FC38">
        <v>44.50182142857141</v>
      </c>
      <c r="FD38">
        <v>44.33235714285714</v>
      </c>
      <c r="FE38">
        <v>1955.103214285714</v>
      </c>
      <c r="FF38">
        <v>39.91</v>
      </c>
      <c r="FG38">
        <v>0</v>
      </c>
      <c r="FH38">
        <v>1685123484.7</v>
      </c>
      <c r="FI38">
        <v>0</v>
      </c>
      <c r="FJ38">
        <v>770.10616</v>
      </c>
      <c r="FK38">
        <v>12.87869230603766</v>
      </c>
      <c r="FL38">
        <v>181.269232477844</v>
      </c>
      <c r="FM38">
        <v>20855.588</v>
      </c>
      <c r="FN38">
        <v>15</v>
      </c>
      <c r="FO38">
        <v>1685122125.6</v>
      </c>
      <c r="FP38" t="s">
        <v>431</v>
      </c>
      <c r="FQ38">
        <v>1685122116.1</v>
      </c>
      <c r="FR38">
        <v>1685122125.6</v>
      </c>
      <c r="FS38">
        <v>1</v>
      </c>
      <c r="FT38">
        <v>0.008999999999999999</v>
      </c>
      <c r="FU38">
        <v>-0.044</v>
      </c>
      <c r="FV38">
        <v>-0.486</v>
      </c>
      <c r="FW38">
        <v>-0.343</v>
      </c>
      <c r="FX38">
        <v>419</v>
      </c>
      <c r="FY38">
        <v>13</v>
      </c>
      <c r="FZ38">
        <v>0.16</v>
      </c>
      <c r="GA38">
        <v>0.02</v>
      </c>
      <c r="GB38">
        <v>-42.4517925</v>
      </c>
      <c r="GC38">
        <v>-5.363616135084344</v>
      </c>
      <c r="GD38">
        <v>0.517884105948184</v>
      </c>
      <c r="GE38">
        <v>0</v>
      </c>
      <c r="GF38">
        <v>2.02426275</v>
      </c>
      <c r="GG38">
        <v>-0.1126359849906256</v>
      </c>
      <c r="GH38">
        <v>0.01223980698121908</v>
      </c>
      <c r="GI38">
        <v>1</v>
      </c>
      <c r="GJ38">
        <v>1</v>
      </c>
      <c r="GK38">
        <v>2</v>
      </c>
      <c r="GL38" t="s">
        <v>432</v>
      </c>
      <c r="GM38">
        <v>3.09865</v>
      </c>
      <c r="GN38">
        <v>2.7579</v>
      </c>
      <c r="GO38">
        <v>0.136094</v>
      </c>
      <c r="GP38">
        <v>0.141842</v>
      </c>
      <c r="GQ38">
        <v>0.09442540000000001</v>
      </c>
      <c r="GR38">
        <v>0.0856884</v>
      </c>
      <c r="GS38">
        <v>21946.8</v>
      </c>
      <c r="GT38">
        <v>21528.5</v>
      </c>
      <c r="GU38">
        <v>25966.1</v>
      </c>
      <c r="GV38">
        <v>25449</v>
      </c>
      <c r="GW38">
        <v>37754.1</v>
      </c>
      <c r="GX38">
        <v>35372.1</v>
      </c>
      <c r="GY38">
        <v>45412.7</v>
      </c>
      <c r="GZ38">
        <v>41851.4</v>
      </c>
      <c r="HA38">
        <v>1.81635</v>
      </c>
      <c r="HB38">
        <v>1.82117</v>
      </c>
      <c r="HC38">
        <v>-0.0455007</v>
      </c>
      <c r="HD38">
        <v>0</v>
      </c>
      <c r="HE38">
        <v>28.7227</v>
      </c>
      <c r="HF38">
        <v>999.9</v>
      </c>
      <c r="HG38">
        <v>44.1</v>
      </c>
      <c r="HH38">
        <v>40.8</v>
      </c>
      <c r="HI38">
        <v>34.2487</v>
      </c>
      <c r="HJ38">
        <v>62.7951</v>
      </c>
      <c r="HK38">
        <v>24.379</v>
      </c>
      <c r="HL38">
        <v>1</v>
      </c>
      <c r="HM38">
        <v>0.679967</v>
      </c>
      <c r="HN38">
        <v>7.23758</v>
      </c>
      <c r="HO38">
        <v>20.1577</v>
      </c>
      <c r="HP38">
        <v>5.21175</v>
      </c>
      <c r="HQ38">
        <v>11.986</v>
      </c>
      <c r="HR38">
        <v>4.963</v>
      </c>
      <c r="HS38">
        <v>3.27435</v>
      </c>
      <c r="HT38">
        <v>9999</v>
      </c>
      <c r="HU38">
        <v>9999</v>
      </c>
      <c r="HV38">
        <v>9999</v>
      </c>
      <c r="HW38">
        <v>40.2</v>
      </c>
      <c r="HX38">
        <v>1.86401</v>
      </c>
      <c r="HY38">
        <v>1.8602</v>
      </c>
      <c r="HZ38">
        <v>1.85851</v>
      </c>
      <c r="IA38">
        <v>1.85984</v>
      </c>
      <c r="IB38">
        <v>1.85979</v>
      </c>
      <c r="IC38">
        <v>1.85837</v>
      </c>
      <c r="ID38">
        <v>1.85745</v>
      </c>
      <c r="IE38">
        <v>1.85234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-0.585</v>
      </c>
      <c r="IT38">
        <v>-0.3178</v>
      </c>
      <c r="IU38">
        <v>-0.4525053111299092</v>
      </c>
      <c r="IV38">
        <v>0.0001543633802942166</v>
      </c>
      <c r="IW38">
        <v>-6.359805854135664E-07</v>
      </c>
      <c r="IX38">
        <v>1.931128000261328E-10</v>
      </c>
      <c r="IY38">
        <v>-0.3158061830945886</v>
      </c>
      <c r="IZ38">
        <v>-0.009907362677547949</v>
      </c>
      <c r="JA38">
        <v>0.0006454078662214542</v>
      </c>
      <c r="JB38">
        <v>-5.064920317128958E-06</v>
      </c>
      <c r="JC38">
        <v>3</v>
      </c>
      <c r="JD38">
        <v>1872</v>
      </c>
      <c r="JE38">
        <v>1</v>
      </c>
      <c r="JF38">
        <v>37</v>
      </c>
      <c r="JG38">
        <v>22.8</v>
      </c>
      <c r="JH38">
        <v>22.7</v>
      </c>
      <c r="JI38">
        <v>1.79932</v>
      </c>
      <c r="JJ38">
        <v>2.65137</v>
      </c>
      <c r="JK38">
        <v>1.49658</v>
      </c>
      <c r="JL38">
        <v>2.34009</v>
      </c>
      <c r="JM38">
        <v>1.54907</v>
      </c>
      <c r="JN38">
        <v>2.46582</v>
      </c>
      <c r="JO38">
        <v>43.155</v>
      </c>
      <c r="JP38">
        <v>15.3053</v>
      </c>
      <c r="JQ38">
        <v>18</v>
      </c>
      <c r="JR38">
        <v>494.226</v>
      </c>
      <c r="JS38">
        <v>512.391</v>
      </c>
      <c r="JT38">
        <v>20.4481</v>
      </c>
      <c r="JU38">
        <v>35.2622</v>
      </c>
      <c r="JV38">
        <v>29.9994</v>
      </c>
      <c r="JW38">
        <v>35.1428</v>
      </c>
      <c r="JX38">
        <v>35.0295</v>
      </c>
      <c r="JY38">
        <v>36.133</v>
      </c>
      <c r="JZ38">
        <v>50.3471</v>
      </c>
      <c r="KA38">
        <v>0</v>
      </c>
      <c r="KB38">
        <v>20.4619</v>
      </c>
      <c r="KC38">
        <v>754.272</v>
      </c>
      <c r="KD38">
        <v>15.3264</v>
      </c>
      <c r="KE38">
        <v>99.2354</v>
      </c>
      <c r="KF38">
        <v>99.4465</v>
      </c>
    </row>
    <row r="39" spans="1:292">
      <c r="A39">
        <v>19</v>
      </c>
      <c r="B39">
        <v>1685123492</v>
      </c>
      <c r="C39">
        <v>89.5</v>
      </c>
      <c r="D39" t="s">
        <v>471</v>
      </c>
      <c r="E39" t="s">
        <v>472</v>
      </c>
      <c r="F39">
        <v>5</v>
      </c>
      <c r="G39" t="s">
        <v>428</v>
      </c>
      <c r="H39">
        <v>1685123484.5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750.5085264380917</v>
      </c>
      <c r="AJ39">
        <v>717.1123636363636</v>
      </c>
      <c r="AK39">
        <v>3.336257526599513</v>
      </c>
      <c r="AL39">
        <v>66.9345161394172</v>
      </c>
      <c r="AM39">
        <f>(AO39 - AN39 + DX39*1E3/(8.314*(DZ39+273.15)) * AQ39/DW39 * AP39) * DW39/(100*DK39) * 1000/(1000 - AO39)</f>
        <v>0</v>
      </c>
      <c r="AN39">
        <v>15.28101467018006</v>
      </c>
      <c r="AO39">
        <v>17.30605104895105</v>
      </c>
      <c r="AP39">
        <v>0.0001864342760649504</v>
      </c>
      <c r="AQ39">
        <v>103.2770757437145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6</v>
      </c>
      <c r="DL39">
        <v>0.5</v>
      </c>
      <c r="DM39" t="s">
        <v>430</v>
      </c>
      <c r="DN39">
        <v>2</v>
      </c>
      <c r="DO39" t="b">
        <v>1</v>
      </c>
      <c r="DP39">
        <v>1685123484.5</v>
      </c>
      <c r="DQ39">
        <v>681.7246296296297</v>
      </c>
      <c r="DR39">
        <v>724.8271851851853</v>
      </c>
      <c r="DS39">
        <v>17.29649259259259</v>
      </c>
      <c r="DT39">
        <v>15.27954444444445</v>
      </c>
      <c r="DU39">
        <v>682.3064814814816</v>
      </c>
      <c r="DV39">
        <v>17.61424074074074</v>
      </c>
      <c r="DW39">
        <v>499.9651481481482</v>
      </c>
      <c r="DX39">
        <v>99.61691111111112</v>
      </c>
      <c r="DY39">
        <v>0.09993048148148148</v>
      </c>
      <c r="DZ39">
        <v>26.39276296296297</v>
      </c>
      <c r="EA39">
        <v>27.97367037037036</v>
      </c>
      <c r="EB39">
        <v>999.9000000000001</v>
      </c>
      <c r="EC39">
        <v>0</v>
      </c>
      <c r="ED39">
        <v>0</v>
      </c>
      <c r="EE39">
        <v>10002.98074074074</v>
      </c>
      <c r="EF39">
        <v>0</v>
      </c>
      <c r="EG39">
        <v>183.5078888888889</v>
      </c>
      <c r="EH39">
        <v>-43.10254444444445</v>
      </c>
      <c r="EI39">
        <v>693.7235555555554</v>
      </c>
      <c r="EJ39">
        <v>736.0740370370372</v>
      </c>
      <c r="EK39">
        <v>2.016955555555556</v>
      </c>
      <c r="EL39">
        <v>724.8271851851853</v>
      </c>
      <c r="EM39">
        <v>15.27954444444445</v>
      </c>
      <c r="EN39">
        <v>1.723022962962963</v>
      </c>
      <c r="EO39">
        <v>1.52210037037037</v>
      </c>
      <c r="EP39">
        <v>15.10542592592593</v>
      </c>
      <c r="EQ39">
        <v>13.192</v>
      </c>
      <c r="ER39">
        <v>2000.023703703703</v>
      </c>
      <c r="ES39">
        <v>0.979996</v>
      </c>
      <c r="ET39">
        <v>0.0200044</v>
      </c>
      <c r="EU39">
        <v>0</v>
      </c>
      <c r="EV39">
        <v>771.201962962963</v>
      </c>
      <c r="EW39">
        <v>5.00078</v>
      </c>
      <c r="EX39">
        <v>20861.11111111111</v>
      </c>
      <c r="EY39">
        <v>16379.80740740741</v>
      </c>
      <c r="EZ39">
        <v>43.70355555555555</v>
      </c>
      <c r="FA39">
        <v>45.08766666666666</v>
      </c>
      <c r="FB39">
        <v>44.0645925925926</v>
      </c>
      <c r="FC39">
        <v>44.49029629629628</v>
      </c>
      <c r="FD39">
        <v>44.3192962962963</v>
      </c>
      <c r="FE39">
        <v>1955.113703703704</v>
      </c>
      <c r="FF39">
        <v>39.91</v>
      </c>
      <c r="FG39">
        <v>0</v>
      </c>
      <c r="FH39">
        <v>1685123490.1</v>
      </c>
      <c r="FI39">
        <v>0</v>
      </c>
      <c r="FJ39">
        <v>771.2758461538461</v>
      </c>
      <c r="FK39">
        <v>14.3671111217316</v>
      </c>
      <c r="FL39">
        <v>-116.4478626163458</v>
      </c>
      <c r="FM39">
        <v>20858.55769230769</v>
      </c>
      <c r="FN39">
        <v>15</v>
      </c>
      <c r="FO39">
        <v>1685122125.6</v>
      </c>
      <c r="FP39" t="s">
        <v>431</v>
      </c>
      <c r="FQ39">
        <v>1685122116.1</v>
      </c>
      <c r="FR39">
        <v>1685122125.6</v>
      </c>
      <c r="FS39">
        <v>1</v>
      </c>
      <c r="FT39">
        <v>0.008999999999999999</v>
      </c>
      <c r="FU39">
        <v>-0.044</v>
      </c>
      <c r="FV39">
        <v>-0.486</v>
      </c>
      <c r="FW39">
        <v>-0.343</v>
      </c>
      <c r="FX39">
        <v>419</v>
      </c>
      <c r="FY39">
        <v>13</v>
      </c>
      <c r="FZ39">
        <v>0.16</v>
      </c>
      <c r="GA39">
        <v>0.02</v>
      </c>
      <c r="GB39">
        <v>-42.859315</v>
      </c>
      <c r="GC39">
        <v>-4.445243527204396</v>
      </c>
      <c r="GD39">
        <v>0.4307826990200515</v>
      </c>
      <c r="GE39">
        <v>0</v>
      </c>
      <c r="GF39">
        <v>2.01855075</v>
      </c>
      <c r="GG39">
        <v>-0.01436904315197669</v>
      </c>
      <c r="GH39">
        <v>0.004433344328777073</v>
      </c>
      <c r="GI39">
        <v>1</v>
      </c>
      <c r="GJ39">
        <v>1</v>
      </c>
      <c r="GK39">
        <v>2</v>
      </c>
      <c r="GL39" t="s">
        <v>432</v>
      </c>
      <c r="GM39">
        <v>3.09872</v>
      </c>
      <c r="GN39">
        <v>2.75844</v>
      </c>
      <c r="GO39">
        <v>0.138305</v>
      </c>
      <c r="GP39">
        <v>0.14403</v>
      </c>
      <c r="GQ39">
        <v>0.094458</v>
      </c>
      <c r="GR39">
        <v>0.0857125</v>
      </c>
      <c r="GS39">
        <v>21891</v>
      </c>
      <c r="GT39">
        <v>21473.8</v>
      </c>
      <c r="GU39">
        <v>25966.5</v>
      </c>
      <c r="GV39">
        <v>25449.4</v>
      </c>
      <c r="GW39">
        <v>37753.3</v>
      </c>
      <c r="GX39">
        <v>35372</v>
      </c>
      <c r="GY39">
        <v>45413.1</v>
      </c>
      <c r="GZ39">
        <v>41852.1</v>
      </c>
      <c r="HA39">
        <v>1.81685</v>
      </c>
      <c r="HB39">
        <v>1.8212</v>
      </c>
      <c r="HC39">
        <v>-0.0464246</v>
      </c>
      <c r="HD39">
        <v>0</v>
      </c>
      <c r="HE39">
        <v>28.7251</v>
      </c>
      <c r="HF39">
        <v>999.9</v>
      </c>
      <c r="HG39">
        <v>44.1</v>
      </c>
      <c r="HH39">
        <v>40.8</v>
      </c>
      <c r="HI39">
        <v>34.2475</v>
      </c>
      <c r="HJ39">
        <v>62.9251</v>
      </c>
      <c r="HK39">
        <v>24.5353</v>
      </c>
      <c r="HL39">
        <v>1</v>
      </c>
      <c r="HM39">
        <v>0.67938</v>
      </c>
      <c r="HN39">
        <v>7.22597</v>
      </c>
      <c r="HO39">
        <v>20.1581</v>
      </c>
      <c r="HP39">
        <v>5.2113</v>
      </c>
      <c r="HQ39">
        <v>11.986</v>
      </c>
      <c r="HR39">
        <v>4.9634</v>
      </c>
      <c r="HS39">
        <v>3.27448</v>
      </c>
      <c r="HT39">
        <v>9999</v>
      </c>
      <c r="HU39">
        <v>9999</v>
      </c>
      <c r="HV39">
        <v>9999</v>
      </c>
      <c r="HW39">
        <v>40.2</v>
      </c>
      <c r="HX39">
        <v>1.86399</v>
      </c>
      <c r="HY39">
        <v>1.86019</v>
      </c>
      <c r="HZ39">
        <v>1.85849</v>
      </c>
      <c r="IA39">
        <v>1.85986</v>
      </c>
      <c r="IB39">
        <v>1.85977</v>
      </c>
      <c r="IC39">
        <v>1.85837</v>
      </c>
      <c r="ID39">
        <v>1.85745</v>
      </c>
      <c r="IE39">
        <v>1.85232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-0.593</v>
      </c>
      <c r="IT39">
        <v>-0.3177</v>
      </c>
      <c r="IU39">
        <v>-0.4525053111299092</v>
      </c>
      <c r="IV39">
        <v>0.0001543633802942166</v>
      </c>
      <c r="IW39">
        <v>-6.359805854135664E-07</v>
      </c>
      <c r="IX39">
        <v>1.931128000261328E-10</v>
      </c>
      <c r="IY39">
        <v>-0.3158061830945886</v>
      </c>
      <c r="IZ39">
        <v>-0.009907362677547949</v>
      </c>
      <c r="JA39">
        <v>0.0006454078662214542</v>
      </c>
      <c r="JB39">
        <v>-5.064920317128958E-06</v>
      </c>
      <c r="JC39">
        <v>3</v>
      </c>
      <c r="JD39">
        <v>1872</v>
      </c>
      <c r="JE39">
        <v>1</v>
      </c>
      <c r="JF39">
        <v>37</v>
      </c>
      <c r="JG39">
        <v>22.9</v>
      </c>
      <c r="JH39">
        <v>22.8</v>
      </c>
      <c r="JI39">
        <v>1.83472</v>
      </c>
      <c r="JJ39">
        <v>2.65625</v>
      </c>
      <c r="JK39">
        <v>1.49658</v>
      </c>
      <c r="JL39">
        <v>2.34009</v>
      </c>
      <c r="JM39">
        <v>1.54907</v>
      </c>
      <c r="JN39">
        <v>2.43042</v>
      </c>
      <c r="JO39">
        <v>43.155</v>
      </c>
      <c r="JP39">
        <v>15.2966</v>
      </c>
      <c r="JQ39">
        <v>18</v>
      </c>
      <c r="JR39">
        <v>494.494</v>
      </c>
      <c r="JS39">
        <v>512.36</v>
      </c>
      <c r="JT39">
        <v>20.469</v>
      </c>
      <c r="JU39">
        <v>35.2557</v>
      </c>
      <c r="JV39">
        <v>29.9995</v>
      </c>
      <c r="JW39">
        <v>35.1371</v>
      </c>
      <c r="JX39">
        <v>35.0232</v>
      </c>
      <c r="JY39">
        <v>36.8241</v>
      </c>
      <c r="JZ39">
        <v>50.3471</v>
      </c>
      <c r="KA39">
        <v>0</v>
      </c>
      <c r="KB39">
        <v>20.4777</v>
      </c>
      <c r="KC39">
        <v>774.308</v>
      </c>
      <c r="KD39">
        <v>15.3264</v>
      </c>
      <c r="KE39">
        <v>99.23650000000001</v>
      </c>
      <c r="KF39">
        <v>99.4481</v>
      </c>
    </row>
    <row r="40" spans="1:292">
      <c r="A40">
        <v>20</v>
      </c>
      <c r="B40">
        <v>1685123497</v>
      </c>
      <c r="C40">
        <v>94.5</v>
      </c>
      <c r="D40" t="s">
        <v>473</v>
      </c>
      <c r="E40" t="s">
        <v>474</v>
      </c>
      <c r="F40">
        <v>5</v>
      </c>
      <c r="G40" t="s">
        <v>428</v>
      </c>
      <c r="H40">
        <v>1685123489.214286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767.6615344044164</v>
      </c>
      <c r="AJ40">
        <v>733.897321212121</v>
      </c>
      <c r="AK40">
        <v>3.356106038564936</v>
      </c>
      <c r="AL40">
        <v>66.9345161394172</v>
      </c>
      <c r="AM40">
        <f>(AO40 - AN40 + DX40*1E3/(8.314*(DZ40+273.15)) * AQ40/DW40 * AP40) * DW40/(100*DK40) * 1000/(1000 - AO40)</f>
        <v>0</v>
      </c>
      <c r="AN40">
        <v>15.28668845953013</v>
      </c>
      <c r="AO40">
        <v>17.31517762237763</v>
      </c>
      <c r="AP40">
        <v>0.0001232176981544731</v>
      </c>
      <c r="AQ40">
        <v>103.2770757437145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6</v>
      </c>
      <c r="DL40">
        <v>0.5</v>
      </c>
      <c r="DM40" t="s">
        <v>430</v>
      </c>
      <c r="DN40">
        <v>2</v>
      </c>
      <c r="DO40" t="b">
        <v>1</v>
      </c>
      <c r="DP40">
        <v>1685123489.214286</v>
      </c>
      <c r="DQ40">
        <v>697.2137142857143</v>
      </c>
      <c r="DR40">
        <v>740.6612142857144</v>
      </c>
      <c r="DS40">
        <v>17.30271071428572</v>
      </c>
      <c r="DT40">
        <v>15.28281428571428</v>
      </c>
      <c r="DU40">
        <v>697.8025714285712</v>
      </c>
      <c r="DV40">
        <v>17.6204</v>
      </c>
      <c r="DW40">
        <v>500.0505357142857</v>
      </c>
      <c r="DX40">
        <v>99.61652857142857</v>
      </c>
      <c r="DY40">
        <v>0.1000793678571429</v>
      </c>
      <c r="DZ40">
        <v>26.39860357142857</v>
      </c>
      <c r="EA40">
        <v>27.97219285714285</v>
      </c>
      <c r="EB40">
        <v>999.9000000000002</v>
      </c>
      <c r="EC40">
        <v>0</v>
      </c>
      <c r="ED40">
        <v>0</v>
      </c>
      <c r="EE40">
        <v>10003.97607142857</v>
      </c>
      <c r="EF40">
        <v>0</v>
      </c>
      <c r="EG40">
        <v>182.9036428571428</v>
      </c>
      <c r="EH40">
        <v>-43.44757857142857</v>
      </c>
      <c r="EI40">
        <v>709.48975</v>
      </c>
      <c r="EJ40">
        <v>752.1563928571428</v>
      </c>
      <c r="EK40">
        <v>2.019903928571428</v>
      </c>
      <c r="EL40">
        <v>740.6612142857144</v>
      </c>
      <c r="EM40">
        <v>15.28281428571428</v>
      </c>
      <c r="EN40">
        <v>1.723635</v>
      </c>
      <c r="EO40">
        <v>1.522420714285714</v>
      </c>
      <c r="EP40">
        <v>15.11094285714286</v>
      </c>
      <c r="EQ40">
        <v>13.19520714285714</v>
      </c>
      <c r="ER40">
        <v>2000.024285714286</v>
      </c>
      <c r="ES40">
        <v>0.9799958928571427</v>
      </c>
      <c r="ET40">
        <v>0.02000450714285715</v>
      </c>
      <c r="EU40">
        <v>0</v>
      </c>
      <c r="EV40">
        <v>772.2987142857144</v>
      </c>
      <c r="EW40">
        <v>5.00078</v>
      </c>
      <c r="EX40">
        <v>20826.72857142857</v>
      </c>
      <c r="EY40">
        <v>16379.80714285714</v>
      </c>
      <c r="EZ40">
        <v>43.70292857142856</v>
      </c>
      <c r="FA40">
        <v>45.07549999999998</v>
      </c>
      <c r="FB40">
        <v>44.03992857142857</v>
      </c>
      <c r="FC40">
        <v>44.48842857142855</v>
      </c>
      <c r="FD40">
        <v>44.3235357142857</v>
      </c>
      <c r="FE40">
        <v>1955.114285714286</v>
      </c>
      <c r="FF40">
        <v>39.91</v>
      </c>
      <c r="FG40">
        <v>0</v>
      </c>
      <c r="FH40">
        <v>1685123494.9</v>
      </c>
      <c r="FI40">
        <v>0</v>
      </c>
      <c r="FJ40">
        <v>772.3961153846153</v>
      </c>
      <c r="FK40">
        <v>13.98191453716781</v>
      </c>
      <c r="FL40">
        <v>-609.141880349483</v>
      </c>
      <c r="FM40">
        <v>20828.65384615384</v>
      </c>
      <c r="FN40">
        <v>15</v>
      </c>
      <c r="FO40">
        <v>1685122125.6</v>
      </c>
      <c r="FP40" t="s">
        <v>431</v>
      </c>
      <c r="FQ40">
        <v>1685122116.1</v>
      </c>
      <c r="FR40">
        <v>1685122125.6</v>
      </c>
      <c r="FS40">
        <v>1</v>
      </c>
      <c r="FT40">
        <v>0.008999999999999999</v>
      </c>
      <c r="FU40">
        <v>-0.044</v>
      </c>
      <c r="FV40">
        <v>-0.486</v>
      </c>
      <c r="FW40">
        <v>-0.343</v>
      </c>
      <c r="FX40">
        <v>419</v>
      </c>
      <c r="FY40">
        <v>13</v>
      </c>
      <c r="FZ40">
        <v>0.16</v>
      </c>
      <c r="GA40">
        <v>0.02</v>
      </c>
      <c r="GB40">
        <v>-43.24491951219512</v>
      </c>
      <c r="GC40">
        <v>-4.271600696864196</v>
      </c>
      <c r="GD40">
        <v>0.4238863275026271</v>
      </c>
      <c r="GE40">
        <v>0</v>
      </c>
      <c r="GF40">
        <v>2.018537317073171</v>
      </c>
      <c r="GG40">
        <v>0.03705428571428485</v>
      </c>
      <c r="GH40">
        <v>0.004093959872305764</v>
      </c>
      <c r="GI40">
        <v>1</v>
      </c>
      <c r="GJ40">
        <v>1</v>
      </c>
      <c r="GK40">
        <v>2</v>
      </c>
      <c r="GL40" t="s">
        <v>432</v>
      </c>
      <c r="GM40">
        <v>3.09858</v>
      </c>
      <c r="GN40">
        <v>2.75803</v>
      </c>
      <c r="GO40">
        <v>0.140497</v>
      </c>
      <c r="GP40">
        <v>0.146199</v>
      </c>
      <c r="GQ40">
        <v>0.094496</v>
      </c>
      <c r="GR40">
        <v>0.0857184</v>
      </c>
      <c r="GS40">
        <v>21835.4</v>
      </c>
      <c r="GT40">
        <v>21419.6</v>
      </c>
      <c r="GU40">
        <v>25966.7</v>
      </c>
      <c r="GV40">
        <v>25449.6</v>
      </c>
      <c r="GW40">
        <v>37752.2</v>
      </c>
      <c r="GX40">
        <v>35372.1</v>
      </c>
      <c r="GY40">
        <v>45413.4</v>
      </c>
      <c r="GZ40">
        <v>41852.2</v>
      </c>
      <c r="HA40">
        <v>1.81665</v>
      </c>
      <c r="HB40">
        <v>1.82135</v>
      </c>
      <c r="HC40">
        <v>-0.0459999</v>
      </c>
      <c r="HD40">
        <v>0</v>
      </c>
      <c r="HE40">
        <v>28.7276</v>
      </c>
      <c r="HF40">
        <v>999.9</v>
      </c>
      <c r="HG40">
        <v>44.1</v>
      </c>
      <c r="HH40">
        <v>40.8</v>
      </c>
      <c r="HI40">
        <v>34.2507</v>
      </c>
      <c r="HJ40">
        <v>62.9051</v>
      </c>
      <c r="HK40">
        <v>24.6554</v>
      </c>
      <c r="HL40">
        <v>1</v>
      </c>
      <c r="HM40">
        <v>0.678605</v>
      </c>
      <c r="HN40">
        <v>7.1967</v>
      </c>
      <c r="HO40">
        <v>20.1594</v>
      </c>
      <c r="HP40">
        <v>5.2116</v>
      </c>
      <c r="HQ40">
        <v>11.986</v>
      </c>
      <c r="HR40">
        <v>4.9632</v>
      </c>
      <c r="HS40">
        <v>3.27453</v>
      </c>
      <c r="HT40">
        <v>9999</v>
      </c>
      <c r="HU40">
        <v>9999</v>
      </c>
      <c r="HV40">
        <v>9999</v>
      </c>
      <c r="HW40">
        <v>40.2</v>
      </c>
      <c r="HX40">
        <v>1.86401</v>
      </c>
      <c r="HY40">
        <v>1.86019</v>
      </c>
      <c r="HZ40">
        <v>1.85849</v>
      </c>
      <c r="IA40">
        <v>1.85986</v>
      </c>
      <c r="IB40">
        <v>1.85981</v>
      </c>
      <c r="IC40">
        <v>1.85838</v>
      </c>
      <c r="ID40">
        <v>1.85745</v>
      </c>
      <c r="IE40">
        <v>1.85236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-0.601</v>
      </c>
      <c r="IT40">
        <v>-0.3176</v>
      </c>
      <c r="IU40">
        <v>-0.4525053111299092</v>
      </c>
      <c r="IV40">
        <v>0.0001543633802942166</v>
      </c>
      <c r="IW40">
        <v>-6.359805854135664E-07</v>
      </c>
      <c r="IX40">
        <v>1.931128000261328E-10</v>
      </c>
      <c r="IY40">
        <v>-0.3158061830945886</v>
      </c>
      <c r="IZ40">
        <v>-0.009907362677547949</v>
      </c>
      <c r="JA40">
        <v>0.0006454078662214542</v>
      </c>
      <c r="JB40">
        <v>-5.064920317128958E-06</v>
      </c>
      <c r="JC40">
        <v>3</v>
      </c>
      <c r="JD40">
        <v>1872</v>
      </c>
      <c r="JE40">
        <v>1</v>
      </c>
      <c r="JF40">
        <v>37</v>
      </c>
      <c r="JG40">
        <v>23</v>
      </c>
      <c r="JH40">
        <v>22.9</v>
      </c>
      <c r="JI40">
        <v>1.86523</v>
      </c>
      <c r="JJ40">
        <v>2.66113</v>
      </c>
      <c r="JK40">
        <v>1.49658</v>
      </c>
      <c r="JL40">
        <v>2.34009</v>
      </c>
      <c r="JM40">
        <v>1.54907</v>
      </c>
      <c r="JN40">
        <v>2.33643</v>
      </c>
      <c r="JO40">
        <v>43.155</v>
      </c>
      <c r="JP40">
        <v>15.2966</v>
      </c>
      <c r="JQ40">
        <v>18</v>
      </c>
      <c r="JR40">
        <v>494.327</v>
      </c>
      <c r="JS40">
        <v>512.415</v>
      </c>
      <c r="JT40">
        <v>20.4867</v>
      </c>
      <c r="JU40">
        <v>35.2491</v>
      </c>
      <c r="JV40">
        <v>29.9994</v>
      </c>
      <c r="JW40">
        <v>35.1308</v>
      </c>
      <c r="JX40">
        <v>35.0168</v>
      </c>
      <c r="JY40">
        <v>37.4604</v>
      </c>
      <c r="JZ40">
        <v>50.3471</v>
      </c>
      <c r="KA40">
        <v>0</v>
      </c>
      <c r="KB40">
        <v>20.499</v>
      </c>
      <c r="KC40">
        <v>787.671</v>
      </c>
      <c r="KD40">
        <v>15.3228</v>
      </c>
      <c r="KE40">
        <v>99.2371</v>
      </c>
      <c r="KF40">
        <v>99.4487</v>
      </c>
    </row>
    <row r="41" spans="1:292">
      <c r="A41">
        <v>21</v>
      </c>
      <c r="B41">
        <v>1685123502</v>
      </c>
      <c r="C41">
        <v>99.5</v>
      </c>
      <c r="D41" t="s">
        <v>475</v>
      </c>
      <c r="E41" t="s">
        <v>476</v>
      </c>
      <c r="F41">
        <v>5</v>
      </c>
      <c r="G41" t="s">
        <v>428</v>
      </c>
      <c r="H41">
        <v>1685123494.5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784.5054639111014</v>
      </c>
      <c r="AJ41">
        <v>750.7241333333332</v>
      </c>
      <c r="AK41">
        <v>3.373372274456967</v>
      </c>
      <c r="AL41">
        <v>66.9345161394172</v>
      </c>
      <c r="AM41">
        <f>(AO41 - AN41 + DX41*1E3/(8.314*(DZ41+273.15)) * AQ41/DW41 * AP41) * DW41/(100*DK41) * 1000/(1000 - AO41)</f>
        <v>0</v>
      </c>
      <c r="AN41">
        <v>15.28656394078244</v>
      </c>
      <c r="AO41">
        <v>17.3257</v>
      </c>
      <c r="AP41">
        <v>0.0001221443158203765</v>
      </c>
      <c r="AQ41">
        <v>103.2770757437145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6</v>
      </c>
      <c r="DL41">
        <v>0.5</v>
      </c>
      <c r="DM41" t="s">
        <v>430</v>
      </c>
      <c r="DN41">
        <v>2</v>
      </c>
      <c r="DO41" t="b">
        <v>1</v>
      </c>
      <c r="DP41">
        <v>1685123494.5</v>
      </c>
      <c r="DQ41">
        <v>714.609888888889</v>
      </c>
      <c r="DR41">
        <v>758.3554074074074</v>
      </c>
      <c r="DS41">
        <v>17.31190740740741</v>
      </c>
      <c r="DT41">
        <v>15.28571851851852</v>
      </c>
      <c r="DU41">
        <v>715.206740740741</v>
      </c>
      <c r="DV41">
        <v>17.62952962962963</v>
      </c>
      <c r="DW41">
        <v>500.0435555555556</v>
      </c>
      <c r="DX41">
        <v>99.61682962962962</v>
      </c>
      <c r="DY41">
        <v>0.1000841703703704</v>
      </c>
      <c r="DZ41">
        <v>26.40483703703703</v>
      </c>
      <c r="EA41">
        <v>27.97166666666667</v>
      </c>
      <c r="EB41">
        <v>999.9000000000001</v>
      </c>
      <c r="EC41">
        <v>0</v>
      </c>
      <c r="ED41">
        <v>0</v>
      </c>
      <c r="EE41">
        <v>10003.87148148148</v>
      </c>
      <c r="EF41">
        <v>0</v>
      </c>
      <c r="EG41">
        <v>180.0634444444445</v>
      </c>
      <c r="EH41">
        <v>-43.74567037037038</v>
      </c>
      <c r="EI41">
        <v>727.1990370370368</v>
      </c>
      <c r="EJ41">
        <v>770.1275925925926</v>
      </c>
      <c r="EK41">
        <v>2.026194814814815</v>
      </c>
      <c r="EL41">
        <v>758.3554074074074</v>
      </c>
      <c r="EM41">
        <v>15.28571851851852</v>
      </c>
      <c r="EN41">
        <v>1.724556296296297</v>
      </c>
      <c r="EO41">
        <v>1.522714074074074</v>
      </c>
      <c r="EP41">
        <v>15.11925555555556</v>
      </c>
      <c r="EQ41">
        <v>13.19816296296296</v>
      </c>
      <c r="ER41">
        <v>2000</v>
      </c>
      <c r="ES41">
        <v>0.9799956666666666</v>
      </c>
      <c r="ET41">
        <v>0.02000472962962963</v>
      </c>
      <c r="EU41">
        <v>0</v>
      </c>
      <c r="EV41">
        <v>773.5988518518519</v>
      </c>
      <c r="EW41">
        <v>5.00078</v>
      </c>
      <c r="EX41">
        <v>20790.33703703704</v>
      </c>
      <c r="EY41">
        <v>16379.61481481482</v>
      </c>
      <c r="EZ41">
        <v>43.7011111111111</v>
      </c>
      <c r="FA41">
        <v>45.07366666666665</v>
      </c>
      <c r="FB41">
        <v>44.04140740740741</v>
      </c>
      <c r="FC41">
        <v>44.49266666666666</v>
      </c>
      <c r="FD41">
        <v>44.32392592592593</v>
      </c>
      <c r="FE41">
        <v>1955.09</v>
      </c>
      <c r="FF41">
        <v>39.91</v>
      </c>
      <c r="FG41">
        <v>0</v>
      </c>
      <c r="FH41">
        <v>1685123499.7</v>
      </c>
      <c r="FI41">
        <v>0</v>
      </c>
      <c r="FJ41">
        <v>773.5432307692306</v>
      </c>
      <c r="FK41">
        <v>13.85969231296157</v>
      </c>
      <c r="FL41">
        <v>-557.8700860348911</v>
      </c>
      <c r="FM41">
        <v>20796.57307692308</v>
      </c>
      <c r="FN41">
        <v>15</v>
      </c>
      <c r="FO41">
        <v>1685122125.6</v>
      </c>
      <c r="FP41" t="s">
        <v>431</v>
      </c>
      <c r="FQ41">
        <v>1685122116.1</v>
      </c>
      <c r="FR41">
        <v>1685122125.6</v>
      </c>
      <c r="FS41">
        <v>1</v>
      </c>
      <c r="FT41">
        <v>0.008999999999999999</v>
      </c>
      <c r="FU41">
        <v>-0.044</v>
      </c>
      <c r="FV41">
        <v>-0.486</v>
      </c>
      <c r="FW41">
        <v>-0.343</v>
      </c>
      <c r="FX41">
        <v>419</v>
      </c>
      <c r="FY41">
        <v>13</v>
      </c>
      <c r="FZ41">
        <v>0.16</v>
      </c>
      <c r="GA41">
        <v>0.02</v>
      </c>
      <c r="GB41">
        <v>-43.5676</v>
      </c>
      <c r="GC41">
        <v>-3.592110104529593</v>
      </c>
      <c r="GD41">
        <v>0.359014404901571</v>
      </c>
      <c r="GE41">
        <v>0</v>
      </c>
      <c r="GF41">
        <v>2.022930243902439</v>
      </c>
      <c r="GG41">
        <v>0.0673597212543541</v>
      </c>
      <c r="GH41">
        <v>0.006836385611797675</v>
      </c>
      <c r="GI41">
        <v>1</v>
      </c>
      <c r="GJ41">
        <v>1</v>
      </c>
      <c r="GK41">
        <v>2</v>
      </c>
      <c r="GL41" t="s">
        <v>432</v>
      </c>
      <c r="GM41">
        <v>3.09887</v>
      </c>
      <c r="GN41">
        <v>2.75821</v>
      </c>
      <c r="GO41">
        <v>0.14267</v>
      </c>
      <c r="GP41">
        <v>0.148344</v>
      </c>
      <c r="GQ41">
        <v>0.09453839999999999</v>
      </c>
      <c r="GR41">
        <v>0.0857372</v>
      </c>
      <c r="GS41">
        <v>21780.5</v>
      </c>
      <c r="GT41">
        <v>21365.8</v>
      </c>
      <c r="GU41">
        <v>25967.1</v>
      </c>
      <c r="GV41">
        <v>25449.7</v>
      </c>
      <c r="GW41">
        <v>37751.2</v>
      </c>
      <c r="GX41">
        <v>35372.1</v>
      </c>
      <c r="GY41">
        <v>45414</v>
      </c>
      <c r="GZ41">
        <v>41852.8</v>
      </c>
      <c r="HA41">
        <v>1.81745</v>
      </c>
      <c r="HB41">
        <v>1.82132</v>
      </c>
      <c r="HC41">
        <v>-0.0469759</v>
      </c>
      <c r="HD41">
        <v>0</v>
      </c>
      <c r="HE41">
        <v>28.7296</v>
      </c>
      <c r="HF41">
        <v>999.9</v>
      </c>
      <c r="HG41">
        <v>44.1</v>
      </c>
      <c r="HH41">
        <v>40.8</v>
      </c>
      <c r="HI41">
        <v>34.2529</v>
      </c>
      <c r="HJ41">
        <v>62.8851</v>
      </c>
      <c r="HK41">
        <v>24.4231</v>
      </c>
      <c r="HL41">
        <v>1</v>
      </c>
      <c r="HM41">
        <v>0.677774</v>
      </c>
      <c r="HN41">
        <v>7.16209</v>
      </c>
      <c r="HO41">
        <v>20.1607</v>
      </c>
      <c r="HP41">
        <v>5.21115</v>
      </c>
      <c r="HQ41">
        <v>11.986</v>
      </c>
      <c r="HR41">
        <v>4.9632</v>
      </c>
      <c r="HS41">
        <v>3.27438</v>
      </c>
      <c r="HT41">
        <v>9999</v>
      </c>
      <c r="HU41">
        <v>9999</v>
      </c>
      <c r="HV41">
        <v>9999</v>
      </c>
      <c r="HW41">
        <v>40.2</v>
      </c>
      <c r="HX41">
        <v>1.86401</v>
      </c>
      <c r="HY41">
        <v>1.8602</v>
      </c>
      <c r="HZ41">
        <v>1.85849</v>
      </c>
      <c r="IA41">
        <v>1.85986</v>
      </c>
      <c r="IB41">
        <v>1.85981</v>
      </c>
      <c r="IC41">
        <v>1.85837</v>
      </c>
      <c r="ID41">
        <v>1.85745</v>
      </c>
      <c r="IE41">
        <v>1.85234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-0.608</v>
      </c>
      <c r="IT41">
        <v>-0.3175</v>
      </c>
      <c r="IU41">
        <v>-0.4525053111299092</v>
      </c>
      <c r="IV41">
        <v>0.0001543633802942166</v>
      </c>
      <c r="IW41">
        <v>-6.359805854135664E-07</v>
      </c>
      <c r="IX41">
        <v>1.931128000261328E-10</v>
      </c>
      <c r="IY41">
        <v>-0.3158061830945886</v>
      </c>
      <c r="IZ41">
        <v>-0.009907362677547949</v>
      </c>
      <c r="JA41">
        <v>0.0006454078662214542</v>
      </c>
      <c r="JB41">
        <v>-5.064920317128958E-06</v>
      </c>
      <c r="JC41">
        <v>3</v>
      </c>
      <c r="JD41">
        <v>1872</v>
      </c>
      <c r="JE41">
        <v>1</v>
      </c>
      <c r="JF41">
        <v>37</v>
      </c>
      <c r="JG41">
        <v>23.1</v>
      </c>
      <c r="JH41">
        <v>22.9</v>
      </c>
      <c r="JI41">
        <v>1.89941</v>
      </c>
      <c r="JJ41">
        <v>2.65015</v>
      </c>
      <c r="JK41">
        <v>1.49658</v>
      </c>
      <c r="JL41">
        <v>2.34009</v>
      </c>
      <c r="JM41">
        <v>1.54785</v>
      </c>
      <c r="JN41">
        <v>2.37671</v>
      </c>
      <c r="JO41">
        <v>43.155</v>
      </c>
      <c r="JP41">
        <v>15.2966</v>
      </c>
      <c r="JQ41">
        <v>18</v>
      </c>
      <c r="JR41">
        <v>494.776</v>
      </c>
      <c r="JS41">
        <v>512.3390000000001</v>
      </c>
      <c r="JT41">
        <v>20.5052</v>
      </c>
      <c r="JU41">
        <v>35.2412</v>
      </c>
      <c r="JV41">
        <v>29.9993</v>
      </c>
      <c r="JW41">
        <v>35.1244</v>
      </c>
      <c r="JX41">
        <v>35.0092</v>
      </c>
      <c r="JY41">
        <v>38.145</v>
      </c>
      <c r="JZ41">
        <v>50.3471</v>
      </c>
      <c r="KA41">
        <v>0</v>
      </c>
      <c r="KB41">
        <v>20.5177</v>
      </c>
      <c r="KC41">
        <v>807.7089999999999</v>
      </c>
      <c r="KD41">
        <v>15.3085</v>
      </c>
      <c r="KE41">
        <v>99.23860000000001</v>
      </c>
      <c r="KF41">
        <v>99.4495</v>
      </c>
    </row>
    <row r="42" spans="1:292">
      <c r="A42">
        <v>22</v>
      </c>
      <c r="B42">
        <v>1685123507</v>
      </c>
      <c r="C42">
        <v>104.5</v>
      </c>
      <c r="D42" t="s">
        <v>477</v>
      </c>
      <c r="E42" t="s">
        <v>478</v>
      </c>
      <c r="F42">
        <v>5</v>
      </c>
      <c r="G42" t="s">
        <v>428</v>
      </c>
      <c r="H42">
        <v>1685123499.214286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801.7824138357353</v>
      </c>
      <c r="AJ42">
        <v>767.4948727272722</v>
      </c>
      <c r="AK42">
        <v>3.349205214344848</v>
      </c>
      <c r="AL42">
        <v>66.9345161394172</v>
      </c>
      <c r="AM42">
        <f>(AO42 - AN42 + DX42*1E3/(8.314*(DZ42+273.15)) * AQ42/DW42 * AP42) * DW42/(100*DK42) * 1000/(1000 - AO42)</f>
        <v>0</v>
      </c>
      <c r="AN42">
        <v>15.29256586469793</v>
      </c>
      <c r="AO42">
        <v>17.33525664335665</v>
      </c>
      <c r="AP42">
        <v>0.0001150036878619965</v>
      </c>
      <c r="AQ42">
        <v>103.2770757437145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6</v>
      </c>
      <c r="DL42">
        <v>0.5</v>
      </c>
      <c r="DM42" t="s">
        <v>430</v>
      </c>
      <c r="DN42">
        <v>2</v>
      </c>
      <c r="DO42" t="b">
        <v>1</v>
      </c>
      <c r="DP42">
        <v>1685123499.214286</v>
      </c>
      <c r="DQ42">
        <v>730.1627499999998</v>
      </c>
      <c r="DR42">
        <v>774.205</v>
      </c>
      <c r="DS42">
        <v>17.32096071428571</v>
      </c>
      <c r="DT42">
        <v>15.28881071428571</v>
      </c>
      <c r="DU42">
        <v>730.7668214285715</v>
      </c>
      <c r="DV42">
        <v>17.63850714285714</v>
      </c>
      <c r="DW42">
        <v>500.0314285714285</v>
      </c>
      <c r="DX42">
        <v>99.61629285714285</v>
      </c>
      <c r="DY42">
        <v>0.09999931071428571</v>
      </c>
      <c r="DZ42">
        <v>26.40776428571428</v>
      </c>
      <c r="EA42">
        <v>27.964875</v>
      </c>
      <c r="EB42">
        <v>999.9000000000002</v>
      </c>
      <c r="EC42">
        <v>0</v>
      </c>
      <c r="ED42">
        <v>0</v>
      </c>
      <c r="EE42">
        <v>10004.73035714285</v>
      </c>
      <c r="EF42">
        <v>0</v>
      </c>
      <c r="EG42">
        <v>177.56625</v>
      </c>
      <c r="EH42">
        <v>-44.04243928571428</v>
      </c>
      <c r="EI42">
        <v>743.0328571428572</v>
      </c>
      <c r="EJ42">
        <v>786.2256428571428</v>
      </c>
      <c r="EK42">
        <v>2.0321475</v>
      </c>
      <c r="EL42">
        <v>774.205</v>
      </c>
      <c r="EM42">
        <v>15.28881071428571</v>
      </c>
      <c r="EN42">
        <v>1.725449642857143</v>
      </c>
      <c r="EO42">
        <v>1.523014642857143</v>
      </c>
      <c r="EP42">
        <v>15.12730714285714</v>
      </c>
      <c r="EQ42">
        <v>13.20119285714286</v>
      </c>
      <c r="ER42">
        <v>1999.995357142857</v>
      </c>
      <c r="ES42">
        <v>0.9799955714285714</v>
      </c>
      <c r="ET42">
        <v>0.020004825</v>
      </c>
      <c r="EU42">
        <v>0</v>
      </c>
      <c r="EV42">
        <v>774.6378571428571</v>
      </c>
      <c r="EW42">
        <v>5.00078</v>
      </c>
      <c r="EX42">
        <v>20771.20714285714</v>
      </c>
      <c r="EY42">
        <v>16379.57142857143</v>
      </c>
      <c r="EZ42">
        <v>43.70064285714285</v>
      </c>
      <c r="FA42">
        <v>45.07324999999998</v>
      </c>
      <c r="FB42">
        <v>44.02424999999999</v>
      </c>
      <c r="FC42">
        <v>44.49521428571428</v>
      </c>
      <c r="FD42">
        <v>44.33682142857141</v>
      </c>
      <c r="FE42">
        <v>1955.085357142857</v>
      </c>
      <c r="FF42">
        <v>39.91</v>
      </c>
      <c r="FG42">
        <v>0</v>
      </c>
      <c r="FH42">
        <v>1685123505.1</v>
      </c>
      <c r="FI42">
        <v>0</v>
      </c>
      <c r="FJ42">
        <v>774.7963199999999</v>
      </c>
      <c r="FK42">
        <v>13.06953846727017</v>
      </c>
      <c r="FL42">
        <v>140.9692315333382</v>
      </c>
      <c r="FM42">
        <v>20776.564</v>
      </c>
      <c r="FN42">
        <v>15</v>
      </c>
      <c r="FO42">
        <v>1685122125.6</v>
      </c>
      <c r="FP42" t="s">
        <v>431</v>
      </c>
      <c r="FQ42">
        <v>1685122116.1</v>
      </c>
      <c r="FR42">
        <v>1685122125.6</v>
      </c>
      <c r="FS42">
        <v>1</v>
      </c>
      <c r="FT42">
        <v>0.008999999999999999</v>
      </c>
      <c r="FU42">
        <v>-0.044</v>
      </c>
      <c r="FV42">
        <v>-0.486</v>
      </c>
      <c r="FW42">
        <v>-0.343</v>
      </c>
      <c r="FX42">
        <v>419</v>
      </c>
      <c r="FY42">
        <v>13</v>
      </c>
      <c r="FZ42">
        <v>0.16</v>
      </c>
      <c r="GA42">
        <v>0.02</v>
      </c>
      <c r="GB42">
        <v>-43.81585365853659</v>
      </c>
      <c r="GC42">
        <v>-3.624278048780549</v>
      </c>
      <c r="GD42">
        <v>0.3616517750392688</v>
      </c>
      <c r="GE42">
        <v>0</v>
      </c>
      <c r="GF42">
        <v>2.027587073170732</v>
      </c>
      <c r="GG42">
        <v>0.07483986062717921</v>
      </c>
      <c r="GH42">
        <v>0.007546294598369294</v>
      </c>
      <c r="GI42">
        <v>1</v>
      </c>
      <c r="GJ42">
        <v>1</v>
      </c>
      <c r="GK42">
        <v>2</v>
      </c>
      <c r="GL42" t="s">
        <v>432</v>
      </c>
      <c r="GM42">
        <v>3.09872</v>
      </c>
      <c r="GN42">
        <v>2.75829</v>
      </c>
      <c r="GO42">
        <v>0.144814</v>
      </c>
      <c r="GP42">
        <v>0.150451</v>
      </c>
      <c r="GQ42">
        <v>0.09457989999999999</v>
      </c>
      <c r="GR42">
        <v>0.0857324</v>
      </c>
      <c r="GS42">
        <v>21726.4</v>
      </c>
      <c r="GT42">
        <v>21313.4</v>
      </c>
      <c r="GU42">
        <v>25967.5</v>
      </c>
      <c r="GV42">
        <v>25450.2</v>
      </c>
      <c r="GW42">
        <v>37750.4</v>
      </c>
      <c r="GX42">
        <v>35372.9</v>
      </c>
      <c r="GY42">
        <v>45414.8</v>
      </c>
      <c r="GZ42">
        <v>41853.3</v>
      </c>
      <c r="HA42">
        <v>1.81677</v>
      </c>
      <c r="HB42">
        <v>1.82165</v>
      </c>
      <c r="HC42">
        <v>-0.0482202</v>
      </c>
      <c r="HD42">
        <v>0</v>
      </c>
      <c r="HE42">
        <v>28.73</v>
      </c>
      <c r="HF42">
        <v>999.9</v>
      </c>
      <c r="HG42">
        <v>44.1</v>
      </c>
      <c r="HH42">
        <v>40.8</v>
      </c>
      <c r="HI42">
        <v>34.2511</v>
      </c>
      <c r="HJ42">
        <v>62.9251</v>
      </c>
      <c r="HK42">
        <v>24.3069</v>
      </c>
      <c r="HL42">
        <v>1</v>
      </c>
      <c r="HM42">
        <v>0.676725</v>
      </c>
      <c r="HN42">
        <v>7.10877</v>
      </c>
      <c r="HO42">
        <v>20.163</v>
      </c>
      <c r="HP42">
        <v>5.21085</v>
      </c>
      <c r="HQ42">
        <v>11.986</v>
      </c>
      <c r="HR42">
        <v>4.9632</v>
      </c>
      <c r="HS42">
        <v>3.27435</v>
      </c>
      <c r="HT42">
        <v>9999</v>
      </c>
      <c r="HU42">
        <v>9999</v>
      </c>
      <c r="HV42">
        <v>9999</v>
      </c>
      <c r="HW42">
        <v>40.2</v>
      </c>
      <c r="HX42">
        <v>1.864</v>
      </c>
      <c r="HY42">
        <v>1.8602</v>
      </c>
      <c r="HZ42">
        <v>1.85851</v>
      </c>
      <c r="IA42">
        <v>1.85988</v>
      </c>
      <c r="IB42">
        <v>1.8598</v>
      </c>
      <c r="IC42">
        <v>1.85837</v>
      </c>
      <c r="ID42">
        <v>1.85745</v>
      </c>
      <c r="IE42">
        <v>1.85235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-0.616</v>
      </c>
      <c r="IT42">
        <v>-0.3174</v>
      </c>
      <c r="IU42">
        <v>-0.4525053111299092</v>
      </c>
      <c r="IV42">
        <v>0.0001543633802942166</v>
      </c>
      <c r="IW42">
        <v>-6.359805854135664E-07</v>
      </c>
      <c r="IX42">
        <v>1.931128000261328E-10</v>
      </c>
      <c r="IY42">
        <v>-0.3158061830945886</v>
      </c>
      <c r="IZ42">
        <v>-0.009907362677547949</v>
      </c>
      <c r="JA42">
        <v>0.0006454078662214542</v>
      </c>
      <c r="JB42">
        <v>-5.064920317128958E-06</v>
      </c>
      <c r="JC42">
        <v>3</v>
      </c>
      <c r="JD42">
        <v>1872</v>
      </c>
      <c r="JE42">
        <v>1</v>
      </c>
      <c r="JF42">
        <v>37</v>
      </c>
      <c r="JG42">
        <v>23.2</v>
      </c>
      <c r="JH42">
        <v>23</v>
      </c>
      <c r="JI42">
        <v>1.93115</v>
      </c>
      <c r="JJ42">
        <v>2.64771</v>
      </c>
      <c r="JK42">
        <v>1.49658</v>
      </c>
      <c r="JL42">
        <v>2.34009</v>
      </c>
      <c r="JM42">
        <v>1.54785</v>
      </c>
      <c r="JN42">
        <v>2.42554</v>
      </c>
      <c r="JO42">
        <v>43.155</v>
      </c>
      <c r="JP42">
        <v>15.3141</v>
      </c>
      <c r="JQ42">
        <v>18</v>
      </c>
      <c r="JR42">
        <v>494.31</v>
      </c>
      <c r="JS42">
        <v>512.5170000000001</v>
      </c>
      <c r="JT42">
        <v>20.5252</v>
      </c>
      <c r="JU42">
        <v>35.2331</v>
      </c>
      <c r="JV42">
        <v>29.9992</v>
      </c>
      <c r="JW42">
        <v>35.1172</v>
      </c>
      <c r="JX42">
        <v>35.0029</v>
      </c>
      <c r="JY42">
        <v>38.7737</v>
      </c>
      <c r="JZ42">
        <v>50.3471</v>
      </c>
      <c r="KA42">
        <v>0</v>
      </c>
      <c r="KB42">
        <v>20.5429</v>
      </c>
      <c r="KC42">
        <v>821.066</v>
      </c>
      <c r="KD42">
        <v>15.2944</v>
      </c>
      <c r="KE42">
        <v>99.2402</v>
      </c>
      <c r="KF42">
        <v>99.45099999999999</v>
      </c>
    </row>
    <row r="43" spans="1:292">
      <c r="A43">
        <v>23</v>
      </c>
      <c r="B43">
        <v>1685123512</v>
      </c>
      <c r="C43">
        <v>109.5</v>
      </c>
      <c r="D43" t="s">
        <v>479</v>
      </c>
      <c r="E43" t="s">
        <v>480</v>
      </c>
      <c r="F43">
        <v>5</v>
      </c>
      <c r="G43" t="s">
        <v>428</v>
      </c>
      <c r="H43">
        <v>1685123504.5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818.6942852977534</v>
      </c>
      <c r="AJ43">
        <v>784.4486787878786</v>
      </c>
      <c r="AK43">
        <v>3.396480895645666</v>
      </c>
      <c r="AL43">
        <v>66.9345161394172</v>
      </c>
      <c r="AM43">
        <f>(AO43 - AN43 + DX43*1E3/(8.314*(DZ43+273.15)) * AQ43/DW43 * AP43) * DW43/(100*DK43) * 1000/(1000 - AO43)</f>
        <v>0</v>
      </c>
      <c r="AN43">
        <v>15.28976568915796</v>
      </c>
      <c r="AO43">
        <v>17.34639300699302</v>
      </c>
      <c r="AP43">
        <v>0.0001393060525380874</v>
      </c>
      <c r="AQ43">
        <v>103.2770757437145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6</v>
      </c>
      <c r="DL43">
        <v>0.5</v>
      </c>
      <c r="DM43" t="s">
        <v>430</v>
      </c>
      <c r="DN43">
        <v>2</v>
      </c>
      <c r="DO43" t="b">
        <v>1</v>
      </c>
      <c r="DP43">
        <v>1685123504.5</v>
      </c>
      <c r="DQ43">
        <v>747.6225555555556</v>
      </c>
      <c r="DR43">
        <v>791.923185185185</v>
      </c>
      <c r="DS43">
        <v>17.3321</v>
      </c>
      <c r="DT43">
        <v>15.29044444444444</v>
      </c>
      <c r="DU43">
        <v>748.2347777777779</v>
      </c>
      <c r="DV43">
        <v>17.64957407407407</v>
      </c>
      <c r="DW43">
        <v>500.0358148148148</v>
      </c>
      <c r="DX43">
        <v>99.61556296296295</v>
      </c>
      <c r="DY43">
        <v>0.1000577962962963</v>
      </c>
      <c r="DZ43">
        <v>26.41038888888889</v>
      </c>
      <c r="EA43">
        <v>27.95753333333334</v>
      </c>
      <c r="EB43">
        <v>999.9000000000001</v>
      </c>
      <c r="EC43">
        <v>0</v>
      </c>
      <c r="ED43">
        <v>0</v>
      </c>
      <c r="EE43">
        <v>9999.22962962963</v>
      </c>
      <c r="EF43">
        <v>0</v>
      </c>
      <c r="EG43">
        <v>175.3847777777777</v>
      </c>
      <c r="EH43">
        <v>-44.30076666666667</v>
      </c>
      <c r="EI43">
        <v>760.8091111111112</v>
      </c>
      <c r="EJ43">
        <v>804.2202222222222</v>
      </c>
      <c r="EK43">
        <v>2.041653703703703</v>
      </c>
      <c r="EL43">
        <v>791.923185185185</v>
      </c>
      <c r="EM43">
        <v>15.29044444444444</v>
      </c>
      <c r="EN43">
        <v>1.726547407407407</v>
      </c>
      <c r="EO43">
        <v>1.523165925925926</v>
      </c>
      <c r="EP43">
        <v>15.13719259259259</v>
      </c>
      <c r="EQ43">
        <v>13.20272962962963</v>
      </c>
      <c r="ER43">
        <v>2000.016296296296</v>
      </c>
      <c r="ES43">
        <v>0.9799955555555555</v>
      </c>
      <c r="ET43">
        <v>0.02000484074074074</v>
      </c>
      <c r="EU43">
        <v>0</v>
      </c>
      <c r="EV43">
        <v>775.7984074074074</v>
      </c>
      <c r="EW43">
        <v>5.00078</v>
      </c>
      <c r="EX43">
        <v>20828.97037037037</v>
      </c>
      <c r="EY43">
        <v>16379.74814814815</v>
      </c>
      <c r="EZ43">
        <v>43.69425925925925</v>
      </c>
      <c r="FA43">
        <v>45.05985185185185</v>
      </c>
      <c r="FB43">
        <v>44.03907407407407</v>
      </c>
      <c r="FC43">
        <v>44.48585185185185</v>
      </c>
      <c r="FD43">
        <v>44.30766666666666</v>
      </c>
      <c r="FE43">
        <v>1955.106296296296</v>
      </c>
      <c r="FF43">
        <v>39.91</v>
      </c>
      <c r="FG43">
        <v>0</v>
      </c>
      <c r="FH43">
        <v>1685123509.9</v>
      </c>
      <c r="FI43">
        <v>0</v>
      </c>
      <c r="FJ43">
        <v>775.8522800000001</v>
      </c>
      <c r="FK43">
        <v>12.18938458548269</v>
      </c>
      <c r="FL43">
        <v>939.3384597102687</v>
      </c>
      <c r="FM43">
        <v>20829.456</v>
      </c>
      <c r="FN43">
        <v>15</v>
      </c>
      <c r="FO43">
        <v>1685122125.6</v>
      </c>
      <c r="FP43" t="s">
        <v>431</v>
      </c>
      <c r="FQ43">
        <v>1685122116.1</v>
      </c>
      <c r="FR43">
        <v>1685122125.6</v>
      </c>
      <c r="FS43">
        <v>1</v>
      </c>
      <c r="FT43">
        <v>0.008999999999999999</v>
      </c>
      <c r="FU43">
        <v>-0.044</v>
      </c>
      <c r="FV43">
        <v>-0.486</v>
      </c>
      <c r="FW43">
        <v>-0.343</v>
      </c>
      <c r="FX43">
        <v>419</v>
      </c>
      <c r="FY43">
        <v>13</v>
      </c>
      <c r="FZ43">
        <v>0.16</v>
      </c>
      <c r="GA43">
        <v>0.02</v>
      </c>
      <c r="GB43">
        <v>-44.14117</v>
      </c>
      <c r="GC43">
        <v>-3.123298311444633</v>
      </c>
      <c r="GD43">
        <v>0.305031077269186</v>
      </c>
      <c r="GE43">
        <v>0</v>
      </c>
      <c r="GF43">
        <v>2.036066</v>
      </c>
      <c r="GG43">
        <v>0.1043347091932436</v>
      </c>
      <c r="GH43">
        <v>0.01016005482268678</v>
      </c>
      <c r="GI43">
        <v>1</v>
      </c>
      <c r="GJ43">
        <v>1</v>
      </c>
      <c r="GK43">
        <v>2</v>
      </c>
      <c r="GL43" t="s">
        <v>432</v>
      </c>
      <c r="GM43">
        <v>3.09869</v>
      </c>
      <c r="GN43">
        <v>2.75782</v>
      </c>
      <c r="GO43">
        <v>0.14696</v>
      </c>
      <c r="GP43">
        <v>0.152562</v>
      </c>
      <c r="GQ43">
        <v>0.09462280000000001</v>
      </c>
      <c r="GR43">
        <v>0.0857522</v>
      </c>
      <c r="GS43">
        <v>21672.3</v>
      </c>
      <c r="GT43">
        <v>21260.7</v>
      </c>
      <c r="GU43">
        <v>25968</v>
      </c>
      <c r="GV43">
        <v>25450.6</v>
      </c>
      <c r="GW43">
        <v>37749.3</v>
      </c>
      <c r="GX43">
        <v>35372.8</v>
      </c>
      <c r="GY43">
        <v>45415.4</v>
      </c>
      <c r="GZ43">
        <v>41853.8</v>
      </c>
      <c r="HA43">
        <v>1.81688</v>
      </c>
      <c r="HB43">
        <v>1.8219</v>
      </c>
      <c r="HC43">
        <v>-0.047788</v>
      </c>
      <c r="HD43">
        <v>0</v>
      </c>
      <c r="HE43">
        <v>28.7331</v>
      </c>
      <c r="HF43">
        <v>999.9</v>
      </c>
      <c r="HG43">
        <v>44.1</v>
      </c>
      <c r="HH43">
        <v>40.8</v>
      </c>
      <c r="HI43">
        <v>34.2485</v>
      </c>
      <c r="HJ43">
        <v>62.9351</v>
      </c>
      <c r="HK43">
        <v>24.2268</v>
      </c>
      <c r="HL43">
        <v>1</v>
      </c>
      <c r="HM43">
        <v>0.675559</v>
      </c>
      <c r="HN43">
        <v>7.00026</v>
      </c>
      <c r="HO43">
        <v>20.1674</v>
      </c>
      <c r="HP43">
        <v>5.2107</v>
      </c>
      <c r="HQ43">
        <v>11.986</v>
      </c>
      <c r="HR43">
        <v>4.96325</v>
      </c>
      <c r="HS43">
        <v>3.27443</v>
      </c>
      <c r="HT43">
        <v>9999</v>
      </c>
      <c r="HU43">
        <v>9999</v>
      </c>
      <c r="HV43">
        <v>9999</v>
      </c>
      <c r="HW43">
        <v>40.2</v>
      </c>
      <c r="HX43">
        <v>1.86401</v>
      </c>
      <c r="HY43">
        <v>1.86019</v>
      </c>
      <c r="HZ43">
        <v>1.85851</v>
      </c>
      <c r="IA43">
        <v>1.85987</v>
      </c>
      <c r="IB43">
        <v>1.8598</v>
      </c>
      <c r="IC43">
        <v>1.85837</v>
      </c>
      <c r="ID43">
        <v>1.85745</v>
      </c>
      <c r="IE43">
        <v>1.85231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-0.624</v>
      </c>
      <c r="IT43">
        <v>-0.3174</v>
      </c>
      <c r="IU43">
        <v>-0.4525053111299092</v>
      </c>
      <c r="IV43">
        <v>0.0001543633802942166</v>
      </c>
      <c r="IW43">
        <v>-6.359805854135664E-07</v>
      </c>
      <c r="IX43">
        <v>1.931128000261328E-10</v>
      </c>
      <c r="IY43">
        <v>-0.3158061830945886</v>
      </c>
      <c r="IZ43">
        <v>-0.009907362677547949</v>
      </c>
      <c r="JA43">
        <v>0.0006454078662214542</v>
      </c>
      <c r="JB43">
        <v>-5.064920317128958E-06</v>
      </c>
      <c r="JC43">
        <v>3</v>
      </c>
      <c r="JD43">
        <v>1872</v>
      </c>
      <c r="JE43">
        <v>1</v>
      </c>
      <c r="JF43">
        <v>37</v>
      </c>
      <c r="JG43">
        <v>23.3</v>
      </c>
      <c r="JH43">
        <v>23.1</v>
      </c>
      <c r="JI43">
        <v>1.96533</v>
      </c>
      <c r="JJ43">
        <v>2.65137</v>
      </c>
      <c r="JK43">
        <v>1.49658</v>
      </c>
      <c r="JL43">
        <v>2.34009</v>
      </c>
      <c r="JM43">
        <v>1.54907</v>
      </c>
      <c r="JN43">
        <v>2.48291</v>
      </c>
      <c r="JO43">
        <v>43.182</v>
      </c>
      <c r="JP43">
        <v>15.3141</v>
      </c>
      <c r="JQ43">
        <v>18</v>
      </c>
      <c r="JR43">
        <v>494.326</v>
      </c>
      <c r="JS43">
        <v>512.631</v>
      </c>
      <c r="JT43">
        <v>20.5503</v>
      </c>
      <c r="JU43">
        <v>35.2257</v>
      </c>
      <c r="JV43">
        <v>29.999</v>
      </c>
      <c r="JW43">
        <v>35.1108</v>
      </c>
      <c r="JX43">
        <v>34.995</v>
      </c>
      <c r="JY43">
        <v>39.456</v>
      </c>
      <c r="JZ43">
        <v>50.3471</v>
      </c>
      <c r="KA43">
        <v>0</v>
      </c>
      <c r="KB43">
        <v>20.5805</v>
      </c>
      <c r="KC43">
        <v>841.1130000000001</v>
      </c>
      <c r="KD43">
        <v>15.2798</v>
      </c>
      <c r="KE43">
        <v>99.2418</v>
      </c>
      <c r="KF43">
        <v>99.45229999999999</v>
      </c>
    </row>
    <row r="44" spans="1:292">
      <c r="A44">
        <v>24</v>
      </c>
      <c r="B44">
        <v>1685123517</v>
      </c>
      <c r="C44">
        <v>114.5</v>
      </c>
      <c r="D44" t="s">
        <v>481</v>
      </c>
      <c r="E44" t="s">
        <v>482</v>
      </c>
      <c r="F44">
        <v>5</v>
      </c>
      <c r="G44" t="s">
        <v>428</v>
      </c>
      <c r="H44">
        <v>1685123509.214286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835.7166039656895</v>
      </c>
      <c r="AJ44">
        <v>801.2808909090908</v>
      </c>
      <c r="AK44">
        <v>3.357033425138216</v>
      </c>
      <c r="AL44">
        <v>66.9345161394172</v>
      </c>
      <c r="AM44">
        <f>(AO44 - AN44 + DX44*1E3/(8.314*(DZ44+273.15)) * AQ44/DW44 * AP44) * DW44/(100*DK44) * 1000/(1000 - AO44)</f>
        <v>0</v>
      </c>
      <c r="AN44">
        <v>15.29419752403583</v>
      </c>
      <c r="AO44">
        <v>17.35782727272728</v>
      </c>
      <c r="AP44">
        <v>9.048381468973186E-05</v>
      </c>
      <c r="AQ44">
        <v>103.2770757437145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6</v>
      </c>
      <c r="DL44">
        <v>0.5</v>
      </c>
      <c r="DM44" t="s">
        <v>430</v>
      </c>
      <c r="DN44">
        <v>2</v>
      </c>
      <c r="DO44" t="b">
        <v>1</v>
      </c>
      <c r="DP44">
        <v>1685123509.214286</v>
      </c>
      <c r="DQ44">
        <v>763.2533214285716</v>
      </c>
      <c r="DR44">
        <v>807.7540357142856</v>
      </c>
      <c r="DS44">
        <v>17.34210357142857</v>
      </c>
      <c r="DT44">
        <v>15.29221428571428</v>
      </c>
      <c r="DU44">
        <v>763.8729285714287</v>
      </c>
      <c r="DV44">
        <v>17.65949642857143</v>
      </c>
      <c r="DW44">
        <v>500.0084642857143</v>
      </c>
      <c r="DX44">
        <v>99.61531071428571</v>
      </c>
      <c r="DY44">
        <v>0.09998365357142858</v>
      </c>
      <c r="DZ44">
        <v>26.411725</v>
      </c>
      <c r="EA44">
        <v>27.95172142857143</v>
      </c>
      <c r="EB44">
        <v>999.9000000000002</v>
      </c>
      <c r="EC44">
        <v>0</v>
      </c>
      <c r="ED44">
        <v>0</v>
      </c>
      <c r="EE44">
        <v>9998.987500000001</v>
      </c>
      <c r="EF44">
        <v>0</v>
      </c>
      <c r="EG44">
        <v>175.1797857142857</v>
      </c>
      <c r="EH44">
        <v>-44.50073928571429</v>
      </c>
      <c r="EI44">
        <v>776.7235357142857</v>
      </c>
      <c r="EJ44">
        <v>820.2982500000001</v>
      </c>
      <c r="EK44">
        <v>2.049888571428571</v>
      </c>
      <c r="EL44">
        <v>807.7540357142856</v>
      </c>
      <c r="EM44">
        <v>15.29221428571428</v>
      </c>
      <c r="EN44">
        <v>1.727540714285714</v>
      </c>
      <c r="EO44">
        <v>1.523338214285714</v>
      </c>
      <c r="EP44">
        <v>15.146125</v>
      </c>
      <c r="EQ44">
        <v>13.20445714285715</v>
      </c>
      <c r="ER44">
        <v>2000.046428571428</v>
      </c>
      <c r="ES44">
        <v>0.9799956785714284</v>
      </c>
      <c r="ET44">
        <v>0.02000472142857143</v>
      </c>
      <c r="EU44">
        <v>0</v>
      </c>
      <c r="EV44">
        <v>776.6756785714288</v>
      </c>
      <c r="EW44">
        <v>5.00078</v>
      </c>
      <c r="EX44">
        <v>20906.00714285714</v>
      </c>
      <c r="EY44">
        <v>16379.99285714286</v>
      </c>
      <c r="EZ44">
        <v>43.68289285714285</v>
      </c>
      <c r="FA44">
        <v>45.03764285714285</v>
      </c>
      <c r="FB44">
        <v>44.03096428571427</v>
      </c>
      <c r="FC44">
        <v>44.45964285714285</v>
      </c>
      <c r="FD44">
        <v>44.29214285714285</v>
      </c>
      <c r="FE44">
        <v>1955.136428571429</v>
      </c>
      <c r="FF44">
        <v>39.91</v>
      </c>
      <c r="FG44">
        <v>0</v>
      </c>
      <c r="FH44">
        <v>1685123514.7</v>
      </c>
      <c r="FI44">
        <v>0</v>
      </c>
      <c r="FJ44">
        <v>776.7758000000001</v>
      </c>
      <c r="FK44">
        <v>11.46615384532845</v>
      </c>
      <c r="FL44">
        <v>1237.253845590789</v>
      </c>
      <c r="FM44">
        <v>20907.884</v>
      </c>
      <c r="FN44">
        <v>15</v>
      </c>
      <c r="FO44">
        <v>1685122125.6</v>
      </c>
      <c r="FP44" t="s">
        <v>431</v>
      </c>
      <c r="FQ44">
        <v>1685122116.1</v>
      </c>
      <c r="FR44">
        <v>1685122125.6</v>
      </c>
      <c r="FS44">
        <v>1</v>
      </c>
      <c r="FT44">
        <v>0.008999999999999999</v>
      </c>
      <c r="FU44">
        <v>-0.044</v>
      </c>
      <c r="FV44">
        <v>-0.486</v>
      </c>
      <c r="FW44">
        <v>-0.343</v>
      </c>
      <c r="FX44">
        <v>419</v>
      </c>
      <c r="FY44">
        <v>13</v>
      </c>
      <c r="FZ44">
        <v>0.16</v>
      </c>
      <c r="GA44">
        <v>0.02</v>
      </c>
      <c r="GB44">
        <v>-44.35675</v>
      </c>
      <c r="GC44">
        <v>-2.559156472795385</v>
      </c>
      <c r="GD44">
        <v>0.2560876676062325</v>
      </c>
      <c r="GE44">
        <v>0</v>
      </c>
      <c r="GF44">
        <v>2.044812</v>
      </c>
      <c r="GG44">
        <v>0.1061416885553425</v>
      </c>
      <c r="GH44">
        <v>0.01033916829343638</v>
      </c>
      <c r="GI44">
        <v>1</v>
      </c>
      <c r="GJ44">
        <v>1</v>
      </c>
      <c r="GK44">
        <v>2</v>
      </c>
      <c r="GL44" t="s">
        <v>432</v>
      </c>
      <c r="GM44">
        <v>3.09873</v>
      </c>
      <c r="GN44">
        <v>2.75812</v>
      </c>
      <c r="GO44">
        <v>0.149055</v>
      </c>
      <c r="GP44">
        <v>0.154616</v>
      </c>
      <c r="GQ44">
        <v>0.0946675</v>
      </c>
      <c r="GR44">
        <v>0.0857446</v>
      </c>
      <c r="GS44">
        <v>21619.1</v>
      </c>
      <c r="GT44">
        <v>21209.4</v>
      </c>
      <c r="GU44">
        <v>25968.1</v>
      </c>
      <c r="GV44">
        <v>25450.8</v>
      </c>
      <c r="GW44">
        <v>37748</v>
      </c>
      <c r="GX44">
        <v>35373.4</v>
      </c>
      <c r="GY44">
        <v>45415.8</v>
      </c>
      <c r="GZ44">
        <v>41853.9</v>
      </c>
      <c r="HA44">
        <v>1.81725</v>
      </c>
      <c r="HB44">
        <v>1.82178</v>
      </c>
      <c r="HC44">
        <v>-0.0482053</v>
      </c>
      <c r="HD44">
        <v>0</v>
      </c>
      <c r="HE44">
        <v>28.7384</v>
      </c>
      <c r="HF44">
        <v>999.9</v>
      </c>
      <c r="HG44">
        <v>44.1</v>
      </c>
      <c r="HH44">
        <v>40.8</v>
      </c>
      <c r="HI44">
        <v>34.2486</v>
      </c>
      <c r="HJ44">
        <v>62.7351</v>
      </c>
      <c r="HK44">
        <v>24.3069</v>
      </c>
      <c r="HL44">
        <v>1</v>
      </c>
      <c r="HM44">
        <v>0.674238</v>
      </c>
      <c r="HN44">
        <v>6.91915</v>
      </c>
      <c r="HO44">
        <v>20.1708</v>
      </c>
      <c r="HP44">
        <v>5.211</v>
      </c>
      <c r="HQ44">
        <v>11.986</v>
      </c>
      <c r="HR44">
        <v>4.9633</v>
      </c>
      <c r="HS44">
        <v>3.27433</v>
      </c>
      <c r="HT44">
        <v>9999</v>
      </c>
      <c r="HU44">
        <v>9999</v>
      </c>
      <c r="HV44">
        <v>9999</v>
      </c>
      <c r="HW44">
        <v>40.2</v>
      </c>
      <c r="HX44">
        <v>1.86401</v>
      </c>
      <c r="HY44">
        <v>1.8602</v>
      </c>
      <c r="HZ44">
        <v>1.85851</v>
      </c>
      <c r="IA44">
        <v>1.85987</v>
      </c>
      <c r="IB44">
        <v>1.85982</v>
      </c>
      <c r="IC44">
        <v>1.85837</v>
      </c>
      <c r="ID44">
        <v>1.85745</v>
      </c>
      <c r="IE44">
        <v>1.85237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-0.632</v>
      </c>
      <c r="IT44">
        <v>-0.3172</v>
      </c>
      <c r="IU44">
        <v>-0.4525053111299092</v>
      </c>
      <c r="IV44">
        <v>0.0001543633802942166</v>
      </c>
      <c r="IW44">
        <v>-6.359805854135664E-07</v>
      </c>
      <c r="IX44">
        <v>1.931128000261328E-10</v>
      </c>
      <c r="IY44">
        <v>-0.3158061830945886</v>
      </c>
      <c r="IZ44">
        <v>-0.009907362677547949</v>
      </c>
      <c r="JA44">
        <v>0.0006454078662214542</v>
      </c>
      <c r="JB44">
        <v>-5.064920317128958E-06</v>
      </c>
      <c r="JC44">
        <v>3</v>
      </c>
      <c r="JD44">
        <v>1872</v>
      </c>
      <c r="JE44">
        <v>1</v>
      </c>
      <c r="JF44">
        <v>37</v>
      </c>
      <c r="JG44">
        <v>23.3</v>
      </c>
      <c r="JH44">
        <v>23.2</v>
      </c>
      <c r="JI44">
        <v>1.99707</v>
      </c>
      <c r="JJ44">
        <v>2.64526</v>
      </c>
      <c r="JK44">
        <v>1.49658</v>
      </c>
      <c r="JL44">
        <v>2.34009</v>
      </c>
      <c r="JM44">
        <v>1.54907</v>
      </c>
      <c r="JN44">
        <v>2.46094</v>
      </c>
      <c r="JO44">
        <v>43.182</v>
      </c>
      <c r="JP44">
        <v>15.3141</v>
      </c>
      <c r="JQ44">
        <v>18</v>
      </c>
      <c r="JR44">
        <v>494.513</v>
      </c>
      <c r="JS44">
        <v>512.494</v>
      </c>
      <c r="JT44">
        <v>20.5864</v>
      </c>
      <c r="JU44">
        <v>35.2169</v>
      </c>
      <c r="JV44">
        <v>29.999</v>
      </c>
      <c r="JW44">
        <v>35.1043</v>
      </c>
      <c r="JX44">
        <v>34.9886</v>
      </c>
      <c r="JY44">
        <v>40.077</v>
      </c>
      <c r="JZ44">
        <v>50.3471</v>
      </c>
      <c r="KA44">
        <v>0</v>
      </c>
      <c r="KB44">
        <v>20.6146</v>
      </c>
      <c r="KC44">
        <v>854.471</v>
      </c>
      <c r="KD44">
        <v>15.2549</v>
      </c>
      <c r="KE44">
        <v>99.2424</v>
      </c>
      <c r="KF44">
        <v>99.4529</v>
      </c>
    </row>
    <row r="45" spans="1:292">
      <c r="A45">
        <v>25</v>
      </c>
      <c r="B45">
        <v>1685123522</v>
      </c>
      <c r="C45">
        <v>119.5</v>
      </c>
      <c r="D45" t="s">
        <v>483</v>
      </c>
      <c r="E45" t="s">
        <v>484</v>
      </c>
      <c r="F45">
        <v>5</v>
      </c>
      <c r="G45" t="s">
        <v>428</v>
      </c>
      <c r="H45">
        <v>1685123514.5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852.8030424856948</v>
      </c>
      <c r="AJ45">
        <v>818.1178909090905</v>
      </c>
      <c r="AK45">
        <v>3.37269815618154</v>
      </c>
      <c r="AL45">
        <v>66.9345161394172</v>
      </c>
      <c r="AM45">
        <f>(AO45 - AN45 + DX45*1E3/(8.314*(DZ45+273.15)) * AQ45/DW45 * AP45) * DW45/(100*DK45) * 1000/(1000 - AO45)</f>
        <v>0</v>
      </c>
      <c r="AN45">
        <v>15.292513167961</v>
      </c>
      <c r="AO45">
        <v>17.37150489510491</v>
      </c>
      <c r="AP45">
        <v>0.0001002286174024095</v>
      </c>
      <c r="AQ45">
        <v>103.2770757437145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6</v>
      </c>
      <c r="DL45">
        <v>0.5</v>
      </c>
      <c r="DM45" t="s">
        <v>430</v>
      </c>
      <c r="DN45">
        <v>2</v>
      </c>
      <c r="DO45" t="b">
        <v>1</v>
      </c>
      <c r="DP45">
        <v>1685123514.5</v>
      </c>
      <c r="DQ45">
        <v>780.752111111111</v>
      </c>
      <c r="DR45">
        <v>825.4590370370371</v>
      </c>
      <c r="DS45">
        <v>17.35404814814815</v>
      </c>
      <c r="DT45">
        <v>15.29281481481482</v>
      </c>
      <c r="DU45">
        <v>781.3801851851852</v>
      </c>
      <c r="DV45">
        <v>17.67134814814815</v>
      </c>
      <c r="DW45">
        <v>500.0255185185185</v>
      </c>
      <c r="DX45">
        <v>99.61518518518517</v>
      </c>
      <c r="DY45">
        <v>0.1000668037037037</v>
      </c>
      <c r="DZ45">
        <v>26.41650740740741</v>
      </c>
      <c r="EA45">
        <v>27.95156666666667</v>
      </c>
      <c r="EB45">
        <v>999.9000000000001</v>
      </c>
      <c r="EC45">
        <v>0</v>
      </c>
      <c r="ED45">
        <v>0</v>
      </c>
      <c r="EE45">
        <v>9996.661851851852</v>
      </c>
      <c r="EF45">
        <v>0</v>
      </c>
      <c r="EG45">
        <v>175.134037037037</v>
      </c>
      <c r="EH45">
        <v>-44.70685555555555</v>
      </c>
      <c r="EI45">
        <v>794.5408518518518</v>
      </c>
      <c r="EJ45">
        <v>838.2787037037037</v>
      </c>
      <c r="EK45">
        <v>2.061240740740741</v>
      </c>
      <c r="EL45">
        <v>825.4590370370371</v>
      </c>
      <c r="EM45">
        <v>15.29281481481482</v>
      </c>
      <c r="EN45">
        <v>1.728728888888889</v>
      </c>
      <c r="EO45">
        <v>1.523395925925926</v>
      </c>
      <c r="EP45">
        <v>15.15681481481481</v>
      </c>
      <c r="EQ45">
        <v>13.20503333333333</v>
      </c>
      <c r="ER45">
        <v>2000.052962962963</v>
      </c>
      <c r="ES45">
        <v>0.9799955555555555</v>
      </c>
      <c r="ET45">
        <v>0.02000484444444444</v>
      </c>
      <c r="EU45">
        <v>0</v>
      </c>
      <c r="EV45">
        <v>777.6332592592591</v>
      </c>
      <c r="EW45">
        <v>5.00078</v>
      </c>
      <c r="EX45">
        <v>20984.82592592593</v>
      </c>
      <c r="EY45">
        <v>16380.03703703704</v>
      </c>
      <c r="EZ45">
        <v>43.67566666666666</v>
      </c>
      <c r="FA45">
        <v>45.02525925925925</v>
      </c>
      <c r="FB45">
        <v>44.0321111111111</v>
      </c>
      <c r="FC45">
        <v>44.43274074074075</v>
      </c>
      <c r="FD45">
        <v>44.26362962962963</v>
      </c>
      <c r="FE45">
        <v>1955.142962962963</v>
      </c>
      <c r="FF45">
        <v>39.91</v>
      </c>
      <c r="FG45">
        <v>0</v>
      </c>
      <c r="FH45">
        <v>1685123520.1</v>
      </c>
      <c r="FI45">
        <v>0</v>
      </c>
      <c r="FJ45">
        <v>777.6914230769232</v>
      </c>
      <c r="FK45">
        <v>10.1510769270962</v>
      </c>
      <c r="FL45">
        <v>629.6683770427421</v>
      </c>
      <c r="FM45">
        <v>20981.60769230769</v>
      </c>
      <c r="FN45">
        <v>15</v>
      </c>
      <c r="FO45">
        <v>1685122125.6</v>
      </c>
      <c r="FP45" t="s">
        <v>431</v>
      </c>
      <c r="FQ45">
        <v>1685122116.1</v>
      </c>
      <c r="FR45">
        <v>1685122125.6</v>
      </c>
      <c r="FS45">
        <v>1</v>
      </c>
      <c r="FT45">
        <v>0.008999999999999999</v>
      </c>
      <c r="FU45">
        <v>-0.044</v>
      </c>
      <c r="FV45">
        <v>-0.486</v>
      </c>
      <c r="FW45">
        <v>-0.343</v>
      </c>
      <c r="FX45">
        <v>419</v>
      </c>
      <c r="FY45">
        <v>13</v>
      </c>
      <c r="FZ45">
        <v>0.16</v>
      </c>
      <c r="GA45">
        <v>0.02</v>
      </c>
      <c r="GB45">
        <v>-44.58971</v>
      </c>
      <c r="GC45">
        <v>-2.258183864915548</v>
      </c>
      <c r="GD45">
        <v>0.2246408041741303</v>
      </c>
      <c r="GE45">
        <v>0</v>
      </c>
      <c r="GF45">
        <v>2.05438375</v>
      </c>
      <c r="GG45">
        <v>0.1250484427767267</v>
      </c>
      <c r="GH45">
        <v>0.0121200766679712</v>
      </c>
      <c r="GI45">
        <v>1</v>
      </c>
      <c r="GJ45">
        <v>1</v>
      </c>
      <c r="GK45">
        <v>2</v>
      </c>
      <c r="GL45" t="s">
        <v>432</v>
      </c>
      <c r="GM45">
        <v>3.09865</v>
      </c>
      <c r="GN45">
        <v>2.7581</v>
      </c>
      <c r="GO45">
        <v>0.151136</v>
      </c>
      <c r="GP45">
        <v>0.156658</v>
      </c>
      <c r="GQ45">
        <v>0.09472220000000001</v>
      </c>
      <c r="GR45">
        <v>0.0857584</v>
      </c>
      <c r="GS45">
        <v>21566.4</v>
      </c>
      <c r="GT45">
        <v>21158.6</v>
      </c>
      <c r="GU45">
        <v>25968.3</v>
      </c>
      <c r="GV45">
        <v>25451.3</v>
      </c>
      <c r="GW45">
        <v>37746.7</v>
      </c>
      <c r="GX45">
        <v>35373.8</v>
      </c>
      <c r="GY45">
        <v>45416.6</v>
      </c>
      <c r="GZ45">
        <v>41854.7</v>
      </c>
      <c r="HA45">
        <v>1.81735</v>
      </c>
      <c r="HB45">
        <v>1.822</v>
      </c>
      <c r="HC45">
        <v>-0.0476241</v>
      </c>
      <c r="HD45">
        <v>0</v>
      </c>
      <c r="HE45">
        <v>28.7456</v>
      </c>
      <c r="HF45">
        <v>999.9</v>
      </c>
      <c r="HG45">
        <v>44.1</v>
      </c>
      <c r="HH45">
        <v>40.8</v>
      </c>
      <c r="HI45">
        <v>34.2506</v>
      </c>
      <c r="HJ45">
        <v>63.0751</v>
      </c>
      <c r="HK45">
        <v>24.5152</v>
      </c>
      <c r="HL45">
        <v>1</v>
      </c>
      <c r="HM45">
        <v>0.673077</v>
      </c>
      <c r="HN45">
        <v>6.85941</v>
      </c>
      <c r="HO45">
        <v>20.1731</v>
      </c>
      <c r="HP45">
        <v>5.21085</v>
      </c>
      <c r="HQ45">
        <v>11.986</v>
      </c>
      <c r="HR45">
        <v>4.9631</v>
      </c>
      <c r="HS45">
        <v>3.27433</v>
      </c>
      <c r="HT45">
        <v>9999</v>
      </c>
      <c r="HU45">
        <v>9999</v>
      </c>
      <c r="HV45">
        <v>9999</v>
      </c>
      <c r="HW45">
        <v>40.2</v>
      </c>
      <c r="HX45">
        <v>1.86401</v>
      </c>
      <c r="HY45">
        <v>1.8602</v>
      </c>
      <c r="HZ45">
        <v>1.8585</v>
      </c>
      <c r="IA45">
        <v>1.85988</v>
      </c>
      <c r="IB45">
        <v>1.85979</v>
      </c>
      <c r="IC45">
        <v>1.85837</v>
      </c>
      <c r="ID45">
        <v>1.85746</v>
      </c>
      <c r="IE45">
        <v>1.85237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-0.641</v>
      </c>
      <c r="IT45">
        <v>-0.3171</v>
      </c>
      <c r="IU45">
        <v>-0.4525053111299092</v>
      </c>
      <c r="IV45">
        <v>0.0001543633802942166</v>
      </c>
      <c r="IW45">
        <v>-6.359805854135664E-07</v>
      </c>
      <c r="IX45">
        <v>1.931128000261328E-10</v>
      </c>
      <c r="IY45">
        <v>-0.3158061830945886</v>
      </c>
      <c r="IZ45">
        <v>-0.009907362677547949</v>
      </c>
      <c r="JA45">
        <v>0.0006454078662214542</v>
      </c>
      <c r="JB45">
        <v>-5.064920317128958E-06</v>
      </c>
      <c r="JC45">
        <v>3</v>
      </c>
      <c r="JD45">
        <v>1872</v>
      </c>
      <c r="JE45">
        <v>1</v>
      </c>
      <c r="JF45">
        <v>37</v>
      </c>
      <c r="JG45">
        <v>23.4</v>
      </c>
      <c r="JH45">
        <v>23.3</v>
      </c>
      <c r="JI45">
        <v>2.03125</v>
      </c>
      <c r="JJ45">
        <v>2.64648</v>
      </c>
      <c r="JK45">
        <v>1.49658</v>
      </c>
      <c r="JL45">
        <v>2.34009</v>
      </c>
      <c r="JM45">
        <v>1.54785</v>
      </c>
      <c r="JN45">
        <v>2.41577</v>
      </c>
      <c r="JO45">
        <v>43.155</v>
      </c>
      <c r="JP45">
        <v>15.3053</v>
      </c>
      <c r="JQ45">
        <v>18</v>
      </c>
      <c r="JR45">
        <v>494.523</v>
      </c>
      <c r="JS45">
        <v>512.602</v>
      </c>
      <c r="JT45">
        <v>20.6232</v>
      </c>
      <c r="JU45">
        <v>35.2089</v>
      </c>
      <c r="JV45">
        <v>29.999</v>
      </c>
      <c r="JW45">
        <v>35.097</v>
      </c>
      <c r="JX45">
        <v>34.9823</v>
      </c>
      <c r="JY45">
        <v>40.7594</v>
      </c>
      <c r="JZ45">
        <v>50.3471</v>
      </c>
      <c r="KA45">
        <v>0</v>
      </c>
      <c r="KB45">
        <v>20.648</v>
      </c>
      <c r="KC45">
        <v>874.505</v>
      </c>
      <c r="KD45">
        <v>15.2309</v>
      </c>
      <c r="KE45">
        <v>99.2439</v>
      </c>
      <c r="KF45">
        <v>99.45480000000001</v>
      </c>
    </row>
    <row r="46" spans="1:292">
      <c r="A46">
        <v>26</v>
      </c>
      <c r="B46">
        <v>1685123527</v>
      </c>
      <c r="C46">
        <v>124.5</v>
      </c>
      <c r="D46" t="s">
        <v>485</v>
      </c>
      <c r="E46" t="s">
        <v>486</v>
      </c>
      <c r="F46">
        <v>5</v>
      </c>
      <c r="G46" t="s">
        <v>428</v>
      </c>
      <c r="H46">
        <v>1685123519.214286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869.6439778125751</v>
      </c>
      <c r="AJ46">
        <v>834.8859939393934</v>
      </c>
      <c r="AK46">
        <v>3.352367814386853</v>
      </c>
      <c r="AL46">
        <v>66.9345161394172</v>
      </c>
      <c r="AM46">
        <f>(AO46 - AN46 + DX46*1E3/(8.314*(DZ46+273.15)) * AQ46/DW46 * AP46) * DW46/(100*DK46) * 1000/(1000 - AO46)</f>
        <v>0</v>
      </c>
      <c r="AN46">
        <v>15.29548036724535</v>
      </c>
      <c r="AO46">
        <v>17.38652937062938</v>
      </c>
      <c r="AP46">
        <v>9.188296381527536E-05</v>
      </c>
      <c r="AQ46">
        <v>103.2770757437145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6</v>
      </c>
      <c r="DL46">
        <v>0.5</v>
      </c>
      <c r="DM46" t="s">
        <v>430</v>
      </c>
      <c r="DN46">
        <v>2</v>
      </c>
      <c r="DO46" t="b">
        <v>1</v>
      </c>
      <c r="DP46">
        <v>1685123519.214286</v>
      </c>
      <c r="DQ46">
        <v>796.3439999999999</v>
      </c>
      <c r="DR46">
        <v>841.2308214285713</v>
      </c>
      <c r="DS46">
        <v>17.36567857142857</v>
      </c>
      <c r="DT46">
        <v>15.29359285714286</v>
      </c>
      <c r="DU46">
        <v>796.9797500000001</v>
      </c>
      <c r="DV46">
        <v>17.68287142857143</v>
      </c>
      <c r="DW46">
        <v>499.9714285714286</v>
      </c>
      <c r="DX46">
        <v>99.61603214285715</v>
      </c>
      <c r="DY46">
        <v>0.09992241785714286</v>
      </c>
      <c r="DZ46">
        <v>26.41987142857143</v>
      </c>
      <c r="EA46">
        <v>27.9595</v>
      </c>
      <c r="EB46">
        <v>999.9000000000002</v>
      </c>
      <c r="EC46">
        <v>0</v>
      </c>
      <c r="ED46">
        <v>0</v>
      </c>
      <c r="EE46">
        <v>10002.22857142857</v>
      </c>
      <c r="EF46">
        <v>0</v>
      </c>
      <c r="EG46">
        <v>175.1548214285714</v>
      </c>
      <c r="EH46">
        <v>-44.88672500000001</v>
      </c>
      <c r="EI46">
        <v>810.4176785714287</v>
      </c>
      <c r="EJ46">
        <v>854.2960357142858</v>
      </c>
      <c r="EK46">
        <v>2.072092142857143</v>
      </c>
      <c r="EL46">
        <v>841.2308214285713</v>
      </c>
      <c r="EM46">
        <v>15.29359285714286</v>
      </c>
      <c r="EN46">
        <v>1.729902142857143</v>
      </c>
      <c r="EO46">
        <v>1.523486785714286</v>
      </c>
      <c r="EP46">
        <v>15.167375</v>
      </c>
      <c r="EQ46">
        <v>13.20593928571428</v>
      </c>
      <c r="ER46">
        <v>2000.05</v>
      </c>
      <c r="ES46">
        <v>0.9799955714285714</v>
      </c>
      <c r="ET46">
        <v>0.02000482857142857</v>
      </c>
      <c r="EU46">
        <v>0</v>
      </c>
      <c r="EV46">
        <v>778.3973928571429</v>
      </c>
      <c r="EW46">
        <v>5.00078</v>
      </c>
      <c r="EX46">
        <v>21023.66428571428</v>
      </c>
      <c r="EY46">
        <v>16380.00357142857</v>
      </c>
      <c r="EZ46">
        <v>43.67374999999999</v>
      </c>
      <c r="FA46">
        <v>45.01992857142857</v>
      </c>
      <c r="FB46">
        <v>44.02642857142855</v>
      </c>
      <c r="FC46">
        <v>44.43071428571428</v>
      </c>
      <c r="FD46">
        <v>44.28092857142855</v>
      </c>
      <c r="FE46">
        <v>1955.14</v>
      </c>
      <c r="FF46">
        <v>39.91</v>
      </c>
      <c r="FG46">
        <v>0</v>
      </c>
      <c r="FH46">
        <v>1685123524.9</v>
      </c>
      <c r="FI46">
        <v>0</v>
      </c>
      <c r="FJ46">
        <v>778.4726153846154</v>
      </c>
      <c r="FK46">
        <v>9.78933334193534</v>
      </c>
      <c r="FL46">
        <v>357.8735042666458</v>
      </c>
      <c r="FM46">
        <v>21025.23076923077</v>
      </c>
      <c r="FN46">
        <v>15</v>
      </c>
      <c r="FO46">
        <v>1685122125.6</v>
      </c>
      <c r="FP46" t="s">
        <v>431</v>
      </c>
      <c r="FQ46">
        <v>1685122116.1</v>
      </c>
      <c r="FR46">
        <v>1685122125.6</v>
      </c>
      <c r="FS46">
        <v>1</v>
      </c>
      <c r="FT46">
        <v>0.008999999999999999</v>
      </c>
      <c r="FU46">
        <v>-0.044</v>
      </c>
      <c r="FV46">
        <v>-0.486</v>
      </c>
      <c r="FW46">
        <v>-0.343</v>
      </c>
      <c r="FX46">
        <v>419</v>
      </c>
      <c r="FY46">
        <v>13</v>
      </c>
      <c r="FZ46">
        <v>0.16</v>
      </c>
      <c r="GA46">
        <v>0.02</v>
      </c>
      <c r="GB46">
        <v>-44.78654634146341</v>
      </c>
      <c r="GC46">
        <v>-2.401593031359061</v>
      </c>
      <c r="GD46">
        <v>0.2449715693783425</v>
      </c>
      <c r="GE46">
        <v>0</v>
      </c>
      <c r="GF46">
        <v>2.066339999999999</v>
      </c>
      <c r="GG46">
        <v>0.1378105923344942</v>
      </c>
      <c r="GH46">
        <v>0.01376517362324384</v>
      </c>
      <c r="GI46">
        <v>1</v>
      </c>
      <c r="GJ46">
        <v>1</v>
      </c>
      <c r="GK46">
        <v>2</v>
      </c>
      <c r="GL46" t="s">
        <v>432</v>
      </c>
      <c r="GM46">
        <v>3.09855</v>
      </c>
      <c r="GN46">
        <v>2.75823</v>
      </c>
      <c r="GO46">
        <v>0.153189</v>
      </c>
      <c r="GP46">
        <v>0.158699</v>
      </c>
      <c r="GQ46">
        <v>0.0947852</v>
      </c>
      <c r="GR46">
        <v>0.0857451</v>
      </c>
      <c r="GS46">
        <v>21514.7</v>
      </c>
      <c r="GT46">
        <v>21107.6</v>
      </c>
      <c r="GU46">
        <v>25968.9</v>
      </c>
      <c r="GV46">
        <v>25451.7</v>
      </c>
      <c r="GW46">
        <v>37745.1</v>
      </c>
      <c r="GX46">
        <v>35374.9</v>
      </c>
      <c r="GY46">
        <v>45417.6</v>
      </c>
      <c r="GZ46">
        <v>41855.1</v>
      </c>
      <c r="HA46">
        <v>1.81723</v>
      </c>
      <c r="HB46">
        <v>1.82208</v>
      </c>
      <c r="HC46">
        <v>-0.0476092</v>
      </c>
      <c r="HD46">
        <v>0</v>
      </c>
      <c r="HE46">
        <v>28.7535</v>
      </c>
      <c r="HF46">
        <v>999.9</v>
      </c>
      <c r="HG46">
        <v>44.1</v>
      </c>
      <c r="HH46">
        <v>40.8</v>
      </c>
      <c r="HI46">
        <v>34.2477</v>
      </c>
      <c r="HJ46">
        <v>62.7851</v>
      </c>
      <c r="HK46">
        <v>24.6875</v>
      </c>
      <c r="HL46">
        <v>1</v>
      </c>
      <c r="HM46">
        <v>0.6722129999999999</v>
      </c>
      <c r="HN46">
        <v>6.84376</v>
      </c>
      <c r="HO46">
        <v>20.1736</v>
      </c>
      <c r="HP46">
        <v>5.2104</v>
      </c>
      <c r="HQ46">
        <v>11.986</v>
      </c>
      <c r="HR46">
        <v>4.96315</v>
      </c>
      <c r="HS46">
        <v>3.27435</v>
      </c>
      <c r="HT46">
        <v>9999</v>
      </c>
      <c r="HU46">
        <v>9999</v>
      </c>
      <c r="HV46">
        <v>9999</v>
      </c>
      <c r="HW46">
        <v>40.2</v>
      </c>
      <c r="HX46">
        <v>1.86401</v>
      </c>
      <c r="HY46">
        <v>1.8602</v>
      </c>
      <c r="HZ46">
        <v>1.8585</v>
      </c>
      <c r="IA46">
        <v>1.85988</v>
      </c>
      <c r="IB46">
        <v>1.8598</v>
      </c>
      <c r="IC46">
        <v>1.85837</v>
      </c>
      <c r="ID46">
        <v>1.85745</v>
      </c>
      <c r="IE46">
        <v>1.85234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-0.648</v>
      </c>
      <c r="IT46">
        <v>-0.317</v>
      </c>
      <c r="IU46">
        <v>-0.4525053111299092</v>
      </c>
      <c r="IV46">
        <v>0.0001543633802942166</v>
      </c>
      <c r="IW46">
        <v>-6.359805854135664E-07</v>
      </c>
      <c r="IX46">
        <v>1.931128000261328E-10</v>
      </c>
      <c r="IY46">
        <v>-0.3158061830945886</v>
      </c>
      <c r="IZ46">
        <v>-0.009907362677547949</v>
      </c>
      <c r="JA46">
        <v>0.0006454078662214542</v>
      </c>
      <c r="JB46">
        <v>-5.064920317128958E-06</v>
      </c>
      <c r="JC46">
        <v>3</v>
      </c>
      <c r="JD46">
        <v>1872</v>
      </c>
      <c r="JE46">
        <v>1</v>
      </c>
      <c r="JF46">
        <v>37</v>
      </c>
      <c r="JG46">
        <v>23.5</v>
      </c>
      <c r="JH46">
        <v>23.4</v>
      </c>
      <c r="JI46">
        <v>2.06177</v>
      </c>
      <c r="JJ46">
        <v>2.65503</v>
      </c>
      <c r="JK46">
        <v>1.49658</v>
      </c>
      <c r="JL46">
        <v>2.34009</v>
      </c>
      <c r="JM46">
        <v>1.54907</v>
      </c>
      <c r="JN46">
        <v>2.34741</v>
      </c>
      <c r="JO46">
        <v>43.155</v>
      </c>
      <c r="JP46">
        <v>15.2966</v>
      </c>
      <c r="JQ46">
        <v>18</v>
      </c>
      <c r="JR46">
        <v>494.397</v>
      </c>
      <c r="JS46">
        <v>512.602</v>
      </c>
      <c r="JT46">
        <v>20.6582</v>
      </c>
      <c r="JU46">
        <v>35.2008</v>
      </c>
      <c r="JV46">
        <v>29.9992</v>
      </c>
      <c r="JW46">
        <v>35.09</v>
      </c>
      <c r="JX46">
        <v>34.9756</v>
      </c>
      <c r="JY46">
        <v>41.3771</v>
      </c>
      <c r="JZ46">
        <v>50.3471</v>
      </c>
      <c r="KA46">
        <v>0</v>
      </c>
      <c r="KB46">
        <v>20.673</v>
      </c>
      <c r="KC46">
        <v>887.8630000000001</v>
      </c>
      <c r="KD46">
        <v>15.1956</v>
      </c>
      <c r="KE46">
        <v>99.246</v>
      </c>
      <c r="KF46">
        <v>99.456</v>
      </c>
    </row>
    <row r="47" spans="1:292">
      <c r="A47">
        <v>27</v>
      </c>
      <c r="B47">
        <v>1685123532</v>
      </c>
      <c r="C47">
        <v>129.5</v>
      </c>
      <c r="D47" t="s">
        <v>487</v>
      </c>
      <c r="E47" t="s">
        <v>488</v>
      </c>
      <c r="F47">
        <v>5</v>
      </c>
      <c r="G47" t="s">
        <v>428</v>
      </c>
      <c r="H47">
        <v>1685123524.5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886.6680487394804</v>
      </c>
      <c r="AJ47">
        <v>851.8293575757574</v>
      </c>
      <c r="AK47">
        <v>3.390907094480261</v>
      </c>
      <c r="AL47">
        <v>66.9345161394172</v>
      </c>
      <c r="AM47">
        <f>(AO47 - AN47 + DX47*1E3/(8.314*(DZ47+273.15)) * AQ47/DW47 * AP47) * DW47/(100*DK47) * 1000/(1000 - AO47)</f>
        <v>0</v>
      </c>
      <c r="AN47">
        <v>15.29223320297154</v>
      </c>
      <c r="AO47">
        <v>17.39648251748253</v>
      </c>
      <c r="AP47">
        <v>8.566386028634787E-05</v>
      </c>
      <c r="AQ47">
        <v>103.2770757437145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6</v>
      </c>
      <c r="DL47">
        <v>0.5</v>
      </c>
      <c r="DM47" t="s">
        <v>430</v>
      </c>
      <c r="DN47">
        <v>2</v>
      </c>
      <c r="DO47" t="b">
        <v>1</v>
      </c>
      <c r="DP47">
        <v>1685123524.5</v>
      </c>
      <c r="DQ47">
        <v>813.7971111111112</v>
      </c>
      <c r="DR47">
        <v>858.9285925925926</v>
      </c>
      <c r="DS47">
        <v>17.37977037037037</v>
      </c>
      <c r="DT47">
        <v>15.29385185185185</v>
      </c>
      <c r="DU47">
        <v>814.4415185185186</v>
      </c>
      <c r="DV47">
        <v>17.69683703703704</v>
      </c>
      <c r="DW47">
        <v>500.0080370370371</v>
      </c>
      <c r="DX47">
        <v>99.61670370370369</v>
      </c>
      <c r="DY47">
        <v>0.1000159333333333</v>
      </c>
      <c r="DZ47">
        <v>26.42761851851852</v>
      </c>
      <c r="EA47">
        <v>27.96917777777778</v>
      </c>
      <c r="EB47">
        <v>999.9000000000001</v>
      </c>
      <c r="EC47">
        <v>0</v>
      </c>
      <c r="ED47">
        <v>0</v>
      </c>
      <c r="EE47">
        <v>10003.16481481482</v>
      </c>
      <c r="EF47">
        <v>0</v>
      </c>
      <c r="EG47">
        <v>184.9372592592592</v>
      </c>
      <c r="EH47">
        <v>-45.13152222222222</v>
      </c>
      <c r="EI47">
        <v>828.1910000000001</v>
      </c>
      <c r="EJ47">
        <v>872.2690000000001</v>
      </c>
      <c r="EK47">
        <v>2.085920370370371</v>
      </c>
      <c r="EL47">
        <v>858.9285925925926</v>
      </c>
      <c r="EM47">
        <v>15.29385185185185</v>
      </c>
      <c r="EN47">
        <v>1.731315925925926</v>
      </c>
      <c r="EO47">
        <v>1.523523333333334</v>
      </c>
      <c r="EP47">
        <v>15.18008888888889</v>
      </c>
      <c r="EQ47">
        <v>13.2063074074074</v>
      </c>
      <c r="ER47">
        <v>2000.018518518519</v>
      </c>
      <c r="ES47">
        <v>0.9799952222222222</v>
      </c>
      <c r="ET47">
        <v>0.02000517037037037</v>
      </c>
      <c r="EU47">
        <v>0</v>
      </c>
      <c r="EV47">
        <v>779.1491111111112</v>
      </c>
      <c r="EW47">
        <v>5.00078</v>
      </c>
      <c r="EX47">
        <v>21068.11851851852</v>
      </c>
      <c r="EY47">
        <v>16379.74814814815</v>
      </c>
      <c r="EZ47">
        <v>43.68718518518519</v>
      </c>
      <c r="FA47">
        <v>45.01377777777778</v>
      </c>
      <c r="FB47">
        <v>44.01351851851851</v>
      </c>
      <c r="FC47">
        <v>44.42585185185185</v>
      </c>
      <c r="FD47">
        <v>44.30299999999999</v>
      </c>
      <c r="FE47">
        <v>1955.108518518519</v>
      </c>
      <c r="FF47">
        <v>39.91</v>
      </c>
      <c r="FG47">
        <v>0</v>
      </c>
      <c r="FH47">
        <v>1685123529.7</v>
      </c>
      <c r="FI47">
        <v>0</v>
      </c>
      <c r="FJ47">
        <v>779.1637307692308</v>
      </c>
      <c r="FK47">
        <v>7.687282071045718</v>
      </c>
      <c r="FL47">
        <v>740.6153859762143</v>
      </c>
      <c r="FM47">
        <v>21069.63076923077</v>
      </c>
      <c r="FN47">
        <v>15</v>
      </c>
      <c r="FO47">
        <v>1685122125.6</v>
      </c>
      <c r="FP47" t="s">
        <v>431</v>
      </c>
      <c r="FQ47">
        <v>1685122116.1</v>
      </c>
      <c r="FR47">
        <v>1685122125.6</v>
      </c>
      <c r="FS47">
        <v>1</v>
      </c>
      <c r="FT47">
        <v>0.008999999999999999</v>
      </c>
      <c r="FU47">
        <v>-0.044</v>
      </c>
      <c r="FV47">
        <v>-0.486</v>
      </c>
      <c r="FW47">
        <v>-0.343</v>
      </c>
      <c r="FX47">
        <v>419</v>
      </c>
      <c r="FY47">
        <v>13</v>
      </c>
      <c r="FZ47">
        <v>0.16</v>
      </c>
      <c r="GA47">
        <v>0.02</v>
      </c>
      <c r="GB47">
        <v>-44.9881756097561</v>
      </c>
      <c r="GC47">
        <v>-2.682282229965116</v>
      </c>
      <c r="GD47">
        <v>0.2707955585438345</v>
      </c>
      <c r="GE47">
        <v>0</v>
      </c>
      <c r="GF47">
        <v>2.078210243902439</v>
      </c>
      <c r="GG47">
        <v>0.1577728222996521</v>
      </c>
      <c r="GH47">
        <v>0.01566939015231256</v>
      </c>
      <c r="GI47">
        <v>1</v>
      </c>
      <c r="GJ47">
        <v>1</v>
      </c>
      <c r="GK47">
        <v>2</v>
      </c>
      <c r="GL47" t="s">
        <v>432</v>
      </c>
      <c r="GM47">
        <v>3.09883</v>
      </c>
      <c r="GN47">
        <v>2.75819</v>
      </c>
      <c r="GO47">
        <v>0.155236</v>
      </c>
      <c r="GP47">
        <v>0.160716</v>
      </c>
      <c r="GQ47">
        <v>0.0948239</v>
      </c>
      <c r="GR47">
        <v>0.08574370000000001</v>
      </c>
      <c r="GS47">
        <v>21463</v>
      </c>
      <c r="GT47">
        <v>21057.1</v>
      </c>
      <c r="GU47">
        <v>25969.3</v>
      </c>
      <c r="GV47">
        <v>25451.8</v>
      </c>
      <c r="GW47">
        <v>37744.2</v>
      </c>
      <c r="GX47">
        <v>35375.2</v>
      </c>
      <c r="GY47">
        <v>45418.1</v>
      </c>
      <c r="GZ47">
        <v>41855.2</v>
      </c>
      <c r="HA47">
        <v>1.81743</v>
      </c>
      <c r="HB47">
        <v>1.8221</v>
      </c>
      <c r="HC47">
        <v>-0.0471398</v>
      </c>
      <c r="HD47">
        <v>0</v>
      </c>
      <c r="HE47">
        <v>28.7618</v>
      </c>
      <c r="HF47">
        <v>999.9</v>
      </c>
      <c r="HG47">
        <v>44.1</v>
      </c>
      <c r="HH47">
        <v>40.8</v>
      </c>
      <c r="HI47">
        <v>34.2501</v>
      </c>
      <c r="HJ47">
        <v>62.8251</v>
      </c>
      <c r="HK47">
        <v>24.4231</v>
      </c>
      <c r="HL47">
        <v>1</v>
      </c>
      <c r="HM47">
        <v>0.671552</v>
      </c>
      <c r="HN47">
        <v>6.85205</v>
      </c>
      <c r="HO47">
        <v>20.1732</v>
      </c>
      <c r="HP47">
        <v>5.21115</v>
      </c>
      <c r="HQ47">
        <v>11.986</v>
      </c>
      <c r="HR47">
        <v>4.9633</v>
      </c>
      <c r="HS47">
        <v>3.27438</v>
      </c>
      <c r="HT47">
        <v>9999</v>
      </c>
      <c r="HU47">
        <v>9999</v>
      </c>
      <c r="HV47">
        <v>9999</v>
      </c>
      <c r="HW47">
        <v>40.2</v>
      </c>
      <c r="HX47">
        <v>1.86401</v>
      </c>
      <c r="HY47">
        <v>1.86019</v>
      </c>
      <c r="HZ47">
        <v>1.85851</v>
      </c>
      <c r="IA47">
        <v>1.85987</v>
      </c>
      <c r="IB47">
        <v>1.85982</v>
      </c>
      <c r="IC47">
        <v>1.85837</v>
      </c>
      <c r="ID47">
        <v>1.85745</v>
      </c>
      <c r="IE47">
        <v>1.85238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-0.656</v>
      </c>
      <c r="IT47">
        <v>-0.317</v>
      </c>
      <c r="IU47">
        <v>-0.4525053111299092</v>
      </c>
      <c r="IV47">
        <v>0.0001543633802942166</v>
      </c>
      <c r="IW47">
        <v>-6.359805854135664E-07</v>
      </c>
      <c r="IX47">
        <v>1.931128000261328E-10</v>
      </c>
      <c r="IY47">
        <v>-0.3158061830945886</v>
      </c>
      <c r="IZ47">
        <v>-0.009907362677547949</v>
      </c>
      <c r="JA47">
        <v>0.0006454078662214542</v>
      </c>
      <c r="JB47">
        <v>-5.064920317128958E-06</v>
      </c>
      <c r="JC47">
        <v>3</v>
      </c>
      <c r="JD47">
        <v>1872</v>
      </c>
      <c r="JE47">
        <v>1</v>
      </c>
      <c r="JF47">
        <v>37</v>
      </c>
      <c r="JG47">
        <v>23.6</v>
      </c>
      <c r="JH47">
        <v>23.4</v>
      </c>
      <c r="JI47">
        <v>2.09473</v>
      </c>
      <c r="JJ47">
        <v>2.64771</v>
      </c>
      <c r="JK47">
        <v>1.49658</v>
      </c>
      <c r="JL47">
        <v>2.34009</v>
      </c>
      <c r="JM47">
        <v>1.54785</v>
      </c>
      <c r="JN47">
        <v>2.37427</v>
      </c>
      <c r="JO47">
        <v>43.155</v>
      </c>
      <c r="JP47">
        <v>15.3053</v>
      </c>
      <c r="JQ47">
        <v>18</v>
      </c>
      <c r="JR47">
        <v>494.476</v>
      </c>
      <c r="JS47">
        <v>512.561</v>
      </c>
      <c r="JT47">
        <v>20.6838</v>
      </c>
      <c r="JU47">
        <v>35.1912</v>
      </c>
      <c r="JV47">
        <v>29.9994</v>
      </c>
      <c r="JW47">
        <v>35.0836</v>
      </c>
      <c r="JX47">
        <v>34.9681</v>
      </c>
      <c r="JY47">
        <v>42.0496</v>
      </c>
      <c r="JZ47">
        <v>50.618</v>
      </c>
      <c r="KA47">
        <v>0</v>
      </c>
      <c r="KB47">
        <v>20.6908</v>
      </c>
      <c r="KC47">
        <v>907.899</v>
      </c>
      <c r="KD47">
        <v>15.157</v>
      </c>
      <c r="KE47">
        <v>99.2474</v>
      </c>
      <c r="KF47">
        <v>99.4562</v>
      </c>
    </row>
    <row r="48" spans="1:292">
      <c r="A48">
        <v>28</v>
      </c>
      <c r="B48">
        <v>1685123537</v>
      </c>
      <c r="C48">
        <v>134.5</v>
      </c>
      <c r="D48" t="s">
        <v>489</v>
      </c>
      <c r="E48" t="s">
        <v>490</v>
      </c>
      <c r="F48">
        <v>5</v>
      </c>
      <c r="G48" t="s">
        <v>428</v>
      </c>
      <c r="H48">
        <v>1685123529.214286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903.8544870900137</v>
      </c>
      <c r="AJ48">
        <v>868.655921212121</v>
      </c>
      <c r="AK48">
        <v>3.353495335472497</v>
      </c>
      <c r="AL48">
        <v>66.9345161394172</v>
      </c>
      <c r="AM48">
        <f>(AO48 - AN48 + DX48*1E3/(8.314*(DZ48+273.15)) * AQ48/DW48 * AP48) * DW48/(100*DK48) * 1000/(1000 - AO48)</f>
        <v>0</v>
      </c>
      <c r="AN48">
        <v>15.27818850914861</v>
      </c>
      <c r="AO48">
        <v>17.40073776223777</v>
      </c>
      <c r="AP48">
        <v>9.566506159963572E-05</v>
      </c>
      <c r="AQ48">
        <v>103.2770757437145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6</v>
      </c>
      <c r="DL48">
        <v>0.5</v>
      </c>
      <c r="DM48" t="s">
        <v>430</v>
      </c>
      <c r="DN48">
        <v>2</v>
      </c>
      <c r="DO48" t="b">
        <v>1</v>
      </c>
      <c r="DP48">
        <v>1685123529.214286</v>
      </c>
      <c r="DQ48">
        <v>829.4107142857143</v>
      </c>
      <c r="DR48">
        <v>874.7277499999998</v>
      </c>
      <c r="DS48">
        <v>17.39093571428571</v>
      </c>
      <c r="DT48">
        <v>15.28257142857143</v>
      </c>
      <c r="DU48">
        <v>830.0629642857144</v>
      </c>
      <c r="DV48">
        <v>17.70791071428571</v>
      </c>
      <c r="DW48">
        <v>500.0189285714286</v>
      </c>
      <c r="DX48">
        <v>99.6169892857143</v>
      </c>
      <c r="DY48">
        <v>0.1000148285714286</v>
      </c>
      <c r="DZ48">
        <v>26.43546071428571</v>
      </c>
      <c r="EA48">
        <v>27.98124642857143</v>
      </c>
      <c r="EB48">
        <v>999.9000000000002</v>
      </c>
      <c r="EC48">
        <v>0</v>
      </c>
      <c r="ED48">
        <v>0</v>
      </c>
      <c r="EE48">
        <v>10001.93607142857</v>
      </c>
      <c r="EF48">
        <v>0</v>
      </c>
      <c r="EG48">
        <v>199.9696071428571</v>
      </c>
      <c r="EH48">
        <v>-45.317</v>
      </c>
      <c r="EI48">
        <v>844.0902857142859</v>
      </c>
      <c r="EJ48">
        <v>888.3031428571429</v>
      </c>
      <c r="EK48">
        <v>2.108358214285714</v>
      </c>
      <c r="EL48">
        <v>874.7277499999998</v>
      </c>
      <c r="EM48">
        <v>15.28257142857143</v>
      </c>
      <c r="EN48">
        <v>1.732432142857143</v>
      </c>
      <c r="EO48">
        <v>1.522404285714286</v>
      </c>
      <c r="EP48">
        <v>15.19012142857143</v>
      </c>
      <c r="EQ48">
        <v>13.19504285714285</v>
      </c>
      <c r="ER48">
        <v>2000.001071428571</v>
      </c>
      <c r="ES48">
        <v>0.9799949285714286</v>
      </c>
      <c r="ET48">
        <v>0.02000546428571429</v>
      </c>
      <c r="EU48">
        <v>0</v>
      </c>
      <c r="EV48">
        <v>779.7205714285716</v>
      </c>
      <c r="EW48">
        <v>5.00078</v>
      </c>
      <c r="EX48">
        <v>21144.99642857143</v>
      </c>
      <c r="EY48">
        <v>16379.60714285714</v>
      </c>
      <c r="EZ48">
        <v>43.68507142857143</v>
      </c>
      <c r="FA48">
        <v>44.99542857142857</v>
      </c>
      <c r="FB48">
        <v>44.00189285714284</v>
      </c>
      <c r="FC48">
        <v>44.42174999999999</v>
      </c>
      <c r="FD48">
        <v>44.32117857142856</v>
      </c>
      <c r="FE48">
        <v>1955.091071428571</v>
      </c>
      <c r="FF48">
        <v>39.91</v>
      </c>
      <c r="FG48">
        <v>0</v>
      </c>
      <c r="FH48">
        <v>1685123535.1</v>
      </c>
      <c r="FI48">
        <v>0</v>
      </c>
      <c r="FJ48">
        <v>779.79484</v>
      </c>
      <c r="FK48">
        <v>5.241846173012968</v>
      </c>
      <c r="FL48">
        <v>1188.253848316898</v>
      </c>
      <c r="FM48">
        <v>21157.496</v>
      </c>
      <c r="FN48">
        <v>15</v>
      </c>
      <c r="FO48">
        <v>1685122125.6</v>
      </c>
      <c r="FP48" t="s">
        <v>431</v>
      </c>
      <c r="FQ48">
        <v>1685122116.1</v>
      </c>
      <c r="FR48">
        <v>1685122125.6</v>
      </c>
      <c r="FS48">
        <v>1</v>
      </c>
      <c r="FT48">
        <v>0.008999999999999999</v>
      </c>
      <c r="FU48">
        <v>-0.044</v>
      </c>
      <c r="FV48">
        <v>-0.486</v>
      </c>
      <c r="FW48">
        <v>-0.343</v>
      </c>
      <c r="FX48">
        <v>419</v>
      </c>
      <c r="FY48">
        <v>13</v>
      </c>
      <c r="FZ48">
        <v>0.16</v>
      </c>
      <c r="GA48">
        <v>0.02</v>
      </c>
      <c r="GB48">
        <v>-45.17044390243902</v>
      </c>
      <c r="GC48">
        <v>-2.690193031358844</v>
      </c>
      <c r="GD48">
        <v>0.2724435202589931</v>
      </c>
      <c r="GE48">
        <v>0</v>
      </c>
      <c r="GF48">
        <v>2.093278292682927</v>
      </c>
      <c r="GG48">
        <v>0.2284595121951205</v>
      </c>
      <c r="GH48">
        <v>0.02431520390594138</v>
      </c>
      <c r="GI48">
        <v>1</v>
      </c>
      <c r="GJ48">
        <v>1</v>
      </c>
      <c r="GK48">
        <v>2</v>
      </c>
      <c r="GL48" t="s">
        <v>432</v>
      </c>
      <c r="GM48">
        <v>3.09877</v>
      </c>
      <c r="GN48">
        <v>2.75796</v>
      </c>
      <c r="GO48">
        <v>0.15725</v>
      </c>
      <c r="GP48">
        <v>0.162682</v>
      </c>
      <c r="GQ48">
        <v>0.09483080000000001</v>
      </c>
      <c r="GR48">
        <v>0.0855173</v>
      </c>
      <c r="GS48">
        <v>21411.9</v>
      </c>
      <c r="GT48">
        <v>21008</v>
      </c>
      <c r="GU48">
        <v>25969.5</v>
      </c>
      <c r="GV48">
        <v>25452.1</v>
      </c>
      <c r="GW48">
        <v>37744.6</v>
      </c>
      <c r="GX48">
        <v>35384.6</v>
      </c>
      <c r="GY48">
        <v>45418.6</v>
      </c>
      <c r="GZ48">
        <v>41855.8</v>
      </c>
      <c r="HA48">
        <v>1.81747</v>
      </c>
      <c r="HB48">
        <v>1.82237</v>
      </c>
      <c r="HC48">
        <v>-0.0477806</v>
      </c>
      <c r="HD48">
        <v>0</v>
      </c>
      <c r="HE48">
        <v>28.7698</v>
      </c>
      <c r="HF48">
        <v>999.9</v>
      </c>
      <c r="HG48">
        <v>44.1</v>
      </c>
      <c r="HH48">
        <v>40.8</v>
      </c>
      <c r="HI48">
        <v>34.247</v>
      </c>
      <c r="HJ48">
        <v>62.7151</v>
      </c>
      <c r="HK48">
        <v>24.2147</v>
      </c>
      <c r="HL48">
        <v>1</v>
      </c>
      <c r="HM48">
        <v>0.670963</v>
      </c>
      <c r="HN48">
        <v>6.89285</v>
      </c>
      <c r="HO48">
        <v>20.1712</v>
      </c>
      <c r="HP48">
        <v>5.20935</v>
      </c>
      <c r="HQ48">
        <v>11.986</v>
      </c>
      <c r="HR48">
        <v>4.9631</v>
      </c>
      <c r="HS48">
        <v>3.27413</v>
      </c>
      <c r="HT48">
        <v>9999</v>
      </c>
      <c r="HU48">
        <v>9999</v>
      </c>
      <c r="HV48">
        <v>9999</v>
      </c>
      <c r="HW48">
        <v>40.2</v>
      </c>
      <c r="HX48">
        <v>1.86401</v>
      </c>
      <c r="HY48">
        <v>1.8602</v>
      </c>
      <c r="HZ48">
        <v>1.85847</v>
      </c>
      <c r="IA48">
        <v>1.85988</v>
      </c>
      <c r="IB48">
        <v>1.8598</v>
      </c>
      <c r="IC48">
        <v>1.85838</v>
      </c>
      <c r="ID48">
        <v>1.85745</v>
      </c>
      <c r="IE48">
        <v>1.85235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-0.666</v>
      </c>
      <c r="IT48">
        <v>-0.3169</v>
      </c>
      <c r="IU48">
        <v>-0.4525053111299092</v>
      </c>
      <c r="IV48">
        <v>0.0001543633802942166</v>
      </c>
      <c r="IW48">
        <v>-6.359805854135664E-07</v>
      </c>
      <c r="IX48">
        <v>1.931128000261328E-10</v>
      </c>
      <c r="IY48">
        <v>-0.3158061830945886</v>
      </c>
      <c r="IZ48">
        <v>-0.009907362677547949</v>
      </c>
      <c r="JA48">
        <v>0.0006454078662214542</v>
      </c>
      <c r="JB48">
        <v>-5.064920317128958E-06</v>
      </c>
      <c r="JC48">
        <v>3</v>
      </c>
      <c r="JD48">
        <v>1872</v>
      </c>
      <c r="JE48">
        <v>1</v>
      </c>
      <c r="JF48">
        <v>37</v>
      </c>
      <c r="JG48">
        <v>23.7</v>
      </c>
      <c r="JH48">
        <v>23.5</v>
      </c>
      <c r="JI48">
        <v>2.12524</v>
      </c>
      <c r="JJ48">
        <v>2.64526</v>
      </c>
      <c r="JK48">
        <v>1.49658</v>
      </c>
      <c r="JL48">
        <v>2.34009</v>
      </c>
      <c r="JM48">
        <v>1.54907</v>
      </c>
      <c r="JN48">
        <v>2.44507</v>
      </c>
      <c r="JO48">
        <v>43.155</v>
      </c>
      <c r="JP48">
        <v>15.3141</v>
      </c>
      <c r="JQ48">
        <v>18</v>
      </c>
      <c r="JR48">
        <v>494.451</v>
      </c>
      <c r="JS48">
        <v>512.692</v>
      </c>
      <c r="JT48">
        <v>20.7006</v>
      </c>
      <c r="JU48">
        <v>35.1831</v>
      </c>
      <c r="JV48">
        <v>29.9995</v>
      </c>
      <c r="JW48">
        <v>35.0756</v>
      </c>
      <c r="JX48">
        <v>34.9601</v>
      </c>
      <c r="JY48">
        <v>42.6661</v>
      </c>
      <c r="JZ48">
        <v>50.618</v>
      </c>
      <c r="KA48">
        <v>0</v>
      </c>
      <c r="KB48">
        <v>20.6985</v>
      </c>
      <c r="KC48">
        <v>921.255</v>
      </c>
      <c r="KD48">
        <v>15.2092</v>
      </c>
      <c r="KE48">
        <v>99.2483</v>
      </c>
      <c r="KF48">
        <v>99.4575</v>
      </c>
    </row>
    <row r="49" spans="1:292">
      <c r="A49">
        <v>29</v>
      </c>
      <c r="B49">
        <v>1685123542</v>
      </c>
      <c r="C49">
        <v>139.5</v>
      </c>
      <c r="D49" t="s">
        <v>491</v>
      </c>
      <c r="E49" t="s">
        <v>492</v>
      </c>
      <c r="F49">
        <v>5</v>
      </c>
      <c r="G49" t="s">
        <v>428</v>
      </c>
      <c r="H49">
        <v>1685123534.5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920.7209172389033</v>
      </c>
      <c r="AJ49">
        <v>885.4630181818187</v>
      </c>
      <c r="AK49">
        <v>3.36609588797895</v>
      </c>
      <c r="AL49">
        <v>66.9345161394172</v>
      </c>
      <c r="AM49">
        <f>(AO49 - AN49 + DX49*1E3/(8.314*(DZ49+273.15)) * AQ49/DW49 * AP49) * DW49/(100*DK49) * 1000/(1000 - AO49)</f>
        <v>0</v>
      </c>
      <c r="AN49">
        <v>15.23459086684701</v>
      </c>
      <c r="AO49">
        <v>17.39117202797204</v>
      </c>
      <c r="AP49">
        <v>-7.39754729889374E-05</v>
      </c>
      <c r="AQ49">
        <v>103.2770757437145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6</v>
      </c>
      <c r="DL49">
        <v>0.5</v>
      </c>
      <c r="DM49" t="s">
        <v>430</v>
      </c>
      <c r="DN49">
        <v>2</v>
      </c>
      <c r="DO49" t="b">
        <v>1</v>
      </c>
      <c r="DP49">
        <v>1685123534.5</v>
      </c>
      <c r="DQ49">
        <v>846.9156296296297</v>
      </c>
      <c r="DR49">
        <v>892.4678148148149</v>
      </c>
      <c r="DS49">
        <v>17.39634814814815</v>
      </c>
      <c r="DT49">
        <v>15.26173333333334</v>
      </c>
      <c r="DU49">
        <v>847.5766666666667</v>
      </c>
      <c r="DV49">
        <v>17.71327777777778</v>
      </c>
      <c r="DW49">
        <v>500.0548888888889</v>
      </c>
      <c r="DX49">
        <v>99.61697037037037</v>
      </c>
      <c r="DY49">
        <v>0.100098762962963</v>
      </c>
      <c r="DZ49">
        <v>26.44627777777778</v>
      </c>
      <c r="EA49">
        <v>27.99020740740741</v>
      </c>
      <c r="EB49">
        <v>999.9000000000001</v>
      </c>
      <c r="EC49">
        <v>0</v>
      </c>
      <c r="ED49">
        <v>0</v>
      </c>
      <c r="EE49">
        <v>9999.047777777778</v>
      </c>
      <c r="EF49">
        <v>0</v>
      </c>
      <c r="EG49">
        <v>216.7855185185185</v>
      </c>
      <c r="EH49">
        <v>-45.55225555555555</v>
      </c>
      <c r="EI49">
        <v>861.9096666666666</v>
      </c>
      <c r="EJ49">
        <v>906.2992962962963</v>
      </c>
      <c r="EK49">
        <v>2.134603333333334</v>
      </c>
      <c r="EL49">
        <v>892.4678148148149</v>
      </c>
      <c r="EM49">
        <v>15.26173333333334</v>
      </c>
      <c r="EN49">
        <v>1.73296962962963</v>
      </c>
      <c r="EO49">
        <v>1.520327777777778</v>
      </c>
      <c r="EP49">
        <v>15.19495555555556</v>
      </c>
      <c r="EQ49">
        <v>13.17413703703703</v>
      </c>
      <c r="ER49">
        <v>1999.981481481481</v>
      </c>
      <c r="ES49">
        <v>0.9799945555555557</v>
      </c>
      <c r="ET49">
        <v>0.02000583333333334</v>
      </c>
      <c r="EU49">
        <v>0</v>
      </c>
      <c r="EV49">
        <v>780.2359629629631</v>
      </c>
      <c r="EW49">
        <v>5.00078</v>
      </c>
      <c r="EX49">
        <v>21223.71851851852</v>
      </c>
      <c r="EY49">
        <v>16379.44814814815</v>
      </c>
      <c r="EZ49">
        <v>43.67807407407407</v>
      </c>
      <c r="FA49">
        <v>44.98133333333334</v>
      </c>
      <c r="FB49">
        <v>43.99507407407406</v>
      </c>
      <c r="FC49">
        <v>44.40251851851851</v>
      </c>
      <c r="FD49">
        <v>44.30537037037037</v>
      </c>
      <c r="FE49">
        <v>1955.071481481482</v>
      </c>
      <c r="FF49">
        <v>39.91</v>
      </c>
      <c r="FG49">
        <v>0</v>
      </c>
      <c r="FH49">
        <v>1685123539.9</v>
      </c>
      <c r="FI49">
        <v>0</v>
      </c>
      <c r="FJ49">
        <v>780.2236399999998</v>
      </c>
      <c r="FK49">
        <v>4.899615375638139</v>
      </c>
      <c r="FL49">
        <v>792.7076914796202</v>
      </c>
      <c r="FM49">
        <v>21228.592</v>
      </c>
      <c r="FN49">
        <v>15</v>
      </c>
      <c r="FO49">
        <v>1685122125.6</v>
      </c>
      <c r="FP49" t="s">
        <v>431</v>
      </c>
      <c r="FQ49">
        <v>1685122116.1</v>
      </c>
      <c r="FR49">
        <v>1685122125.6</v>
      </c>
      <c r="FS49">
        <v>1</v>
      </c>
      <c r="FT49">
        <v>0.008999999999999999</v>
      </c>
      <c r="FU49">
        <v>-0.044</v>
      </c>
      <c r="FV49">
        <v>-0.486</v>
      </c>
      <c r="FW49">
        <v>-0.343</v>
      </c>
      <c r="FX49">
        <v>419</v>
      </c>
      <c r="FY49">
        <v>13</v>
      </c>
      <c r="FZ49">
        <v>0.16</v>
      </c>
      <c r="GA49">
        <v>0.02</v>
      </c>
      <c r="GB49">
        <v>-45.41890731707317</v>
      </c>
      <c r="GC49">
        <v>-2.641795818815361</v>
      </c>
      <c r="GD49">
        <v>0.2683448803769307</v>
      </c>
      <c r="GE49">
        <v>0</v>
      </c>
      <c r="GF49">
        <v>2.120292926829269</v>
      </c>
      <c r="GG49">
        <v>0.315934703832755</v>
      </c>
      <c r="GH49">
        <v>0.03268491143228187</v>
      </c>
      <c r="GI49">
        <v>1</v>
      </c>
      <c r="GJ49">
        <v>1</v>
      </c>
      <c r="GK49">
        <v>2</v>
      </c>
      <c r="GL49" t="s">
        <v>432</v>
      </c>
      <c r="GM49">
        <v>3.09872</v>
      </c>
      <c r="GN49">
        <v>2.75806</v>
      </c>
      <c r="GO49">
        <v>0.159243</v>
      </c>
      <c r="GP49">
        <v>0.164668</v>
      </c>
      <c r="GQ49">
        <v>0.0947952</v>
      </c>
      <c r="GR49">
        <v>0.08549</v>
      </c>
      <c r="GS49">
        <v>21361.4</v>
      </c>
      <c r="GT49">
        <v>20958.6</v>
      </c>
      <c r="GU49">
        <v>25969.6</v>
      </c>
      <c r="GV49">
        <v>25452.7</v>
      </c>
      <c r="GW49">
        <v>37746.8</v>
      </c>
      <c r="GX49">
        <v>35386.5</v>
      </c>
      <c r="GY49">
        <v>45419.3</v>
      </c>
      <c r="GZ49">
        <v>41856.4</v>
      </c>
      <c r="HA49">
        <v>1.81755</v>
      </c>
      <c r="HB49">
        <v>1.8223</v>
      </c>
      <c r="HC49">
        <v>-0.0472814</v>
      </c>
      <c r="HD49">
        <v>0</v>
      </c>
      <c r="HE49">
        <v>28.7741</v>
      </c>
      <c r="HF49">
        <v>999.9</v>
      </c>
      <c r="HG49">
        <v>44.1</v>
      </c>
      <c r="HH49">
        <v>40.8</v>
      </c>
      <c r="HI49">
        <v>34.2458</v>
      </c>
      <c r="HJ49">
        <v>62.8751</v>
      </c>
      <c r="HK49">
        <v>24.2268</v>
      </c>
      <c r="HL49">
        <v>1</v>
      </c>
      <c r="HM49">
        <v>0.670368</v>
      </c>
      <c r="HN49">
        <v>6.91883</v>
      </c>
      <c r="HO49">
        <v>20.1702</v>
      </c>
      <c r="HP49">
        <v>5.2113</v>
      </c>
      <c r="HQ49">
        <v>11.986</v>
      </c>
      <c r="HR49">
        <v>4.96335</v>
      </c>
      <c r="HS49">
        <v>3.27445</v>
      </c>
      <c r="HT49">
        <v>9999</v>
      </c>
      <c r="HU49">
        <v>9999</v>
      </c>
      <c r="HV49">
        <v>9999</v>
      </c>
      <c r="HW49">
        <v>40.2</v>
      </c>
      <c r="HX49">
        <v>1.86401</v>
      </c>
      <c r="HY49">
        <v>1.8602</v>
      </c>
      <c r="HZ49">
        <v>1.85847</v>
      </c>
      <c r="IA49">
        <v>1.85987</v>
      </c>
      <c r="IB49">
        <v>1.8598</v>
      </c>
      <c r="IC49">
        <v>1.85837</v>
      </c>
      <c r="ID49">
        <v>1.85745</v>
      </c>
      <c r="IE49">
        <v>1.85238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-0.673</v>
      </c>
      <c r="IT49">
        <v>-0.317</v>
      </c>
      <c r="IU49">
        <v>-0.4525053111299092</v>
      </c>
      <c r="IV49">
        <v>0.0001543633802942166</v>
      </c>
      <c r="IW49">
        <v>-6.359805854135664E-07</v>
      </c>
      <c r="IX49">
        <v>1.931128000261328E-10</v>
      </c>
      <c r="IY49">
        <v>-0.3158061830945886</v>
      </c>
      <c r="IZ49">
        <v>-0.009907362677547949</v>
      </c>
      <c r="JA49">
        <v>0.0006454078662214542</v>
      </c>
      <c r="JB49">
        <v>-5.064920317128958E-06</v>
      </c>
      <c r="JC49">
        <v>3</v>
      </c>
      <c r="JD49">
        <v>1872</v>
      </c>
      <c r="JE49">
        <v>1</v>
      </c>
      <c r="JF49">
        <v>37</v>
      </c>
      <c r="JG49">
        <v>23.8</v>
      </c>
      <c r="JH49">
        <v>23.6</v>
      </c>
      <c r="JI49">
        <v>2.15942</v>
      </c>
      <c r="JJ49">
        <v>2.63916</v>
      </c>
      <c r="JK49">
        <v>1.49658</v>
      </c>
      <c r="JL49">
        <v>2.34009</v>
      </c>
      <c r="JM49">
        <v>1.54785</v>
      </c>
      <c r="JN49">
        <v>2.4707</v>
      </c>
      <c r="JO49">
        <v>43.155</v>
      </c>
      <c r="JP49">
        <v>15.3053</v>
      </c>
      <c r="JQ49">
        <v>18</v>
      </c>
      <c r="JR49">
        <v>494.442</v>
      </c>
      <c r="JS49">
        <v>512.58</v>
      </c>
      <c r="JT49">
        <v>20.7074</v>
      </c>
      <c r="JU49">
        <v>35.1734</v>
      </c>
      <c r="JV49">
        <v>29.9995</v>
      </c>
      <c r="JW49">
        <v>35.0676</v>
      </c>
      <c r="JX49">
        <v>34.9527</v>
      </c>
      <c r="JY49">
        <v>43.3349</v>
      </c>
      <c r="JZ49">
        <v>50.618</v>
      </c>
      <c r="KA49">
        <v>0</v>
      </c>
      <c r="KB49">
        <v>20.7041</v>
      </c>
      <c r="KC49">
        <v>941.289</v>
      </c>
      <c r="KD49">
        <v>15.2092</v>
      </c>
      <c r="KE49">
        <v>99.24939999999999</v>
      </c>
      <c r="KF49">
        <v>99.4593</v>
      </c>
    </row>
    <row r="50" spans="1:292">
      <c r="A50">
        <v>30</v>
      </c>
      <c r="B50">
        <v>1685123547</v>
      </c>
      <c r="C50">
        <v>144.5</v>
      </c>
      <c r="D50" t="s">
        <v>493</v>
      </c>
      <c r="E50" t="s">
        <v>494</v>
      </c>
      <c r="F50">
        <v>5</v>
      </c>
      <c r="G50" t="s">
        <v>428</v>
      </c>
      <c r="H50">
        <v>1685123539.214286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937.6747451409919</v>
      </c>
      <c r="AJ50">
        <v>902.1471151515152</v>
      </c>
      <c r="AK50">
        <v>3.347989153315699</v>
      </c>
      <c r="AL50">
        <v>66.9345161394172</v>
      </c>
      <c r="AM50">
        <f>(AO50 - AN50 + DX50*1E3/(8.314*(DZ50+273.15)) * AQ50/DW50 * AP50) * DW50/(100*DK50) * 1000/(1000 - AO50)</f>
        <v>0</v>
      </c>
      <c r="AN50">
        <v>15.2271820223377</v>
      </c>
      <c r="AO50">
        <v>17.39013496503497</v>
      </c>
      <c r="AP50">
        <v>-2.123653106827373E-05</v>
      </c>
      <c r="AQ50">
        <v>103.2770757437145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6</v>
      </c>
      <c r="DL50">
        <v>0.5</v>
      </c>
      <c r="DM50" t="s">
        <v>430</v>
      </c>
      <c r="DN50">
        <v>2</v>
      </c>
      <c r="DO50" t="b">
        <v>1</v>
      </c>
      <c r="DP50">
        <v>1685123539.214286</v>
      </c>
      <c r="DQ50">
        <v>862.4828571428571</v>
      </c>
      <c r="DR50">
        <v>908.2522857142857</v>
      </c>
      <c r="DS50">
        <v>17.39515714285714</v>
      </c>
      <c r="DT50">
        <v>15.24156071428571</v>
      </c>
      <c r="DU50">
        <v>863.1517857142857</v>
      </c>
      <c r="DV50">
        <v>17.71210357142857</v>
      </c>
      <c r="DW50">
        <v>500.0202857142857</v>
      </c>
      <c r="DX50">
        <v>99.61688214285714</v>
      </c>
      <c r="DY50">
        <v>0.1000175964285714</v>
      </c>
      <c r="DZ50">
        <v>26.452825</v>
      </c>
      <c r="EA50">
        <v>27.99685</v>
      </c>
      <c r="EB50">
        <v>999.9000000000002</v>
      </c>
      <c r="EC50">
        <v>0</v>
      </c>
      <c r="ED50">
        <v>0</v>
      </c>
      <c r="EE50">
        <v>9996.228214285715</v>
      </c>
      <c r="EF50">
        <v>0</v>
      </c>
      <c r="EG50">
        <v>222.8072142857143</v>
      </c>
      <c r="EH50">
        <v>-45.76934285714287</v>
      </c>
      <c r="EI50">
        <v>877.7514285714287</v>
      </c>
      <c r="EJ50">
        <v>922.3094999999997</v>
      </c>
      <c r="EK50">
        <v>2.153591428571429</v>
      </c>
      <c r="EL50">
        <v>908.2522857142857</v>
      </c>
      <c r="EM50">
        <v>15.24156071428571</v>
      </c>
      <c r="EN50">
        <v>1.73285</v>
      </c>
      <c r="EO50">
        <v>1.518316428571429</v>
      </c>
      <c r="EP50">
        <v>15.19388571428571</v>
      </c>
      <c r="EQ50">
        <v>13.153875</v>
      </c>
      <c r="ER50">
        <v>1999.991428571429</v>
      </c>
      <c r="ES50">
        <v>0.9799945000000001</v>
      </c>
      <c r="ET50">
        <v>0.02000588928571429</v>
      </c>
      <c r="EU50">
        <v>0</v>
      </c>
      <c r="EV50">
        <v>780.6176428571429</v>
      </c>
      <c r="EW50">
        <v>5.00078</v>
      </c>
      <c r="EX50">
        <v>21265.84285714286</v>
      </c>
      <c r="EY50">
        <v>16379.51428571429</v>
      </c>
      <c r="EZ50">
        <v>43.66046428571428</v>
      </c>
      <c r="FA50">
        <v>44.97750000000001</v>
      </c>
      <c r="FB50">
        <v>43.99532142857144</v>
      </c>
      <c r="FC50">
        <v>44.39260714285714</v>
      </c>
      <c r="FD50">
        <v>44.30110714285713</v>
      </c>
      <c r="FE50">
        <v>1955.081428571429</v>
      </c>
      <c r="FF50">
        <v>39.91</v>
      </c>
      <c r="FG50">
        <v>0</v>
      </c>
      <c r="FH50">
        <v>1685123544.7</v>
      </c>
      <c r="FI50">
        <v>0</v>
      </c>
      <c r="FJ50">
        <v>780.5817599999999</v>
      </c>
      <c r="FK50">
        <v>4.225769212428215</v>
      </c>
      <c r="FL50">
        <v>108.3384616191139</v>
      </c>
      <c r="FM50">
        <v>21268.784</v>
      </c>
      <c r="FN50">
        <v>15</v>
      </c>
      <c r="FO50">
        <v>1685122125.6</v>
      </c>
      <c r="FP50" t="s">
        <v>431</v>
      </c>
      <c r="FQ50">
        <v>1685122116.1</v>
      </c>
      <c r="FR50">
        <v>1685122125.6</v>
      </c>
      <c r="FS50">
        <v>1</v>
      </c>
      <c r="FT50">
        <v>0.008999999999999999</v>
      </c>
      <c r="FU50">
        <v>-0.044</v>
      </c>
      <c r="FV50">
        <v>-0.486</v>
      </c>
      <c r="FW50">
        <v>-0.343</v>
      </c>
      <c r="FX50">
        <v>419</v>
      </c>
      <c r="FY50">
        <v>13</v>
      </c>
      <c r="FZ50">
        <v>0.16</v>
      </c>
      <c r="GA50">
        <v>0.02</v>
      </c>
      <c r="GB50">
        <v>-45.6439475</v>
      </c>
      <c r="GC50">
        <v>-2.625882551594587</v>
      </c>
      <c r="GD50">
        <v>0.261409875470974</v>
      </c>
      <c r="GE50">
        <v>0</v>
      </c>
      <c r="GF50">
        <v>2.13888675</v>
      </c>
      <c r="GG50">
        <v>0.2602747091932396</v>
      </c>
      <c r="GH50">
        <v>0.02817361614946686</v>
      </c>
      <c r="GI50">
        <v>1</v>
      </c>
      <c r="GJ50">
        <v>1</v>
      </c>
      <c r="GK50">
        <v>2</v>
      </c>
      <c r="GL50" t="s">
        <v>432</v>
      </c>
      <c r="GM50">
        <v>3.09872</v>
      </c>
      <c r="GN50">
        <v>2.75807</v>
      </c>
      <c r="GO50">
        <v>0.161209</v>
      </c>
      <c r="GP50">
        <v>0.166594</v>
      </c>
      <c r="GQ50">
        <v>0.0947978</v>
      </c>
      <c r="GR50">
        <v>0.08549809999999999</v>
      </c>
      <c r="GS50">
        <v>21311.8</v>
      </c>
      <c r="GT50">
        <v>20910.6</v>
      </c>
      <c r="GU50">
        <v>25970.1</v>
      </c>
      <c r="GV50">
        <v>25453</v>
      </c>
      <c r="GW50">
        <v>37747.5</v>
      </c>
      <c r="GX50">
        <v>35386.9</v>
      </c>
      <c r="GY50">
        <v>45420</v>
      </c>
      <c r="GZ50">
        <v>41857</v>
      </c>
      <c r="HA50">
        <v>1.81805</v>
      </c>
      <c r="HB50">
        <v>1.8225</v>
      </c>
      <c r="HC50">
        <v>-0.0473633</v>
      </c>
      <c r="HD50">
        <v>0</v>
      </c>
      <c r="HE50">
        <v>28.7784</v>
      </c>
      <c r="HF50">
        <v>999.9</v>
      </c>
      <c r="HG50">
        <v>44.1</v>
      </c>
      <c r="HH50">
        <v>40.8</v>
      </c>
      <c r="HI50">
        <v>34.2495</v>
      </c>
      <c r="HJ50">
        <v>62.7951</v>
      </c>
      <c r="HK50">
        <v>24.3389</v>
      </c>
      <c r="HL50">
        <v>1</v>
      </c>
      <c r="HM50">
        <v>0.671324</v>
      </c>
      <c r="HN50">
        <v>7.78795</v>
      </c>
      <c r="HO50">
        <v>20.1309</v>
      </c>
      <c r="HP50">
        <v>5.21235</v>
      </c>
      <c r="HQ50">
        <v>11.986</v>
      </c>
      <c r="HR50">
        <v>4.9636</v>
      </c>
      <c r="HS50">
        <v>3.27448</v>
      </c>
      <c r="HT50">
        <v>9999</v>
      </c>
      <c r="HU50">
        <v>9999</v>
      </c>
      <c r="HV50">
        <v>9999</v>
      </c>
      <c r="HW50">
        <v>40.2</v>
      </c>
      <c r="HX50">
        <v>1.864</v>
      </c>
      <c r="HY50">
        <v>1.86018</v>
      </c>
      <c r="HZ50">
        <v>1.85847</v>
      </c>
      <c r="IA50">
        <v>1.85984</v>
      </c>
      <c r="IB50">
        <v>1.85977</v>
      </c>
      <c r="IC50">
        <v>1.85837</v>
      </c>
      <c r="ID50">
        <v>1.85745</v>
      </c>
      <c r="IE50">
        <v>1.85232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-0.6820000000000001</v>
      </c>
      <c r="IT50">
        <v>-0.317</v>
      </c>
      <c r="IU50">
        <v>-0.4525053111299092</v>
      </c>
      <c r="IV50">
        <v>0.0001543633802942166</v>
      </c>
      <c r="IW50">
        <v>-6.359805854135664E-07</v>
      </c>
      <c r="IX50">
        <v>1.931128000261328E-10</v>
      </c>
      <c r="IY50">
        <v>-0.3158061830945886</v>
      </c>
      <c r="IZ50">
        <v>-0.009907362677547949</v>
      </c>
      <c r="JA50">
        <v>0.0006454078662214542</v>
      </c>
      <c r="JB50">
        <v>-5.064920317128958E-06</v>
      </c>
      <c r="JC50">
        <v>3</v>
      </c>
      <c r="JD50">
        <v>1872</v>
      </c>
      <c r="JE50">
        <v>1</v>
      </c>
      <c r="JF50">
        <v>37</v>
      </c>
      <c r="JG50">
        <v>23.8</v>
      </c>
      <c r="JH50">
        <v>23.7</v>
      </c>
      <c r="JI50">
        <v>2.18994</v>
      </c>
      <c r="JJ50">
        <v>2.64648</v>
      </c>
      <c r="JK50">
        <v>1.49658</v>
      </c>
      <c r="JL50">
        <v>2.34009</v>
      </c>
      <c r="JM50">
        <v>1.54907</v>
      </c>
      <c r="JN50">
        <v>2.45483</v>
      </c>
      <c r="JO50">
        <v>43.155</v>
      </c>
      <c r="JP50">
        <v>15.2791</v>
      </c>
      <c r="JQ50">
        <v>18</v>
      </c>
      <c r="JR50">
        <v>494.706</v>
      </c>
      <c r="JS50">
        <v>512.671</v>
      </c>
      <c r="JT50">
        <v>20.6679</v>
      </c>
      <c r="JU50">
        <v>35.1647</v>
      </c>
      <c r="JV50">
        <v>30.0007</v>
      </c>
      <c r="JW50">
        <v>35.0612</v>
      </c>
      <c r="JX50">
        <v>34.9464</v>
      </c>
      <c r="JY50">
        <v>43.9507</v>
      </c>
      <c r="JZ50">
        <v>50.618</v>
      </c>
      <c r="KA50">
        <v>0</v>
      </c>
      <c r="KB50">
        <v>20.4725</v>
      </c>
      <c r="KC50">
        <v>954.646</v>
      </c>
      <c r="KD50">
        <v>15.2092</v>
      </c>
      <c r="KE50">
        <v>99.25109999999999</v>
      </c>
      <c r="KF50">
        <v>99.4607</v>
      </c>
    </row>
    <row r="51" spans="1:292">
      <c r="A51">
        <v>31</v>
      </c>
      <c r="B51">
        <v>1685123552</v>
      </c>
      <c r="C51">
        <v>149.5</v>
      </c>
      <c r="D51" t="s">
        <v>495</v>
      </c>
      <c r="E51" t="s">
        <v>496</v>
      </c>
      <c r="F51">
        <v>5</v>
      </c>
      <c r="G51" t="s">
        <v>428</v>
      </c>
      <c r="H51">
        <v>1685123544.5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954.6030921159132</v>
      </c>
      <c r="AJ51">
        <v>919.0837454545457</v>
      </c>
      <c r="AK51">
        <v>3.403729358513683</v>
      </c>
      <c r="AL51">
        <v>66.9345161394172</v>
      </c>
      <c r="AM51">
        <f>(AO51 - AN51 + DX51*1E3/(8.314*(DZ51+273.15)) * AQ51/DW51 * AP51) * DW51/(100*DK51) * 1000/(1000 - AO51)</f>
        <v>0</v>
      </c>
      <c r="AN51">
        <v>15.23056562829341</v>
      </c>
      <c r="AO51">
        <v>17.38643986013987</v>
      </c>
      <c r="AP51">
        <v>-8.011629209504816E-06</v>
      </c>
      <c r="AQ51">
        <v>103.2770757437145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6</v>
      </c>
      <c r="DL51">
        <v>0.5</v>
      </c>
      <c r="DM51" t="s">
        <v>430</v>
      </c>
      <c r="DN51">
        <v>2</v>
      </c>
      <c r="DO51" t="b">
        <v>1</v>
      </c>
      <c r="DP51">
        <v>1685123544.5</v>
      </c>
      <c r="DQ51">
        <v>879.9067777777777</v>
      </c>
      <c r="DR51">
        <v>925.9026296296297</v>
      </c>
      <c r="DS51">
        <v>17.39061111111111</v>
      </c>
      <c r="DT51">
        <v>15.22999629629629</v>
      </c>
      <c r="DU51">
        <v>880.5846296296295</v>
      </c>
      <c r="DV51">
        <v>17.70759629629629</v>
      </c>
      <c r="DW51">
        <v>500.0087407407406</v>
      </c>
      <c r="DX51">
        <v>99.61722222222221</v>
      </c>
      <c r="DY51">
        <v>0.1000057555555555</v>
      </c>
      <c r="DZ51">
        <v>26.45798518518519</v>
      </c>
      <c r="EA51">
        <v>27.99975185185185</v>
      </c>
      <c r="EB51">
        <v>999.9000000000001</v>
      </c>
      <c r="EC51">
        <v>0</v>
      </c>
      <c r="ED51">
        <v>0</v>
      </c>
      <c r="EE51">
        <v>9997.451851851853</v>
      </c>
      <c r="EF51">
        <v>0</v>
      </c>
      <c r="EG51">
        <v>223.2723703703703</v>
      </c>
      <c r="EH51">
        <v>-45.9958074074074</v>
      </c>
      <c r="EI51">
        <v>895.4797777777778</v>
      </c>
      <c r="EJ51">
        <v>940.2222222222222</v>
      </c>
      <c r="EK51">
        <v>2.16061</v>
      </c>
      <c r="EL51">
        <v>925.9026296296297</v>
      </c>
      <c r="EM51">
        <v>15.22999629629629</v>
      </c>
      <c r="EN51">
        <v>1.732403333333333</v>
      </c>
      <c r="EO51">
        <v>1.51717</v>
      </c>
      <c r="EP51">
        <v>15.18987407407407</v>
      </c>
      <c r="EQ51">
        <v>13.14231851851852</v>
      </c>
      <c r="ER51">
        <v>1999.994074074074</v>
      </c>
      <c r="ES51">
        <v>0.9799944444444445</v>
      </c>
      <c r="ET51">
        <v>0.02000594444444445</v>
      </c>
      <c r="EU51">
        <v>0</v>
      </c>
      <c r="EV51">
        <v>780.9355185185187</v>
      </c>
      <c r="EW51">
        <v>5.00078</v>
      </c>
      <c r="EX51">
        <v>21308.61111111111</v>
      </c>
      <c r="EY51">
        <v>16379.54444444445</v>
      </c>
      <c r="EZ51">
        <v>43.65707407407407</v>
      </c>
      <c r="FA51">
        <v>44.96966666666666</v>
      </c>
      <c r="FB51">
        <v>43.99507407407406</v>
      </c>
      <c r="FC51">
        <v>44.37251851851852</v>
      </c>
      <c r="FD51">
        <v>44.30062962962962</v>
      </c>
      <c r="FE51">
        <v>1955.084074074074</v>
      </c>
      <c r="FF51">
        <v>39.91</v>
      </c>
      <c r="FG51">
        <v>0</v>
      </c>
      <c r="FH51">
        <v>1685123550.1</v>
      </c>
      <c r="FI51">
        <v>0</v>
      </c>
      <c r="FJ51">
        <v>780.8696538461541</v>
      </c>
      <c r="FK51">
        <v>2.946017087528068</v>
      </c>
      <c r="FL51">
        <v>608.3623928830174</v>
      </c>
      <c r="FM51">
        <v>21312.64615384616</v>
      </c>
      <c r="FN51">
        <v>15</v>
      </c>
      <c r="FO51">
        <v>1685122125.6</v>
      </c>
      <c r="FP51" t="s">
        <v>431</v>
      </c>
      <c r="FQ51">
        <v>1685122116.1</v>
      </c>
      <c r="FR51">
        <v>1685122125.6</v>
      </c>
      <c r="FS51">
        <v>1</v>
      </c>
      <c r="FT51">
        <v>0.008999999999999999</v>
      </c>
      <c r="FU51">
        <v>-0.044</v>
      </c>
      <c r="FV51">
        <v>-0.486</v>
      </c>
      <c r="FW51">
        <v>-0.343</v>
      </c>
      <c r="FX51">
        <v>419</v>
      </c>
      <c r="FY51">
        <v>13</v>
      </c>
      <c r="FZ51">
        <v>0.16</v>
      </c>
      <c r="GA51">
        <v>0.02</v>
      </c>
      <c r="GB51">
        <v>-45.86208292682927</v>
      </c>
      <c r="GC51">
        <v>-2.510753310104535</v>
      </c>
      <c r="GD51">
        <v>0.2570351412839271</v>
      </c>
      <c r="GE51">
        <v>0</v>
      </c>
      <c r="GF51">
        <v>2.154168536585366</v>
      </c>
      <c r="GG51">
        <v>0.0932995818815303</v>
      </c>
      <c r="GH51">
        <v>0.01568954313267524</v>
      </c>
      <c r="GI51">
        <v>1</v>
      </c>
      <c r="GJ51">
        <v>1</v>
      </c>
      <c r="GK51">
        <v>2</v>
      </c>
      <c r="GL51" t="s">
        <v>432</v>
      </c>
      <c r="GM51">
        <v>3.09862</v>
      </c>
      <c r="GN51">
        <v>2.75812</v>
      </c>
      <c r="GO51">
        <v>0.163177</v>
      </c>
      <c r="GP51">
        <v>0.168527</v>
      </c>
      <c r="GQ51">
        <v>0.0947807</v>
      </c>
      <c r="GR51">
        <v>0.0854878</v>
      </c>
      <c r="GS51">
        <v>21261.9</v>
      </c>
      <c r="GT51">
        <v>20862.1</v>
      </c>
      <c r="GU51">
        <v>25970.3</v>
      </c>
      <c r="GV51">
        <v>25453.2</v>
      </c>
      <c r="GW51">
        <v>37748.4</v>
      </c>
      <c r="GX51">
        <v>35387.6</v>
      </c>
      <c r="GY51">
        <v>45420</v>
      </c>
      <c r="GZ51">
        <v>41857.2</v>
      </c>
      <c r="HA51">
        <v>1.8178</v>
      </c>
      <c r="HB51">
        <v>1.82275</v>
      </c>
      <c r="HC51">
        <v>-0.048019</v>
      </c>
      <c r="HD51">
        <v>0</v>
      </c>
      <c r="HE51">
        <v>28.7868</v>
      </c>
      <c r="HF51">
        <v>999.9</v>
      </c>
      <c r="HG51">
        <v>44.1</v>
      </c>
      <c r="HH51">
        <v>40.8</v>
      </c>
      <c r="HI51">
        <v>34.25</v>
      </c>
      <c r="HJ51">
        <v>62.7751</v>
      </c>
      <c r="HK51">
        <v>24.4231</v>
      </c>
      <c r="HL51">
        <v>1</v>
      </c>
      <c r="HM51">
        <v>0.67456</v>
      </c>
      <c r="HN51">
        <v>7.78218</v>
      </c>
      <c r="HO51">
        <v>20.1315</v>
      </c>
      <c r="HP51">
        <v>5.2125</v>
      </c>
      <c r="HQ51">
        <v>11.986</v>
      </c>
      <c r="HR51">
        <v>4.9635</v>
      </c>
      <c r="HS51">
        <v>3.27448</v>
      </c>
      <c r="HT51">
        <v>9999</v>
      </c>
      <c r="HU51">
        <v>9999</v>
      </c>
      <c r="HV51">
        <v>9999</v>
      </c>
      <c r="HW51">
        <v>40.2</v>
      </c>
      <c r="HX51">
        <v>1.864</v>
      </c>
      <c r="HY51">
        <v>1.86018</v>
      </c>
      <c r="HZ51">
        <v>1.85847</v>
      </c>
      <c r="IA51">
        <v>1.85986</v>
      </c>
      <c r="IB51">
        <v>1.85979</v>
      </c>
      <c r="IC51">
        <v>1.85837</v>
      </c>
      <c r="ID51">
        <v>1.85745</v>
      </c>
      <c r="IE51">
        <v>1.85236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-0.6909999999999999</v>
      </c>
      <c r="IT51">
        <v>-0.3171</v>
      </c>
      <c r="IU51">
        <v>-0.4525053111299092</v>
      </c>
      <c r="IV51">
        <v>0.0001543633802942166</v>
      </c>
      <c r="IW51">
        <v>-6.359805854135664E-07</v>
      </c>
      <c r="IX51">
        <v>1.931128000261328E-10</v>
      </c>
      <c r="IY51">
        <v>-0.3158061830945886</v>
      </c>
      <c r="IZ51">
        <v>-0.009907362677547949</v>
      </c>
      <c r="JA51">
        <v>0.0006454078662214542</v>
      </c>
      <c r="JB51">
        <v>-5.064920317128958E-06</v>
      </c>
      <c r="JC51">
        <v>3</v>
      </c>
      <c r="JD51">
        <v>1872</v>
      </c>
      <c r="JE51">
        <v>1</v>
      </c>
      <c r="JF51">
        <v>37</v>
      </c>
      <c r="JG51">
        <v>23.9</v>
      </c>
      <c r="JH51">
        <v>23.8</v>
      </c>
      <c r="JI51">
        <v>2.2229</v>
      </c>
      <c r="JJ51">
        <v>2.64648</v>
      </c>
      <c r="JK51">
        <v>1.49658</v>
      </c>
      <c r="JL51">
        <v>2.34009</v>
      </c>
      <c r="JM51">
        <v>1.54907</v>
      </c>
      <c r="JN51">
        <v>2.44141</v>
      </c>
      <c r="JO51">
        <v>43.155</v>
      </c>
      <c r="JP51">
        <v>15.2791</v>
      </c>
      <c r="JQ51">
        <v>18</v>
      </c>
      <c r="JR51">
        <v>494.496</v>
      </c>
      <c r="JS51">
        <v>512.797</v>
      </c>
      <c r="JT51">
        <v>20.5066</v>
      </c>
      <c r="JU51">
        <v>35.1557</v>
      </c>
      <c r="JV51">
        <v>30.0019</v>
      </c>
      <c r="JW51">
        <v>35.0533</v>
      </c>
      <c r="JX51">
        <v>34.9401</v>
      </c>
      <c r="JY51">
        <v>44.6175</v>
      </c>
      <c r="JZ51">
        <v>50.618</v>
      </c>
      <c r="KA51">
        <v>0</v>
      </c>
      <c r="KB51">
        <v>20.4693</v>
      </c>
      <c r="KC51">
        <v>974.6849999999999</v>
      </c>
      <c r="KD51">
        <v>15.2092</v>
      </c>
      <c r="KE51">
        <v>99.2513</v>
      </c>
      <c r="KF51">
        <v>99.46120000000001</v>
      </c>
    </row>
    <row r="52" spans="1:292">
      <c r="A52">
        <v>32</v>
      </c>
      <c r="B52">
        <v>1685123557</v>
      </c>
      <c r="C52">
        <v>154.5</v>
      </c>
      <c r="D52" t="s">
        <v>497</v>
      </c>
      <c r="E52" t="s">
        <v>498</v>
      </c>
      <c r="F52">
        <v>5</v>
      </c>
      <c r="G52" t="s">
        <v>428</v>
      </c>
      <c r="H52">
        <v>1685123549.214286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971.7442865219408</v>
      </c>
      <c r="AJ52">
        <v>935.8996606060608</v>
      </c>
      <c r="AK52">
        <v>3.353251759748116</v>
      </c>
      <c r="AL52">
        <v>66.9345161394172</v>
      </c>
      <c r="AM52">
        <f>(AO52 - AN52 + DX52*1E3/(8.314*(DZ52+273.15)) * AQ52/DW52 * AP52) * DW52/(100*DK52) * 1000/(1000 - AO52)</f>
        <v>0</v>
      </c>
      <c r="AN52">
        <v>15.22915335672254</v>
      </c>
      <c r="AO52">
        <v>17.38405104895106</v>
      </c>
      <c r="AP52">
        <v>-3.483043818054486E-05</v>
      </c>
      <c r="AQ52">
        <v>103.2770757437145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6</v>
      </c>
      <c r="DL52">
        <v>0.5</v>
      </c>
      <c r="DM52" t="s">
        <v>430</v>
      </c>
      <c r="DN52">
        <v>2</v>
      </c>
      <c r="DO52" t="b">
        <v>1</v>
      </c>
      <c r="DP52">
        <v>1685123549.214286</v>
      </c>
      <c r="DQ52">
        <v>895.4868214285715</v>
      </c>
      <c r="DR52">
        <v>941.6934642857142</v>
      </c>
      <c r="DS52">
        <v>17.38732142857143</v>
      </c>
      <c r="DT52">
        <v>15.22879285714286</v>
      </c>
      <c r="DU52">
        <v>896.1726785714287</v>
      </c>
      <c r="DV52">
        <v>17.70433928571429</v>
      </c>
      <c r="DW52">
        <v>500.0223928571428</v>
      </c>
      <c r="DX52">
        <v>99.61665357142859</v>
      </c>
      <c r="DY52">
        <v>0.09999928214285715</v>
      </c>
      <c r="DZ52">
        <v>26.45985714285714</v>
      </c>
      <c r="EA52">
        <v>28.00429285714285</v>
      </c>
      <c r="EB52">
        <v>999.9000000000002</v>
      </c>
      <c r="EC52">
        <v>0</v>
      </c>
      <c r="ED52">
        <v>0</v>
      </c>
      <c r="EE52">
        <v>9998.302857142859</v>
      </c>
      <c r="EF52">
        <v>0</v>
      </c>
      <c r="EG52">
        <v>223.7353214285714</v>
      </c>
      <c r="EH52">
        <v>-46.20662500000001</v>
      </c>
      <c r="EI52">
        <v>911.3324285714286</v>
      </c>
      <c r="EJ52">
        <v>956.2561785714286</v>
      </c>
      <c r="EK52">
        <v>2.158525</v>
      </c>
      <c r="EL52">
        <v>941.6934642857142</v>
      </c>
      <c r="EM52">
        <v>15.22879285714286</v>
      </c>
      <c r="EN52">
        <v>1.732066785714286</v>
      </c>
      <c r="EO52">
        <v>1.517041785714285</v>
      </c>
      <c r="EP52">
        <v>15.18684285714286</v>
      </c>
      <c r="EQ52">
        <v>13.14101785714286</v>
      </c>
      <c r="ER52">
        <v>2000.003571428571</v>
      </c>
      <c r="ES52">
        <v>0.9799945000000001</v>
      </c>
      <c r="ET52">
        <v>0.02000588928571429</v>
      </c>
      <c r="EU52">
        <v>0</v>
      </c>
      <c r="EV52">
        <v>781.1360714285713</v>
      </c>
      <c r="EW52">
        <v>5.00078</v>
      </c>
      <c r="EX52">
        <v>21362.05714285714</v>
      </c>
      <c r="EY52">
        <v>16379.62857142857</v>
      </c>
      <c r="EZ52">
        <v>43.65814285714284</v>
      </c>
      <c r="FA52">
        <v>44.96399999999999</v>
      </c>
      <c r="FB52">
        <v>43.99746428571427</v>
      </c>
      <c r="FC52">
        <v>44.37039285714285</v>
      </c>
      <c r="FD52">
        <v>44.30542857142856</v>
      </c>
      <c r="FE52">
        <v>1955.093571428572</v>
      </c>
      <c r="FF52">
        <v>39.91</v>
      </c>
      <c r="FG52">
        <v>0</v>
      </c>
      <c r="FH52">
        <v>1685123554.9</v>
      </c>
      <c r="FI52">
        <v>0</v>
      </c>
      <c r="FJ52">
        <v>781.1043461538463</v>
      </c>
      <c r="FK52">
        <v>2.640923068721432</v>
      </c>
      <c r="FL52">
        <v>1038.967521356066</v>
      </c>
      <c r="FM52">
        <v>21365.35384615385</v>
      </c>
      <c r="FN52">
        <v>15</v>
      </c>
      <c r="FO52">
        <v>1685122125.6</v>
      </c>
      <c r="FP52" t="s">
        <v>431</v>
      </c>
      <c r="FQ52">
        <v>1685122116.1</v>
      </c>
      <c r="FR52">
        <v>1685122125.6</v>
      </c>
      <c r="FS52">
        <v>1</v>
      </c>
      <c r="FT52">
        <v>0.008999999999999999</v>
      </c>
      <c r="FU52">
        <v>-0.044</v>
      </c>
      <c r="FV52">
        <v>-0.486</v>
      </c>
      <c r="FW52">
        <v>-0.343</v>
      </c>
      <c r="FX52">
        <v>419</v>
      </c>
      <c r="FY52">
        <v>13</v>
      </c>
      <c r="FZ52">
        <v>0.16</v>
      </c>
      <c r="GA52">
        <v>0.02</v>
      </c>
      <c r="GB52">
        <v>-46.066715</v>
      </c>
      <c r="GC52">
        <v>-2.654974108818001</v>
      </c>
      <c r="GD52">
        <v>0.2648886865741917</v>
      </c>
      <c r="GE52">
        <v>0</v>
      </c>
      <c r="GF52">
        <v>2.1595225</v>
      </c>
      <c r="GG52">
        <v>-0.02691669793620821</v>
      </c>
      <c r="GH52">
        <v>0.002905333672747379</v>
      </c>
      <c r="GI52">
        <v>1</v>
      </c>
      <c r="GJ52">
        <v>1</v>
      </c>
      <c r="GK52">
        <v>2</v>
      </c>
      <c r="GL52" t="s">
        <v>432</v>
      </c>
      <c r="GM52">
        <v>3.09856</v>
      </c>
      <c r="GN52">
        <v>2.75797</v>
      </c>
      <c r="GO52">
        <v>0.165114</v>
      </c>
      <c r="GP52">
        <v>0.170451</v>
      </c>
      <c r="GQ52">
        <v>0.0947779</v>
      </c>
      <c r="GR52">
        <v>0.0854887</v>
      </c>
      <c r="GS52">
        <v>21212.6</v>
      </c>
      <c r="GT52">
        <v>20813.7</v>
      </c>
      <c r="GU52">
        <v>25970.2</v>
      </c>
      <c r="GV52">
        <v>25453</v>
      </c>
      <c r="GW52">
        <v>37749</v>
      </c>
      <c r="GX52">
        <v>35387.6</v>
      </c>
      <c r="GY52">
        <v>45420.2</v>
      </c>
      <c r="GZ52">
        <v>41857</v>
      </c>
      <c r="HA52">
        <v>1.81772</v>
      </c>
      <c r="HB52">
        <v>1.8229</v>
      </c>
      <c r="HC52">
        <v>-0.0485331</v>
      </c>
      <c r="HD52">
        <v>0</v>
      </c>
      <c r="HE52">
        <v>28.7967</v>
      </c>
      <c r="HF52">
        <v>999.9</v>
      </c>
      <c r="HG52">
        <v>44.1</v>
      </c>
      <c r="HH52">
        <v>40.8</v>
      </c>
      <c r="HI52">
        <v>34.2474</v>
      </c>
      <c r="HJ52">
        <v>62.9051</v>
      </c>
      <c r="HK52">
        <v>24.6114</v>
      </c>
      <c r="HL52">
        <v>1</v>
      </c>
      <c r="HM52">
        <v>0.6732320000000001</v>
      </c>
      <c r="HN52">
        <v>7.57507</v>
      </c>
      <c r="HO52">
        <v>20.1411</v>
      </c>
      <c r="HP52">
        <v>5.2122</v>
      </c>
      <c r="HQ52">
        <v>11.986</v>
      </c>
      <c r="HR52">
        <v>4.96335</v>
      </c>
      <c r="HS52">
        <v>3.27438</v>
      </c>
      <c r="HT52">
        <v>9999</v>
      </c>
      <c r="HU52">
        <v>9999</v>
      </c>
      <c r="HV52">
        <v>9999</v>
      </c>
      <c r="HW52">
        <v>40.2</v>
      </c>
      <c r="HX52">
        <v>1.864</v>
      </c>
      <c r="HY52">
        <v>1.86016</v>
      </c>
      <c r="HZ52">
        <v>1.85849</v>
      </c>
      <c r="IA52">
        <v>1.85986</v>
      </c>
      <c r="IB52">
        <v>1.85978</v>
      </c>
      <c r="IC52">
        <v>1.85837</v>
      </c>
      <c r="ID52">
        <v>1.85745</v>
      </c>
      <c r="IE52">
        <v>1.85233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-0.699</v>
      </c>
      <c r="IT52">
        <v>-0.3171</v>
      </c>
      <c r="IU52">
        <v>-0.4525053111299092</v>
      </c>
      <c r="IV52">
        <v>0.0001543633802942166</v>
      </c>
      <c r="IW52">
        <v>-6.359805854135664E-07</v>
      </c>
      <c r="IX52">
        <v>1.931128000261328E-10</v>
      </c>
      <c r="IY52">
        <v>-0.3158061830945886</v>
      </c>
      <c r="IZ52">
        <v>-0.009907362677547949</v>
      </c>
      <c r="JA52">
        <v>0.0006454078662214542</v>
      </c>
      <c r="JB52">
        <v>-5.064920317128958E-06</v>
      </c>
      <c r="JC52">
        <v>3</v>
      </c>
      <c r="JD52">
        <v>1872</v>
      </c>
      <c r="JE52">
        <v>1</v>
      </c>
      <c r="JF52">
        <v>37</v>
      </c>
      <c r="JG52">
        <v>24</v>
      </c>
      <c r="JH52">
        <v>23.9</v>
      </c>
      <c r="JI52">
        <v>2.25342</v>
      </c>
      <c r="JJ52">
        <v>2.64893</v>
      </c>
      <c r="JK52">
        <v>1.49658</v>
      </c>
      <c r="JL52">
        <v>2.34009</v>
      </c>
      <c r="JM52">
        <v>1.54785</v>
      </c>
      <c r="JN52">
        <v>2.37793</v>
      </c>
      <c r="JO52">
        <v>43.155</v>
      </c>
      <c r="JP52">
        <v>15.2791</v>
      </c>
      <c r="JQ52">
        <v>18</v>
      </c>
      <c r="JR52">
        <v>494.403</v>
      </c>
      <c r="JS52">
        <v>512.853</v>
      </c>
      <c r="JT52">
        <v>20.4523</v>
      </c>
      <c r="JU52">
        <v>35.1477</v>
      </c>
      <c r="JV52">
        <v>30</v>
      </c>
      <c r="JW52">
        <v>35.0467</v>
      </c>
      <c r="JX52">
        <v>34.9338</v>
      </c>
      <c r="JY52">
        <v>45.2247</v>
      </c>
      <c r="JZ52">
        <v>50.618</v>
      </c>
      <c r="KA52">
        <v>0</v>
      </c>
      <c r="KB52">
        <v>20.4643</v>
      </c>
      <c r="KC52">
        <v>988.049</v>
      </c>
      <c r="KD52">
        <v>15.2092</v>
      </c>
      <c r="KE52">
        <v>99.25149999999999</v>
      </c>
      <c r="KF52">
        <v>99.4607</v>
      </c>
    </row>
    <row r="53" spans="1:292">
      <c r="A53">
        <v>33</v>
      </c>
      <c r="B53">
        <v>1685123562</v>
      </c>
      <c r="C53">
        <v>159.5</v>
      </c>
      <c r="D53" t="s">
        <v>499</v>
      </c>
      <c r="E53" t="s">
        <v>500</v>
      </c>
      <c r="F53">
        <v>5</v>
      </c>
      <c r="G53" t="s">
        <v>428</v>
      </c>
      <c r="H53">
        <v>1685123554.5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988.7234837333215</v>
      </c>
      <c r="AJ53">
        <v>952.8019878787878</v>
      </c>
      <c r="AK53">
        <v>3.378032967125694</v>
      </c>
      <c r="AL53">
        <v>66.9345161394172</v>
      </c>
      <c r="AM53">
        <f>(AO53 - AN53 + DX53*1E3/(8.314*(DZ53+273.15)) * AQ53/DW53 * AP53) * DW53/(100*DK53) * 1000/(1000 - AO53)</f>
        <v>0</v>
      </c>
      <c r="AN53">
        <v>15.2286141150567</v>
      </c>
      <c r="AO53">
        <v>17.39144055944058</v>
      </c>
      <c r="AP53">
        <v>2.296881337010745E-05</v>
      </c>
      <c r="AQ53">
        <v>103.2770757437145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6</v>
      </c>
      <c r="DL53">
        <v>0.5</v>
      </c>
      <c r="DM53" t="s">
        <v>430</v>
      </c>
      <c r="DN53">
        <v>2</v>
      </c>
      <c r="DO53" t="b">
        <v>1</v>
      </c>
      <c r="DP53">
        <v>1685123554.5</v>
      </c>
      <c r="DQ53">
        <v>913.0108518518517</v>
      </c>
      <c r="DR53">
        <v>959.4288518518517</v>
      </c>
      <c r="DS53">
        <v>17.38665185185185</v>
      </c>
      <c r="DT53">
        <v>15.22932222222222</v>
      </c>
      <c r="DU53">
        <v>913.705962962963</v>
      </c>
      <c r="DV53">
        <v>17.70367037037037</v>
      </c>
      <c r="DW53">
        <v>500.0213333333334</v>
      </c>
      <c r="DX53">
        <v>99.61660740740741</v>
      </c>
      <c r="DY53">
        <v>0.09997770370370371</v>
      </c>
      <c r="DZ53">
        <v>26.46062962962963</v>
      </c>
      <c r="EA53">
        <v>28.00657037037038</v>
      </c>
      <c r="EB53">
        <v>999.9000000000001</v>
      </c>
      <c r="EC53">
        <v>0</v>
      </c>
      <c r="ED53">
        <v>0</v>
      </c>
      <c r="EE53">
        <v>10000.16148148148</v>
      </c>
      <c r="EF53">
        <v>0</v>
      </c>
      <c r="EG53">
        <v>224.4384074074074</v>
      </c>
      <c r="EH53">
        <v>-46.41804074074074</v>
      </c>
      <c r="EI53">
        <v>929.166074074074</v>
      </c>
      <c r="EJ53">
        <v>974.2664444444445</v>
      </c>
      <c r="EK53">
        <v>2.157318518518518</v>
      </c>
      <c r="EL53">
        <v>959.4288518518517</v>
      </c>
      <c r="EM53">
        <v>15.22932222222222</v>
      </c>
      <c r="EN53">
        <v>1.731998518518518</v>
      </c>
      <c r="EO53">
        <v>1.517093703703704</v>
      </c>
      <c r="EP53">
        <v>15.18622592592593</v>
      </c>
      <c r="EQ53">
        <v>13.14154074074074</v>
      </c>
      <c r="ER53">
        <v>1999.997037037037</v>
      </c>
      <c r="ES53">
        <v>0.9799944444444445</v>
      </c>
      <c r="ET53">
        <v>0.02000594074074074</v>
      </c>
      <c r="EU53">
        <v>0</v>
      </c>
      <c r="EV53">
        <v>781.2655185185185</v>
      </c>
      <c r="EW53">
        <v>5.00078</v>
      </c>
      <c r="EX53">
        <v>21429.38888888889</v>
      </c>
      <c r="EY53">
        <v>16379.57407407407</v>
      </c>
      <c r="EZ53">
        <v>43.65018518518518</v>
      </c>
      <c r="FA53">
        <v>44.95566666666667</v>
      </c>
      <c r="FB53">
        <v>43.96962962962963</v>
      </c>
      <c r="FC53">
        <v>44.35862962962963</v>
      </c>
      <c r="FD53">
        <v>44.30059259259259</v>
      </c>
      <c r="FE53">
        <v>1955.087037037038</v>
      </c>
      <c r="FF53">
        <v>39.91</v>
      </c>
      <c r="FG53">
        <v>0</v>
      </c>
      <c r="FH53">
        <v>1685123559.7</v>
      </c>
      <c r="FI53">
        <v>0</v>
      </c>
      <c r="FJ53">
        <v>781.2313846153846</v>
      </c>
      <c r="FK53">
        <v>1.553504267461568</v>
      </c>
      <c r="FL53">
        <v>486.9435898896195</v>
      </c>
      <c r="FM53">
        <v>21425.05</v>
      </c>
      <c r="FN53">
        <v>15</v>
      </c>
      <c r="FO53">
        <v>1685122125.6</v>
      </c>
      <c r="FP53" t="s">
        <v>431</v>
      </c>
      <c r="FQ53">
        <v>1685122116.1</v>
      </c>
      <c r="FR53">
        <v>1685122125.6</v>
      </c>
      <c r="FS53">
        <v>1</v>
      </c>
      <c r="FT53">
        <v>0.008999999999999999</v>
      </c>
      <c r="FU53">
        <v>-0.044</v>
      </c>
      <c r="FV53">
        <v>-0.486</v>
      </c>
      <c r="FW53">
        <v>-0.343</v>
      </c>
      <c r="FX53">
        <v>419</v>
      </c>
      <c r="FY53">
        <v>13</v>
      </c>
      <c r="FZ53">
        <v>0.16</v>
      </c>
      <c r="GA53">
        <v>0.02</v>
      </c>
      <c r="GB53">
        <v>-46.2848275</v>
      </c>
      <c r="GC53">
        <v>-2.419372232645303</v>
      </c>
      <c r="GD53">
        <v>0.241514166238236</v>
      </c>
      <c r="GE53">
        <v>0</v>
      </c>
      <c r="GF53">
        <v>2.158561</v>
      </c>
      <c r="GG53">
        <v>-0.01795272045028607</v>
      </c>
      <c r="GH53">
        <v>0.002673850033191795</v>
      </c>
      <c r="GI53">
        <v>1</v>
      </c>
      <c r="GJ53">
        <v>1</v>
      </c>
      <c r="GK53">
        <v>2</v>
      </c>
      <c r="GL53" t="s">
        <v>432</v>
      </c>
      <c r="GM53">
        <v>3.09852</v>
      </c>
      <c r="GN53">
        <v>2.75804</v>
      </c>
      <c r="GO53">
        <v>0.167049</v>
      </c>
      <c r="GP53">
        <v>0.172361</v>
      </c>
      <c r="GQ53">
        <v>0.0948118</v>
      </c>
      <c r="GR53">
        <v>0.085504</v>
      </c>
      <c r="GS53">
        <v>21163.7</v>
      </c>
      <c r="GT53">
        <v>20766.2</v>
      </c>
      <c r="GU53">
        <v>25970.6</v>
      </c>
      <c r="GV53">
        <v>25453.5</v>
      </c>
      <c r="GW53">
        <v>37748</v>
      </c>
      <c r="GX53">
        <v>35387.4</v>
      </c>
      <c r="GY53">
        <v>45420.6</v>
      </c>
      <c r="GZ53">
        <v>41857.2</v>
      </c>
      <c r="HA53">
        <v>1.81745</v>
      </c>
      <c r="HB53">
        <v>1.82323</v>
      </c>
      <c r="HC53">
        <v>-0.0497922</v>
      </c>
      <c r="HD53">
        <v>0</v>
      </c>
      <c r="HE53">
        <v>28.8113</v>
      </c>
      <c r="HF53">
        <v>999.9</v>
      </c>
      <c r="HG53">
        <v>44.1</v>
      </c>
      <c r="HH53">
        <v>40.8</v>
      </c>
      <c r="HI53">
        <v>34.2475</v>
      </c>
      <c r="HJ53">
        <v>62.9451</v>
      </c>
      <c r="HK53">
        <v>24.5873</v>
      </c>
      <c r="HL53">
        <v>1</v>
      </c>
      <c r="HM53">
        <v>0.671474</v>
      </c>
      <c r="HN53">
        <v>7.43235</v>
      </c>
      <c r="HO53">
        <v>20.1479</v>
      </c>
      <c r="HP53">
        <v>5.21265</v>
      </c>
      <c r="HQ53">
        <v>11.986</v>
      </c>
      <c r="HR53">
        <v>4.9635</v>
      </c>
      <c r="HS53">
        <v>3.27443</v>
      </c>
      <c r="HT53">
        <v>9999</v>
      </c>
      <c r="HU53">
        <v>9999</v>
      </c>
      <c r="HV53">
        <v>9999</v>
      </c>
      <c r="HW53">
        <v>40.2</v>
      </c>
      <c r="HX53">
        <v>1.86401</v>
      </c>
      <c r="HY53">
        <v>1.86019</v>
      </c>
      <c r="HZ53">
        <v>1.85849</v>
      </c>
      <c r="IA53">
        <v>1.85986</v>
      </c>
      <c r="IB53">
        <v>1.85979</v>
      </c>
      <c r="IC53">
        <v>1.85837</v>
      </c>
      <c r="ID53">
        <v>1.85745</v>
      </c>
      <c r="IE53">
        <v>1.85236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-0.708</v>
      </c>
      <c r="IT53">
        <v>-0.317</v>
      </c>
      <c r="IU53">
        <v>-0.4525053111299092</v>
      </c>
      <c r="IV53">
        <v>0.0001543633802942166</v>
      </c>
      <c r="IW53">
        <v>-6.359805854135664E-07</v>
      </c>
      <c r="IX53">
        <v>1.931128000261328E-10</v>
      </c>
      <c r="IY53">
        <v>-0.3158061830945886</v>
      </c>
      <c r="IZ53">
        <v>-0.009907362677547949</v>
      </c>
      <c r="JA53">
        <v>0.0006454078662214542</v>
      </c>
      <c r="JB53">
        <v>-5.064920317128958E-06</v>
      </c>
      <c r="JC53">
        <v>3</v>
      </c>
      <c r="JD53">
        <v>1872</v>
      </c>
      <c r="JE53">
        <v>1</v>
      </c>
      <c r="JF53">
        <v>37</v>
      </c>
      <c r="JG53">
        <v>24.1</v>
      </c>
      <c r="JH53">
        <v>23.9</v>
      </c>
      <c r="JI53">
        <v>2.28638</v>
      </c>
      <c r="JJ53">
        <v>2.64771</v>
      </c>
      <c r="JK53">
        <v>1.49658</v>
      </c>
      <c r="JL53">
        <v>2.34009</v>
      </c>
      <c r="JM53">
        <v>1.54785</v>
      </c>
      <c r="JN53">
        <v>2.33887</v>
      </c>
      <c r="JO53">
        <v>43.182</v>
      </c>
      <c r="JP53">
        <v>15.2791</v>
      </c>
      <c r="JQ53">
        <v>18</v>
      </c>
      <c r="JR53">
        <v>494.19</v>
      </c>
      <c r="JS53">
        <v>513.038</v>
      </c>
      <c r="JT53">
        <v>20.4355</v>
      </c>
      <c r="JU53">
        <v>35.1396</v>
      </c>
      <c r="JV53">
        <v>29.9989</v>
      </c>
      <c r="JW53">
        <v>35.0404</v>
      </c>
      <c r="JX53">
        <v>34.9282</v>
      </c>
      <c r="JY53">
        <v>45.8869</v>
      </c>
      <c r="JZ53">
        <v>50.618</v>
      </c>
      <c r="KA53">
        <v>0</v>
      </c>
      <c r="KB53">
        <v>20.4559</v>
      </c>
      <c r="KC53">
        <v>1008.19</v>
      </c>
      <c r="KD53">
        <v>15.2092</v>
      </c>
      <c r="KE53">
        <v>99.2525</v>
      </c>
      <c r="KF53">
        <v>99.4618</v>
      </c>
    </row>
    <row r="54" spans="1:292">
      <c r="A54">
        <v>34</v>
      </c>
      <c r="B54">
        <v>1685123567</v>
      </c>
      <c r="C54">
        <v>164.5</v>
      </c>
      <c r="D54" t="s">
        <v>501</v>
      </c>
      <c r="E54" t="s">
        <v>502</v>
      </c>
      <c r="F54">
        <v>5</v>
      </c>
      <c r="G54" t="s">
        <v>428</v>
      </c>
      <c r="H54">
        <v>1685123559.214286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1005.576947862826</v>
      </c>
      <c r="AJ54">
        <v>969.6238484848485</v>
      </c>
      <c r="AK54">
        <v>3.356277055338294</v>
      </c>
      <c r="AL54">
        <v>66.9345161394172</v>
      </c>
      <c r="AM54">
        <f>(AO54 - AN54 + DX54*1E3/(8.314*(DZ54+273.15)) * AQ54/DW54 * AP54) * DW54/(100*DK54) * 1000/(1000 - AO54)</f>
        <v>0</v>
      </c>
      <c r="AN54">
        <v>15.22943434846974</v>
      </c>
      <c r="AO54">
        <v>17.39929510489511</v>
      </c>
      <c r="AP54">
        <v>4.85027520529673E-05</v>
      </c>
      <c r="AQ54">
        <v>103.2770757437145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6</v>
      </c>
      <c r="DL54">
        <v>0.5</v>
      </c>
      <c r="DM54" t="s">
        <v>430</v>
      </c>
      <c r="DN54">
        <v>2</v>
      </c>
      <c r="DO54" t="b">
        <v>1</v>
      </c>
      <c r="DP54">
        <v>1685123559.214286</v>
      </c>
      <c r="DQ54">
        <v>928.6517142857143</v>
      </c>
      <c r="DR54">
        <v>975.2100714285715</v>
      </c>
      <c r="DS54">
        <v>17.38946428571429</v>
      </c>
      <c r="DT54">
        <v>15.22918571428571</v>
      </c>
      <c r="DU54">
        <v>929.3550357142857</v>
      </c>
      <c r="DV54">
        <v>17.70645357142857</v>
      </c>
      <c r="DW54">
        <v>499.9681071428571</v>
      </c>
      <c r="DX54">
        <v>99.61745357142857</v>
      </c>
      <c r="DY54">
        <v>0.09987219285714286</v>
      </c>
      <c r="DZ54">
        <v>26.45926785714286</v>
      </c>
      <c r="EA54">
        <v>28.00380357142857</v>
      </c>
      <c r="EB54">
        <v>999.9000000000002</v>
      </c>
      <c r="EC54">
        <v>0</v>
      </c>
      <c r="ED54">
        <v>0</v>
      </c>
      <c r="EE54">
        <v>9999.62642857143</v>
      </c>
      <c r="EF54">
        <v>0</v>
      </c>
      <c r="EG54">
        <v>224.8466785714286</v>
      </c>
      <c r="EH54">
        <v>-46.55839285714286</v>
      </c>
      <c r="EI54">
        <v>945.0863928571428</v>
      </c>
      <c r="EJ54">
        <v>990.2916428571428</v>
      </c>
      <c r="EK54">
        <v>2.160263571428572</v>
      </c>
      <c r="EL54">
        <v>975.2100714285715</v>
      </c>
      <c r="EM54">
        <v>15.22918571428571</v>
      </c>
      <c r="EN54">
        <v>1.732293928571428</v>
      </c>
      <c r="EO54">
        <v>1.517092857142857</v>
      </c>
      <c r="EP54">
        <v>15.18887142857143</v>
      </c>
      <c r="EQ54">
        <v>13.14153214285714</v>
      </c>
      <c r="ER54">
        <v>2000.007857142857</v>
      </c>
      <c r="ES54">
        <v>0.9799946071428572</v>
      </c>
      <c r="ET54">
        <v>0.02000577857142857</v>
      </c>
      <c r="EU54">
        <v>0</v>
      </c>
      <c r="EV54">
        <v>781.3071785714285</v>
      </c>
      <c r="EW54">
        <v>5.00078</v>
      </c>
      <c r="EX54">
        <v>21457.22142857143</v>
      </c>
      <c r="EY54">
        <v>16379.66071428571</v>
      </c>
      <c r="EZ54">
        <v>43.64707142857143</v>
      </c>
      <c r="FA54">
        <v>44.95949999999999</v>
      </c>
      <c r="FB54">
        <v>43.9707857142857</v>
      </c>
      <c r="FC54">
        <v>44.3725</v>
      </c>
      <c r="FD54">
        <v>44.29660714285713</v>
      </c>
      <c r="FE54">
        <v>1955.097857142857</v>
      </c>
      <c r="FF54">
        <v>39.91</v>
      </c>
      <c r="FG54">
        <v>0</v>
      </c>
      <c r="FH54">
        <v>1685123565.1</v>
      </c>
      <c r="FI54">
        <v>0</v>
      </c>
      <c r="FJ54">
        <v>781.33668</v>
      </c>
      <c r="FK54">
        <v>0.0427692211000045</v>
      </c>
      <c r="FL54">
        <v>222.2692305726379</v>
      </c>
      <c r="FM54">
        <v>21464.024</v>
      </c>
      <c r="FN54">
        <v>15</v>
      </c>
      <c r="FO54">
        <v>1685122125.6</v>
      </c>
      <c r="FP54" t="s">
        <v>431</v>
      </c>
      <c r="FQ54">
        <v>1685122116.1</v>
      </c>
      <c r="FR54">
        <v>1685122125.6</v>
      </c>
      <c r="FS54">
        <v>1</v>
      </c>
      <c r="FT54">
        <v>0.008999999999999999</v>
      </c>
      <c r="FU54">
        <v>-0.044</v>
      </c>
      <c r="FV54">
        <v>-0.486</v>
      </c>
      <c r="FW54">
        <v>-0.343</v>
      </c>
      <c r="FX54">
        <v>419</v>
      </c>
      <c r="FY54">
        <v>13</v>
      </c>
      <c r="FZ54">
        <v>0.16</v>
      </c>
      <c r="GA54">
        <v>0.02</v>
      </c>
      <c r="GB54">
        <v>-46.45547317073171</v>
      </c>
      <c r="GC54">
        <v>-2.039537979094149</v>
      </c>
      <c r="GD54">
        <v>0.2206977295233815</v>
      </c>
      <c r="GE54">
        <v>0</v>
      </c>
      <c r="GF54">
        <v>2.159854634146342</v>
      </c>
      <c r="GG54">
        <v>0.03092989547038552</v>
      </c>
      <c r="GH54">
        <v>0.004639803453344007</v>
      </c>
      <c r="GI54">
        <v>1</v>
      </c>
      <c r="GJ54">
        <v>1</v>
      </c>
      <c r="GK54">
        <v>2</v>
      </c>
      <c r="GL54" t="s">
        <v>432</v>
      </c>
      <c r="GM54">
        <v>3.09834</v>
      </c>
      <c r="GN54">
        <v>2.75766</v>
      </c>
      <c r="GO54">
        <v>0.168955</v>
      </c>
      <c r="GP54">
        <v>0.17423</v>
      </c>
      <c r="GQ54">
        <v>0.0948475</v>
      </c>
      <c r="GR54">
        <v>0.08550430000000001</v>
      </c>
      <c r="GS54">
        <v>21115.7</v>
      </c>
      <c r="GT54">
        <v>20719.7</v>
      </c>
      <c r="GU54">
        <v>25971.2</v>
      </c>
      <c r="GV54">
        <v>25454.1</v>
      </c>
      <c r="GW54">
        <v>37747.7</v>
      </c>
      <c r="GX54">
        <v>35388.2</v>
      </c>
      <c r="GY54">
        <v>45421.7</v>
      </c>
      <c r="GZ54">
        <v>41857.9</v>
      </c>
      <c r="HA54">
        <v>1.81735</v>
      </c>
      <c r="HB54">
        <v>1.8238</v>
      </c>
      <c r="HC54">
        <v>-0.0512302</v>
      </c>
      <c r="HD54">
        <v>0</v>
      </c>
      <c r="HE54">
        <v>28.8281</v>
      </c>
      <c r="HF54">
        <v>999.9</v>
      </c>
      <c r="HG54">
        <v>44.1</v>
      </c>
      <c r="HH54">
        <v>40.8</v>
      </c>
      <c r="HI54">
        <v>34.2453</v>
      </c>
      <c r="HJ54">
        <v>62.9251</v>
      </c>
      <c r="HK54">
        <v>24.5513</v>
      </c>
      <c r="HL54">
        <v>1</v>
      </c>
      <c r="HM54">
        <v>0.670158</v>
      </c>
      <c r="HN54">
        <v>7.34324</v>
      </c>
      <c r="HO54">
        <v>20.152</v>
      </c>
      <c r="HP54">
        <v>5.2125</v>
      </c>
      <c r="HQ54">
        <v>11.986</v>
      </c>
      <c r="HR54">
        <v>4.9637</v>
      </c>
      <c r="HS54">
        <v>3.27448</v>
      </c>
      <c r="HT54">
        <v>9999</v>
      </c>
      <c r="HU54">
        <v>9999</v>
      </c>
      <c r="HV54">
        <v>9999</v>
      </c>
      <c r="HW54">
        <v>40.2</v>
      </c>
      <c r="HX54">
        <v>1.86401</v>
      </c>
      <c r="HY54">
        <v>1.8602</v>
      </c>
      <c r="HZ54">
        <v>1.85849</v>
      </c>
      <c r="IA54">
        <v>1.85985</v>
      </c>
      <c r="IB54">
        <v>1.85977</v>
      </c>
      <c r="IC54">
        <v>1.85837</v>
      </c>
      <c r="ID54">
        <v>1.85745</v>
      </c>
      <c r="IE54">
        <v>1.8524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-0.717</v>
      </c>
      <c r="IT54">
        <v>-0.3169</v>
      </c>
      <c r="IU54">
        <v>-0.4525053111299092</v>
      </c>
      <c r="IV54">
        <v>0.0001543633802942166</v>
      </c>
      <c r="IW54">
        <v>-6.359805854135664E-07</v>
      </c>
      <c r="IX54">
        <v>1.931128000261328E-10</v>
      </c>
      <c r="IY54">
        <v>-0.3158061830945886</v>
      </c>
      <c r="IZ54">
        <v>-0.009907362677547949</v>
      </c>
      <c r="JA54">
        <v>0.0006454078662214542</v>
      </c>
      <c r="JB54">
        <v>-5.064920317128958E-06</v>
      </c>
      <c r="JC54">
        <v>3</v>
      </c>
      <c r="JD54">
        <v>1872</v>
      </c>
      <c r="JE54">
        <v>1</v>
      </c>
      <c r="JF54">
        <v>37</v>
      </c>
      <c r="JG54">
        <v>24.2</v>
      </c>
      <c r="JH54">
        <v>24</v>
      </c>
      <c r="JI54">
        <v>2.31689</v>
      </c>
      <c r="JJ54">
        <v>2.64038</v>
      </c>
      <c r="JK54">
        <v>1.49658</v>
      </c>
      <c r="JL54">
        <v>2.34009</v>
      </c>
      <c r="JM54">
        <v>1.54907</v>
      </c>
      <c r="JN54">
        <v>2.38647</v>
      </c>
      <c r="JO54">
        <v>43.182</v>
      </c>
      <c r="JP54">
        <v>15.2878</v>
      </c>
      <c r="JQ54">
        <v>18</v>
      </c>
      <c r="JR54">
        <v>494.084</v>
      </c>
      <c r="JS54">
        <v>513.405</v>
      </c>
      <c r="JT54">
        <v>20.4354</v>
      </c>
      <c r="JU54">
        <v>35.133</v>
      </c>
      <c r="JV54">
        <v>29.9988</v>
      </c>
      <c r="JW54">
        <v>35.034</v>
      </c>
      <c r="JX54">
        <v>34.9235</v>
      </c>
      <c r="JY54">
        <v>46.4954</v>
      </c>
      <c r="JZ54">
        <v>50.618</v>
      </c>
      <c r="KA54">
        <v>0</v>
      </c>
      <c r="KB54">
        <v>20.4547</v>
      </c>
      <c r="KC54">
        <v>1021.56</v>
      </c>
      <c r="KD54">
        <v>15.2059</v>
      </c>
      <c r="KE54">
        <v>99.25490000000001</v>
      </c>
      <c r="KF54">
        <v>99.4637</v>
      </c>
    </row>
    <row r="55" spans="1:292">
      <c r="A55">
        <v>35</v>
      </c>
      <c r="B55">
        <v>1685123572</v>
      </c>
      <c r="C55">
        <v>169.5</v>
      </c>
      <c r="D55" t="s">
        <v>503</v>
      </c>
      <c r="E55" t="s">
        <v>504</v>
      </c>
      <c r="F55">
        <v>5</v>
      </c>
      <c r="G55" t="s">
        <v>428</v>
      </c>
      <c r="H55">
        <v>1685123564.5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1022.820141293874</v>
      </c>
      <c r="AJ55">
        <v>986.6685151515152</v>
      </c>
      <c r="AK55">
        <v>3.39817583128268</v>
      </c>
      <c r="AL55">
        <v>66.9345161394172</v>
      </c>
      <c r="AM55">
        <f>(AO55 - AN55 + DX55*1E3/(8.314*(DZ55+273.15)) * AQ55/DW55 * AP55) * DW55/(100*DK55) * 1000/(1000 - AO55)</f>
        <v>0</v>
      </c>
      <c r="AN55">
        <v>15.23000541390476</v>
      </c>
      <c r="AO55">
        <v>17.4093027972028</v>
      </c>
      <c r="AP55">
        <v>3.940987450979828E-05</v>
      </c>
      <c r="AQ55">
        <v>103.2770757437145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6</v>
      </c>
      <c r="DL55">
        <v>0.5</v>
      </c>
      <c r="DM55" t="s">
        <v>430</v>
      </c>
      <c r="DN55">
        <v>2</v>
      </c>
      <c r="DO55" t="b">
        <v>1</v>
      </c>
      <c r="DP55">
        <v>1685123564.5</v>
      </c>
      <c r="DQ55">
        <v>946.2035555555557</v>
      </c>
      <c r="DR55">
        <v>992.9181481481481</v>
      </c>
      <c r="DS55">
        <v>17.39672592592592</v>
      </c>
      <c r="DT55">
        <v>15.22964074074074</v>
      </c>
      <c r="DU55">
        <v>946.9162222222222</v>
      </c>
      <c r="DV55">
        <v>17.71365555555556</v>
      </c>
      <c r="DW55">
        <v>499.9314444444444</v>
      </c>
      <c r="DX55">
        <v>99.61954814814814</v>
      </c>
      <c r="DY55">
        <v>0.09985677777777778</v>
      </c>
      <c r="DZ55">
        <v>26.45984814814815</v>
      </c>
      <c r="EA55">
        <v>27.99802962962963</v>
      </c>
      <c r="EB55">
        <v>999.9000000000001</v>
      </c>
      <c r="EC55">
        <v>0</v>
      </c>
      <c r="ED55">
        <v>0</v>
      </c>
      <c r="EE55">
        <v>9996.762222222223</v>
      </c>
      <c r="EF55">
        <v>0</v>
      </c>
      <c r="EG55">
        <v>225.3761481481482</v>
      </c>
      <c r="EH55">
        <v>-46.71403333333334</v>
      </c>
      <c r="EI55">
        <v>962.956</v>
      </c>
      <c r="EJ55">
        <v>1008.273407407407</v>
      </c>
      <c r="EK55">
        <v>2.167074074074074</v>
      </c>
      <c r="EL55">
        <v>992.9181481481481</v>
      </c>
      <c r="EM55">
        <v>15.22964074074074</v>
      </c>
      <c r="EN55">
        <v>1.733054074074074</v>
      </c>
      <c r="EO55">
        <v>1.51716962962963</v>
      </c>
      <c r="EP55">
        <v>15.19568888888889</v>
      </c>
      <c r="EQ55">
        <v>13.14230370370371</v>
      </c>
      <c r="ER55">
        <v>2000.024074074074</v>
      </c>
      <c r="ES55">
        <v>0.9799946666666668</v>
      </c>
      <c r="ET55">
        <v>0.02000571851851852</v>
      </c>
      <c r="EU55">
        <v>0</v>
      </c>
      <c r="EV55">
        <v>781.3284814814816</v>
      </c>
      <c r="EW55">
        <v>5.00078</v>
      </c>
      <c r="EX55">
        <v>21480.84444444445</v>
      </c>
      <c r="EY55">
        <v>16379.79259259259</v>
      </c>
      <c r="EZ55">
        <v>43.65714814814814</v>
      </c>
      <c r="FA55">
        <v>44.96033333333333</v>
      </c>
      <c r="FB55">
        <v>43.97203703703703</v>
      </c>
      <c r="FC55">
        <v>44.37244444444445</v>
      </c>
      <c r="FD55">
        <v>44.28914814814814</v>
      </c>
      <c r="FE55">
        <v>1955.114074074074</v>
      </c>
      <c r="FF55">
        <v>39.91</v>
      </c>
      <c r="FG55">
        <v>0</v>
      </c>
      <c r="FH55">
        <v>1685123569.9</v>
      </c>
      <c r="FI55">
        <v>0</v>
      </c>
      <c r="FJ55">
        <v>781.33024</v>
      </c>
      <c r="FK55">
        <v>0.2029999977807406</v>
      </c>
      <c r="FL55">
        <v>325.3846141430809</v>
      </c>
      <c r="FM55">
        <v>21479.36400000001</v>
      </c>
      <c r="FN55">
        <v>15</v>
      </c>
      <c r="FO55">
        <v>1685122125.6</v>
      </c>
      <c r="FP55" t="s">
        <v>431</v>
      </c>
      <c r="FQ55">
        <v>1685122116.1</v>
      </c>
      <c r="FR55">
        <v>1685122125.6</v>
      </c>
      <c r="FS55">
        <v>1</v>
      </c>
      <c r="FT55">
        <v>0.008999999999999999</v>
      </c>
      <c r="FU55">
        <v>-0.044</v>
      </c>
      <c r="FV55">
        <v>-0.486</v>
      </c>
      <c r="FW55">
        <v>-0.343</v>
      </c>
      <c r="FX55">
        <v>419</v>
      </c>
      <c r="FY55">
        <v>13</v>
      </c>
      <c r="FZ55">
        <v>0.16</v>
      </c>
      <c r="GA55">
        <v>0.02</v>
      </c>
      <c r="GB55">
        <v>-46.62631750000001</v>
      </c>
      <c r="GC55">
        <v>-1.79639662288912</v>
      </c>
      <c r="GD55">
        <v>0.1957582295683886</v>
      </c>
      <c r="GE55">
        <v>0</v>
      </c>
      <c r="GF55">
        <v>2.16326525</v>
      </c>
      <c r="GG55">
        <v>0.07441947467166869</v>
      </c>
      <c r="GH55">
        <v>0.00751421419294788</v>
      </c>
      <c r="GI55">
        <v>1</v>
      </c>
      <c r="GJ55">
        <v>1</v>
      </c>
      <c r="GK55">
        <v>2</v>
      </c>
      <c r="GL55" t="s">
        <v>432</v>
      </c>
      <c r="GM55">
        <v>3.09876</v>
      </c>
      <c r="GN55">
        <v>2.75781</v>
      </c>
      <c r="GO55">
        <v>0.170854</v>
      </c>
      <c r="GP55">
        <v>0.176078</v>
      </c>
      <c r="GQ55">
        <v>0.09488580000000001</v>
      </c>
      <c r="GR55">
        <v>0.08550679999999999</v>
      </c>
      <c r="GS55">
        <v>21067.7</v>
      </c>
      <c r="GT55">
        <v>20673.4</v>
      </c>
      <c r="GU55">
        <v>25971.5</v>
      </c>
      <c r="GV55">
        <v>25454.2</v>
      </c>
      <c r="GW55">
        <v>37746.6</v>
      </c>
      <c r="GX55">
        <v>35388.7</v>
      </c>
      <c r="GY55">
        <v>45422</v>
      </c>
      <c r="GZ55">
        <v>41858.4</v>
      </c>
      <c r="HA55">
        <v>1.81805</v>
      </c>
      <c r="HB55">
        <v>1.82327</v>
      </c>
      <c r="HC55">
        <v>-0.0524819</v>
      </c>
      <c r="HD55">
        <v>0</v>
      </c>
      <c r="HE55">
        <v>28.8482</v>
      </c>
      <c r="HF55">
        <v>999.9</v>
      </c>
      <c r="HG55">
        <v>44.1</v>
      </c>
      <c r="HH55">
        <v>40.8</v>
      </c>
      <c r="HI55">
        <v>34.248</v>
      </c>
      <c r="HJ55">
        <v>63.0251</v>
      </c>
      <c r="HK55">
        <v>24.3189</v>
      </c>
      <c r="HL55">
        <v>1</v>
      </c>
      <c r="HM55">
        <v>0.66906</v>
      </c>
      <c r="HN55">
        <v>7.29912</v>
      </c>
      <c r="HO55">
        <v>20.1539</v>
      </c>
      <c r="HP55">
        <v>5.21205</v>
      </c>
      <c r="HQ55">
        <v>11.986</v>
      </c>
      <c r="HR55">
        <v>4.96355</v>
      </c>
      <c r="HS55">
        <v>3.27458</v>
      </c>
      <c r="HT55">
        <v>9999</v>
      </c>
      <c r="HU55">
        <v>9999</v>
      </c>
      <c r="HV55">
        <v>9999</v>
      </c>
      <c r="HW55">
        <v>40.2</v>
      </c>
      <c r="HX55">
        <v>1.86401</v>
      </c>
      <c r="HY55">
        <v>1.86018</v>
      </c>
      <c r="HZ55">
        <v>1.8585</v>
      </c>
      <c r="IA55">
        <v>1.85985</v>
      </c>
      <c r="IB55">
        <v>1.85977</v>
      </c>
      <c r="IC55">
        <v>1.85837</v>
      </c>
      <c r="ID55">
        <v>1.85745</v>
      </c>
      <c r="IE55">
        <v>1.85238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-0.726</v>
      </c>
      <c r="IT55">
        <v>-0.3168</v>
      </c>
      <c r="IU55">
        <v>-0.4525053111299092</v>
      </c>
      <c r="IV55">
        <v>0.0001543633802942166</v>
      </c>
      <c r="IW55">
        <v>-6.359805854135664E-07</v>
      </c>
      <c r="IX55">
        <v>1.931128000261328E-10</v>
      </c>
      <c r="IY55">
        <v>-0.3158061830945886</v>
      </c>
      <c r="IZ55">
        <v>-0.009907362677547949</v>
      </c>
      <c r="JA55">
        <v>0.0006454078662214542</v>
      </c>
      <c r="JB55">
        <v>-5.064920317128958E-06</v>
      </c>
      <c r="JC55">
        <v>3</v>
      </c>
      <c r="JD55">
        <v>1872</v>
      </c>
      <c r="JE55">
        <v>1</v>
      </c>
      <c r="JF55">
        <v>37</v>
      </c>
      <c r="JG55">
        <v>24.3</v>
      </c>
      <c r="JH55">
        <v>24.1</v>
      </c>
      <c r="JI55">
        <v>2.34985</v>
      </c>
      <c r="JJ55">
        <v>2.64038</v>
      </c>
      <c r="JK55">
        <v>1.49658</v>
      </c>
      <c r="JL55">
        <v>2.34009</v>
      </c>
      <c r="JM55">
        <v>1.54785</v>
      </c>
      <c r="JN55">
        <v>2.46094</v>
      </c>
      <c r="JO55">
        <v>43.182</v>
      </c>
      <c r="JP55">
        <v>15.2878</v>
      </c>
      <c r="JQ55">
        <v>18</v>
      </c>
      <c r="JR55">
        <v>494.477</v>
      </c>
      <c r="JS55">
        <v>512.998</v>
      </c>
      <c r="JT55">
        <v>20.4424</v>
      </c>
      <c r="JU55">
        <v>35.1266</v>
      </c>
      <c r="JV55">
        <v>29.999</v>
      </c>
      <c r="JW55">
        <v>35.0285</v>
      </c>
      <c r="JX55">
        <v>34.9187</v>
      </c>
      <c r="JY55">
        <v>47.1662</v>
      </c>
      <c r="JZ55">
        <v>50.618</v>
      </c>
      <c r="KA55">
        <v>0</v>
      </c>
      <c r="KB55">
        <v>20.4551</v>
      </c>
      <c r="KC55">
        <v>1041.6</v>
      </c>
      <c r="KD55">
        <v>15.1995</v>
      </c>
      <c r="KE55">
        <v>99.25579999999999</v>
      </c>
      <c r="KF55">
        <v>99.4645</v>
      </c>
    </row>
    <row r="56" spans="1:292">
      <c r="A56">
        <v>36</v>
      </c>
      <c r="B56">
        <v>1685123577</v>
      </c>
      <c r="C56">
        <v>174.5</v>
      </c>
      <c r="D56" t="s">
        <v>505</v>
      </c>
      <c r="E56" t="s">
        <v>506</v>
      </c>
      <c r="F56">
        <v>5</v>
      </c>
      <c r="G56" t="s">
        <v>428</v>
      </c>
      <c r="H56">
        <v>1685123569.214286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1039.74227127903</v>
      </c>
      <c r="AJ56">
        <v>1003.719836363636</v>
      </c>
      <c r="AK56">
        <v>3.418808727451017</v>
      </c>
      <c r="AL56">
        <v>66.9345161394172</v>
      </c>
      <c r="AM56">
        <f>(AO56 - AN56 + DX56*1E3/(8.314*(DZ56+273.15)) * AQ56/DW56 * AP56) * DW56/(100*DK56) * 1000/(1000 - AO56)</f>
        <v>0</v>
      </c>
      <c r="AN56">
        <v>15.22886452061083</v>
      </c>
      <c r="AO56">
        <v>17.42159370629371</v>
      </c>
      <c r="AP56">
        <v>4.642365045255152E-05</v>
      </c>
      <c r="AQ56">
        <v>103.2770757437145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6</v>
      </c>
      <c r="DL56">
        <v>0.5</v>
      </c>
      <c r="DM56" t="s">
        <v>430</v>
      </c>
      <c r="DN56">
        <v>2</v>
      </c>
      <c r="DO56" t="b">
        <v>1</v>
      </c>
      <c r="DP56">
        <v>1685123569.214286</v>
      </c>
      <c r="DQ56">
        <v>961.8745357142859</v>
      </c>
      <c r="DR56">
        <v>1008.704142857143</v>
      </c>
      <c r="DS56">
        <v>17.40563571428572</v>
      </c>
      <c r="DT56">
        <v>15.22929642857143</v>
      </c>
      <c r="DU56">
        <v>962.5956071428573</v>
      </c>
      <c r="DV56">
        <v>17.7225</v>
      </c>
      <c r="DW56">
        <v>499.9708928571428</v>
      </c>
      <c r="DX56">
        <v>99.62021071428573</v>
      </c>
      <c r="DY56">
        <v>0.09995072499999999</v>
      </c>
      <c r="DZ56">
        <v>26.46498928571429</v>
      </c>
      <c r="EA56">
        <v>27.99982857142857</v>
      </c>
      <c r="EB56">
        <v>999.9000000000002</v>
      </c>
      <c r="EC56">
        <v>0</v>
      </c>
      <c r="ED56">
        <v>0</v>
      </c>
      <c r="EE56">
        <v>9996.744999999999</v>
      </c>
      <c r="EF56">
        <v>0</v>
      </c>
      <c r="EG56">
        <v>224.9080714285714</v>
      </c>
      <c r="EH56">
        <v>-46.82930357142858</v>
      </c>
      <c r="EI56">
        <v>978.9130000000001</v>
      </c>
      <c r="EJ56">
        <v>1024.303</v>
      </c>
      <c r="EK56">
        <v>2.176334285714286</v>
      </c>
      <c r="EL56">
        <v>1008.704142857143</v>
      </c>
      <c r="EM56">
        <v>15.22929642857143</v>
      </c>
      <c r="EN56">
        <v>1.733953928571429</v>
      </c>
      <c r="EO56">
        <v>1.517146071428572</v>
      </c>
      <c r="EP56">
        <v>15.20376428571428</v>
      </c>
      <c r="EQ56">
        <v>13.14205714285714</v>
      </c>
      <c r="ER56">
        <v>2000.043571428572</v>
      </c>
      <c r="ES56">
        <v>0.9799947142857144</v>
      </c>
      <c r="ET56">
        <v>0.02000567857142857</v>
      </c>
      <c r="EU56">
        <v>0</v>
      </c>
      <c r="EV56">
        <v>781.332642857143</v>
      </c>
      <c r="EW56">
        <v>5.00078</v>
      </c>
      <c r="EX56">
        <v>21470.36428571428</v>
      </c>
      <c r="EY56">
        <v>16379.95714285715</v>
      </c>
      <c r="EZ56">
        <v>43.67157142857143</v>
      </c>
      <c r="FA56">
        <v>44.95049999999998</v>
      </c>
      <c r="FB56">
        <v>43.99532142857144</v>
      </c>
      <c r="FC56">
        <v>44.37474999999999</v>
      </c>
      <c r="FD56">
        <v>44.28096428571428</v>
      </c>
      <c r="FE56">
        <v>1955.133571428571</v>
      </c>
      <c r="FF56">
        <v>39.91</v>
      </c>
      <c r="FG56">
        <v>0</v>
      </c>
      <c r="FH56">
        <v>1685123574.7</v>
      </c>
      <c r="FI56">
        <v>0</v>
      </c>
      <c r="FJ56">
        <v>781.3502000000001</v>
      </c>
      <c r="FK56">
        <v>0.4973077009879038</v>
      </c>
      <c r="FL56">
        <v>-155.8230769634454</v>
      </c>
      <c r="FM56">
        <v>21470.704</v>
      </c>
      <c r="FN56">
        <v>15</v>
      </c>
      <c r="FO56">
        <v>1685122125.6</v>
      </c>
      <c r="FP56" t="s">
        <v>431</v>
      </c>
      <c r="FQ56">
        <v>1685122116.1</v>
      </c>
      <c r="FR56">
        <v>1685122125.6</v>
      </c>
      <c r="FS56">
        <v>1</v>
      </c>
      <c r="FT56">
        <v>0.008999999999999999</v>
      </c>
      <c r="FU56">
        <v>-0.044</v>
      </c>
      <c r="FV56">
        <v>-0.486</v>
      </c>
      <c r="FW56">
        <v>-0.343</v>
      </c>
      <c r="FX56">
        <v>419</v>
      </c>
      <c r="FY56">
        <v>13</v>
      </c>
      <c r="FZ56">
        <v>0.16</v>
      </c>
      <c r="GA56">
        <v>0.02</v>
      </c>
      <c r="GB56">
        <v>-46.765055</v>
      </c>
      <c r="GC56">
        <v>-1.526987617260789</v>
      </c>
      <c r="GD56">
        <v>0.1688113028650629</v>
      </c>
      <c r="GE56">
        <v>0</v>
      </c>
      <c r="GF56">
        <v>2.17090975</v>
      </c>
      <c r="GG56">
        <v>0.1105532082551554</v>
      </c>
      <c r="GH56">
        <v>0.01078186799388214</v>
      </c>
      <c r="GI56">
        <v>1</v>
      </c>
      <c r="GJ56">
        <v>1</v>
      </c>
      <c r="GK56">
        <v>2</v>
      </c>
      <c r="GL56" t="s">
        <v>432</v>
      </c>
      <c r="GM56">
        <v>3.09876</v>
      </c>
      <c r="GN56">
        <v>2.75793</v>
      </c>
      <c r="GO56">
        <v>0.172745</v>
      </c>
      <c r="GP56">
        <v>0.177936</v>
      </c>
      <c r="GQ56">
        <v>0.09493269999999999</v>
      </c>
      <c r="GR56">
        <v>0.0855009</v>
      </c>
      <c r="GS56">
        <v>21020.2</v>
      </c>
      <c r="GT56">
        <v>20626.9</v>
      </c>
      <c r="GU56">
        <v>25972.2</v>
      </c>
      <c r="GV56">
        <v>25454.5</v>
      </c>
      <c r="GW56">
        <v>37745.7</v>
      </c>
      <c r="GX56">
        <v>35389.3</v>
      </c>
      <c r="GY56">
        <v>45423.1</v>
      </c>
      <c r="GZ56">
        <v>41858.6</v>
      </c>
      <c r="HA56">
        <v>1.8185</v>
      </c>
      <c r="HB56">
        <v>1.82318</v>
      </c>
      <c r="HC56">
        <v>-0.0521466</v>
      </c>
      <c r="HD56">
        <v>0</v>
      </c>
      <c r="HE56">
        <v>28.8699</v>
      </c>
      <c r="HF56">
        <v>999.9</v>
      </c>
      <c r="HG56">
        <v>44.1</v>
      </c>
      <c r="HH56">
        <v>40.8</v>
      </c>
      <c r="HI56">
        <v>34.2476</v>
      </c>
      <c r="HJ56">
        <v>62.9151</v>
      </c>
      <c r="HK56">
        <v>24.3309</v>
      </c>
      <c r="HL56">
        <v>1</v>
      </c>
      <c r="HM56">
        <v>0.668432</v>
      </c>
      <c r="HN56">
        <v>7.28074</v>
      </c>
      <c r="HO56">
        <v>20.1547</v>
      </c>
      <c r="HP56">
        <v>5.2125</v>
      </c>
      <c r="HQ56">
        <v>11.986</v>
      </c>
      <c r="HR56">
        <v>4.96355</v>
      </c>
      <c r="HS56">
        <v>3.2745</v>
      </c>
      <c r="HT56">
        <v>9999</v>
      </c>
      <c r="HU56">
        <v>9999</v>
      </c>
      <c r="HV56">
        <v>9999</v>
      </c>
      <c r="HW56">
        <v>40.2</v>
      </c>
      <c r="HX56">
        <v>1.86401</v>
      </c>
      <c r="HY56">
        <v>1.86017</v>
      </c>
      <c r="HZ56">
        <v>1.85849</v>
      </c>
      <c r="IA56">
        <v>1.85986</v>
      </c>
      <c r="IB56">
        <v>1.85977</v>
      </c>
      <c r="IC56">
        <v>1.85837</v>
      </c>
      <c r="ID56">
        <v>1.85745</v>
      </c>
      <c r="IE56">
        <v>1.85233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-0.735</v>
      </c>
      <c r="IT56">
        <v>-0.3167</v>
      </c>
      <c r="IU56">
        <v>-0.4525053111299092</v>
      </c>
      <c r="IV56">
        <v>0.0001543633802942166</v>
      </c>
      <c r="IW56">
        <v>-6.359805854135664E-07</v>
      </c>
      <c r="IX56">
        <v>1.931128000261328E-10</v>
      </c>
      <c r="IY56">
        <v>-0.3158061830945886</v>
      </c>
      <c r="IZ56">
        <v>-0.009907362677547949</v>
      </c>
      <c r="JA56">
        <v>0.0006454078662214542</v>
      </c>
      <c r="JB56">
        <v>-5.064920317128958E-06</v>
      </c>
      <c r="JC56">
        <v>3</v>
      </c>
      <c r="JD56">
        <v>1872</v>
      </c>
      <c r="JE56">
        <v>1</v>
      </c>
      <c r="JF56">
        <v>37</v>
      </c>
      <c r="JG56">
        <v>24.3</v>
      </c>
      <c r="JH56">
        <v>24.2</v>
      </c>
      <c r="JI56">
        <v>2.38037</v>
      </c>
      <c r="JJ56">
        <v>2.64282</v>
      </c>
      <c r="JK56">
        <v>1.49658</v>
      </c>
      <c r="JL56">
        <v>2.34009</v>
      </c>
      <c r="JM56">
        <v>1.54907</v>
      </c>
      <c r="JN56">
        <v>2.47681</v>
      </c>
      <c r="JO56">
        <v>43.182</v>
      </c>
      <c r="JP56">
        <v>15.2878</v>
      </c>
      <c r="JQ56">
        <v>18</v>
      </c>
      <c r="JR56">
        <v>494.711</v>
      </c>
      <c r="JS56">
        <v>512.891</v>
      </c>
      <c r="JT56">
        <v>20.4499</v>
      </c>
      <c r="JU56">
        <v>35.1202</v>
      </c>
      <c r="JV56">
        <v>29.9993</v>
      </c>
      <c r="JW56">
        <v>35.0222</v>
      </c>
      <c r="JX56">
        <v>34.914</v>
      </c>
      <c r="JY56">
        <v>47.763</v>
      </c>
      <c r="JZ56">
        <v>50.618</v>
      </c>
      <c r="KA56">
        <v>0</v>
      </c>
      <c r="KB56">
        <v>20.4576</v>
      </c>
      <c r="KC56">
        <v>1054.96</v>
      </c>
      <c r="KD56">
        <v>15.1854</v>
      </c>
      <c r="KE56">
        <v>99.2582</v>
      </c>
      <c r="KF56">
        <v>99.4652</v>
      </c>
    </row>
    <row r="57" spans="1:292">
      <c r="A57">
        <v>37</v>
      </c>
      <c r="B57">
        <v>1685123582</v>
      </c>
      <c r="C57">
        <v>179.5</v>
      </c>
      <c r="D57" t="s">
        <v>507</v>
      </c>
      <c r="E57" t="s">
        <v>508</v>
      </c>
      <c r="F57">
        <v>5</v>
      </c>
      <c r="G57" t="s">
        <v>428</v>
      </c>
      <c r="H57">
        <v>1685123574.5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1056.771914505528</v>
      </c>
      <c r="AJ57">
        <v>1020.666242424242</v>
      </c>
      <c r="AK57">
        <v>3.388293830623773</v>
      </c>
      <c r="AL57">
        <v>66.9345161394172</v>
      </c>
      <c r="AM57">
        <f>(AO57 - AN57 + DX57*1E3/(8.314*(DZ57+273.15)) * AQ57/DW57 * AP57) * DW57/(100*DK57) * 1000/(1000 - AO57)</f>
        <v>0</v>
      </c>
      <c r="AN57">
        <v>15.23071723245081</v>
      </c>
      <c r="AO57">
        <v>17.43005524475526</v>
      </c>
      <c r="AP57">
        <v>3.894944127294696E-05</v>
      </c>
      <c r="AQ57">
        <v>103.2770757437145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6</v>
      </c>
      <c r="DL57">
        <v>0.5</v>
      </c>
      <c r="DM57" t="s">
        <v>430</v>
      </c>
      <c r="DN57">
        <v>2</v>
      </c>
      <c r="DO57" t="b">
        <v>1</v>
      </c>
      <c r="DP57">
        <v>1685123574.5</v>
      </c>
      <c r="DQ57">
        <v>979.5196666666666</v>
      </c>
      <c r="DR57">
        <v>1026.444444444444</v>
      </c>
      <c r="DS57">
        <v>17.41612592592593</v>
      </c>
      <c r="DT57">
        <v>15.23001851851852</v>
      </c>
      <c r="DU57">
        <v>980.2499629629629</v>
      </c>
      <c r="DV57">
        <v>17.73291111111111</v>
      </c>
      <c r="DW57">
        <v>500.0080740740742</v>
      </c>
      <c r="DX57">
        <v>99.61942592592592</v>
      </c>
      <c r="DY57">
        <v>0.1000352444444444</v>
      </c>
      <c r="DZ57">
        <v>26.47352962962963</v>
      </c>
      <c r="EA57">
        <v>28.01138888888888</v>
      </c>
      <c r="EB57">
        <v>999.9000000000001</v>
      </c>
      <c r="EC57">
        <v>0</v>
      </c>
      <c r="ED57">
        <v>0</v>
      </c>
      <c r="EE57">
        <v>9995.831481481482</v>
      </c>
      <c r="EF57">
        <v>0</v>
      </c>
      <c r="EG57">
        <v>224.4298518518519</v>
      </c>
      <c r="EH57">
        <v>-46.92520740740742</v>
      </c>
      <c r="EI57">
        <v>996.8815555555556</v>
      </c>
      <c r="EJ57">
        <v>1042.318518518519</v>
      </c>
      <c r="EK57">
        <v>2.186107407407408</v>
      </c>
      <c r="EL57">
        <v>1026.444444444444</v>
      </c>
      <c r="EM57">
        <v>15.23001851851852</v>
      </c>
      <c r="EN57">
        <v>1.734985555555555</v>
      </c>
      <c r="EO57">
        <v>1.517206296296297</v>
      </c>
      <c r="EP57">
        <v>15.21302592592593</v>
      </c>
      <c r="EQ57">
        <v>13.14266666666667</v>
      </c>
      <c r="ER57">
        <v>2000.047777777778</v>
      </c>
      <c r="ES57">
        <v>0.9799945555555557</v>
      </c>
      <c r="ET57">
        <v>0.02000584074074074</v>
      </c>
      <c r="EU57">
        <v>0</v>
      </c>
      <c r="EV57">
        <v>781.3155555555555</v>
      </c>
      <c r="EW57">
        <v>5.00078</v>
      </c>
      <c r="EX57">
        <v>21450.20740740741</v>
      </c>
      <c r="EY57">
        <v>16380</v>
      </c>
      <c r="EZ57">
        <v>43.66174074074073</v>
      </c>
      <c r="FA57">
        <v>44.94166666666665</v>
      </c>
      <c r="FB57">
        <v>43.97662962962963</v>
      </c>
      <c r="FC57">
        <v>44.35855555555554</v>
      </c>
      <c r="FD57">
        <v>44.26833333333333</v>
      </c>
      <c r="FE57">
        <v>1955.137777777778</v>
      </c>
      <c r="FF57">
        <v>39.91</v>
      </c>
      <c r="FG57">
        <v>0</v>
      </c>
      <c r="FH57">
        <v>1685123580.1</v>
      </c>
      <c r="FI57">
        <v>0</v>
      </c>
      <c r="FJ57">
        <v>781.3079615384615</v>
      </c>
      <c r="FK57">
        <v>-0.8977435949847489</v>
      </c>
      <c r="FL57">
        <v>-396.4752145218678</v>
      </c>
      <c r="FM57">
        <v>21454.40384615385</v>
      </c>
      <c r="FN57">
        <v>15</v>
      </c>
      <c r="FO57">
        <v>1685122125.6</v>
      </c>
      <c r="FP57" t="s">
        <v>431</v>
      </c>
      <c r="FQ57">
        <v>1685122116.1</v>
      </c>
      <c r="FR57">
        <v>1685122125.6</v>
      </c>
      <c r="FS57">
        <v>1</v>
      </c>
      <c r="FT57">
        <v>0.008999999999999999</v>
      </c>
      <c r="FU57">
        <v>-0.044</v>
      </c>
      <c r="FV57">
        <v>-0.486</v>
      </c>
      <c r="FW57">
        <v>-0.343</v>
      </c>
      <c r="FX57">
        <v>419</v>
      </c>
      <c r="FY57">
        <v>13</v>
      </c>
      <c r="FZ57">
        <v>0.16</v>
      </c>
      <c r="GA57">
        <v>0.02</v>
      </c>
      <c r="GB57">
        <v>-46.85190487804879</v>
      </c>
      <c r="GC57">
        <v>-0.9918836236935445</v>
      </c>
      <c r="GD57">
        <v>0.134011388215057</v>
      </c>
      <c r="GE57">
        <v>0</v>
      </c>
      <c r="GF57">
        <v>2.180503902439024</v>
      </c>
      <c r="GG57">
        <v>0.1163573519163793</v>
      </c>
      <c r="GH57">
        <v>0.01159771947264167</v>
      </c>
      <c r="GI57">
        <v>1</v>
      </c>
      <c r="GJ57">
        <v>1</v>
      </c>
      <c r="GK57">
        <v>2</v>
      </c>
      <c r="GL57" t="s">
        <v>432</v>
      </c>
      <c r="GM57">
        <v>3.09834</v>
      </c>
      <c r="GN57">
        <v>2.75739</v>
      </c>
      <c r="GO57">
        <v>0.174604</v>
      </c>
      <c r="GP57">
        <v>0.179748</v>
      </c>
      <c r="GQ57">
        <v>0.0949637</v>
      </c>
      <c r="GR57">
        <v>0.0855065</v>
      </c>
      <c r="GS57">
        <v>20973.2</v>
      </c>
      <c r="GT57">
        <v>20581.6</v>
      </c>
      <c r="GU57">
        <v>25972.6</v>
      </c>
      <c r="GV57">
        <v>25454.7</v>
      </c>
      <c r="GW57">
        <v>37745</v>
      </c>
      <c r="GX57">
        <v>35390</v>
      </c>
      <c r="GY57">
        <v>45423.4</v>
      </c>
      <c r="GZ57">
        <v>41859.4</v>
      </c>
      <c r="HA57">
        <v>1.81782</v>
      </c>
      <c r="HB57">
        <v>1.8239</v>
      </c>
      <c r="HC57">
        <v>-0.0527725</v>
      </c>
      <c r="HD57">
        <v>0</v>
      </c>
      <c r="HE57">
        <v>28.8912</v>
      </c>
      <c r="HF57">
        <v>999.9</v>
      </c>
      <c r="HG57">
        <v>44.1</v>
      </c>
      <c r="HH57">
        <v>40.8</v>
      </c>
      <c r="HI57">
        <v>34.2479</v>
      </c>
      <c r="HJ57">
        <v>62.8351</v>
      </c>
      <c r="HK57">
        <v>24.5633</v>
      </c>
      <c r="HL57">
        <v>1</v>
      </c>
      <c r="HM57">
        <v>0.66794</v>
      </c>
      <c r="HN57">
        <v>7.29266</v>
      </c>
      <c r="HO57">
        <v>20.1539</v>
      </c>
      <c r="HP57">
        <v>5.21085</v>
      </c>
      <c r="HQ57">
        <v>11.986</v>
      </c>
      <c r="HR57">
        <v>4.9634</v>
      </c>
      <c r="HS57">
        <v>3.27433</v>
      </c>
      <c r="HT57">
        <v>9999</v>
      </c>
      <c r="HU57">
        <v>9999</v>
      </c>
      <c r="HV57">
        <v>9999</v>
      </c>
      <c r="HW57">
        <v>40.2</v>
      </c>
      <c r="HX57">
        <v>1.86401</v>
      </c>
      <c r="HY57">
        <v>1.8602</v>
      </c>
      <c r="HZ57">
        <v>1.85851</v>
      </c>
      <c r="IA57">
        <v>1.85988</v>
      </c>
      <c r="IB57">
        <v>1.85981</v>
      </c>
      <c r="IC57">
        <v>1.85837</v>
      </c>
      <c r="ID57">
        <v>1.85745</v>
      </c>
      <c r="IE57">
        <v>1.85235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-0.74</v>
      </c>
      <c r="IT57">
        <v>-0.3167</v>
      </c>
      <c r="IU57">
        <v>-0.4525053111299092</v>
      </c>
      <c r="IV57">
        <v>0.0001543633802942166</v>
      </c>
      <c r="IW57">
        <v>-6.359805854135664E-07</v>
      </c>
      <c r="IX57">
        <v>1.931128000261328E-10</v>
      </c>
      <c r="IY57">
        <v>-0.3158061830945886</v>
      </c>
      <c r="IZ57">
        <v>-0.009907362677547949</v>
      </c>
      <c r="JA57">
        <v>0.0006454078662214542</v>
      </c>
      <c r="JB57">
        <v>-5.064920317128958E-06</v>
      </c>
      <c r="JC57">
        <v>3</v>
      </c>
      <c r="JD57">
        <v>1872</v>
      </c>
      <c r="JE57">
        <v>1</v>
      </c>
      <c r="JF57">
        <v>37</v>
      </c>
      <c r="JG57">
        <v>24.4</v>
      </c>
      <c r="JH57">
        <v>24.3</v>
      </c>
      <c r="JI57">
        <v>2.40845</v>
      </c>
      <c r="JJ57">
        <v>2.64648</v>
      </c>
      <c r="JK57">
        <v>1.49658</v>
      </c>
      <c r="JL57">
        <v>2.34009</v>
      </c>
      <c r="JM57">
        <v>1.54785</v>
      </c>
      <c r="JN57">
        <v>2.4353</v>
      </c>
      <c r="JO57">
        <v>43.182</v>
      </c>
      <c r="JP57">
        <v>15.2791</v>
      </c>
      <c r="JQ57">
        <v>18</v>
      </c>
      <c r="JR57">
        <v>494.26</v>
      </c>
      <c r="JS57">
        <v>513.364</v>
      </c>
      <c r="JT57">
        <v>20.4542</v>
      </c>
      <c r="JU57">
        <v>35.1137</v>
      </c>
      <c r="JV57">
        <v>29.9996</v>
      </c>
      <c r="JW57">
        <v>35.0173</v>
      </c>
      <c r="JX57">
        <v>34.9093</v>
      </c>
      <c r="JY57">
        <v>48.432</v>
      </c>
      <c r="JZ57">
        <v>50.618</v>
      </c>
      <c r="KA57">
        <v>0</v>
      </c>
      <c r="KB57">
        <v>20.4538</v>
      </c>
      <c r="KC57">
        <v>1075.16</v>
      </c>
      <c r="KD57">
        <v>15.1703</v>
      </c>
      <c r="KE57">
        <v>99.2593</v>
      </c>
      <c r="KF57">
        <v>99.4667</v>
      </c>
    </row>
    <row r="58" spans="1:292">
      <c r="A58">
        <v>38</v>
      </c>
      <c r="B58">
        <v>1685123587</v>
      </c>
      <c r="C58">
        <v>184.5</v>
      </c>
      <c r="D58" t="s">
        <v>509</v>
      </c>
      <c r="E58" t="s">
        <v>510</v>
      </c>
      <c r="F58">
        <v>5</v>
      </c>
      <c r="G58" t="s">
        <v>428</v>
      </c>
      <c r="H58">
        <v>1685123579.214286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1073.762188524178</v>
      </c>
      <c r="AJ58">
        <v>1037.750303030303</v>
      </c>
      <c r="AK58">
        <v>3.427768690393697</v>
      </c>
      <c r="AL58">
        <v>66.9345161394172</v>
      </c>
      <c r="AM58">
        <f>(AO58 - AN58 + DX58*1E3/(8.314*(DZ58+273.15)) * AQ58/DW58 * AP58) * DW58/(100*DK58) * 1000/(1000 - AO58)</f>
        <v>0</v>
      </c>
      <c r="AN58">
        <v>15.22855997038196</v>
      </c>
      <c r="AO58">
        <v>17.4384160839161</v>
      </c>
      <c r="AP58">
        <v>2.117190999140441E-05</v>
      </c>
      <c r="AQ58">
        <v>103.2770757437145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6</v>
      </c>
      <c r="DL58">
        <v>0.5</v>
      </c>
      <c r="DM58" t="s">
        <v>430</v>
      </c>
      <c r="DN58">
        <v>2</v>
      </c>
      <c r="DO58" t="b">
        <v>1</v>
      </c>
      <c r="DP58">
        <v>1685123579.214286</v>
      </c>
      <c r="DQ58">
        <v>995.2505</v>
      </c>
      <c r="DR58">
        <v>1042.24</v>
      </c>
      <c r="DS58">
        <v>17.42522142857143</v>
      </c>
      <c r="DT58">
        <v>15.229725</v>
      </c>
      <c r="DU58">
        <v>995.9890357142857</v>
      </c>
      <c r="DV58">
        <v>17.74193214285714</v>
      </c>
      <c r="DW58">
        <v>500.0360357142857</v>
      </c>
      <c r="DX58">
        <v>99.61843928571427</v>
      </c>
      <c r="DY58">
        <v>0.100058525</v>
      </c>
      <c r="DZ58">
        <v>26.48135</v>
      </c>
      <c r="EA58">
        <v>28.02073214285715</v>
      </c>
      <c r="EB58">
        <v>999.9000000000002</v>
      </c>
      <c r="EC58">
        <v>0</v>
      </c>
      <c r="ED58">
        <v>0</v>
      </c>
      <c r="EE58">
        <v>9997.411071428573</v>
      </c>
      <c r="EF58">
        <v>0</v>
      </c>
      <c r="EG58">
        <v>223.5201071428571</v>
      </c>
      <c r="EH58">
        <v>-46.99066785714285</v>
      </c>
      <c r="EI58">
        <v>1012.900535714286</v>
      </c>
      <c r="EJ58">
        <v>1058.358571428571</v>
      </c>
      <c r="EK58">
        <v>2.195498214285714</v>
      </c>
      <c r="EL58">
        <v>1042.24</v>
      </c>
      <c r="EM58">
        <v>15.229725</v>
      </c>
      <c r="EN58">
        <v>1.735874642857143</v>
      </c>
      <c r="EO58">
        <v>1.517162857142857</v>
      </c>
      <c r="EP58">
        <v>15.22100357142857</v>
      </c>
      <c r="EQ58">
        <v>13.14222857142857</v>
      </c>
      <c r="ER58">
        <v>2000.036428571428</v>
      </c>
      <c r="ES58">
        <v>0.9799942857142858</v>
      </c>
      <c r="ET58">
        <v>0.02000611428571429</v>
      </c>
      <c r="EU58">
        <v>0</v>
      </c>
      <c r="EV58">
        <v>781.3284999999998</v>
      </c>
      <c r="EW58">
        <v>5.00078</v>
      </c>
      <c r="EX58">
        <v>21448.44285714286</v>
      </c>
      <c r="EY58">
        <v>16379.9</v>
      </c>
      <c r="EZ58">
        <v>43.62692857142856</v>
      </c>
      <c r="FA58">
        <v>44.93699999999998</v>
      </c>
      <c r="FB58">
        <v>43.95739285714285</v>
      </c>
      <c r="FC58">
        <v>44.33457142857143</v>
      </c>
      <c r="FD58">
        <v>44.261</v>
      </c>
      <c r="FE58">
        <v>1955.126428571428</v>
      </c>
      <c r="FF58">
        <v>39.91</v>
      </c>
      <c r="FG58">
        <v>0</v>
      </c>
      <c r="FH58">
        <v>1685123584.9</v>
      </c>
      <c r="FI58">
        <v>0</v>
      </c>
      <c r="FJ58">
        <v>781.3296923076922</v>
      </c>
      <c r="FK58">
        <v>-0.01429061028595192</v>
      </c>
      <c r="FL58">
        <v>370.4376084028837</v>
      </c>
      <c r="FM58">
        <v>21452.72692307692</v>
      </c>
      <c r="FN58">
        <v>15</v>
      </c>
      <c r="FO58">
        <v>1685122125.6</v>
      </c>
      <c r="FP58" t="s">
        <v>431</v>
      </c>
      <c r="FQ58">
        <v>1685122116.1</v>
      </c>
      <c r="FR58">
        <v>1685122125.6</v>
      </c>
      <c r="FS58">
        <v>1</v>
      </c>
      <c r="FT58">
        <v>0.008999999999999999</v>
      </c>
      <c r="FU58">
        <v>-0.044</v>
      </c>
      <c r="FV58">
        <v>-0.486</v>
      </c>
      <c r="FW58">
        <v>-0.343</v>
      </c>
      <c r="FX58">
        <v>419</v>
      </c>
      <c r="FY58">
        <v>13</v>
      </c>
      <c r="FZ58">
        <v>0.16</v>
      </c>
      <c r="GA58">
        <v>0.02</v>
      </c>
      <c r="GB58">
        <v>-46.94878250000001</v>
      </c>
      <c r="GC58">
        <v>-0.6929977485927746</v>
      </c>
      <c r="GD58">
        <v>0.09790820161636039</v>
      </c>
      <c r="GE58">
        <v>0</v>
      </c>
      <c r="GF58">
        <v>2.18942</v>
      </c>
      <c r="GG58">
        <v>0.1178375234521515</v>
      </c>
      <c r="GH58">
        <v>0.0114574253215982</v>
      </c>
      <c r="GI58">
        <v>1</v>
      </c>
      <c r="GJ58">
        <v>1</v>
      </c>
      <c r="GK58">
        <v>2</v>
      </c>
      <c r="GL58" t="s">
        <v>432</v>
      </c>
      <c r="GM58">
        <v>3.09888</v>
      </c>
      <c r="GN58">
        <v>2.75818</v>
      </c>
      <c r="GO58">
        <v>0.176461</v>
      </c>
      <c r="GP58">
        <v>0.181595</v>
      </c>
      <c r="GQ58">
        <v>0.09499390000000001</v>
      </c>
      <c r="GR58">
        <v>0.085509</v>
      </c>
      <c r="GS58">
        <v>20926.3</v>
      </c>
      <c r="GT58">
        <v>20535.5</v>
      </c>
      <c r="GU58">
        <v>25973</v>
      </c>
      <c r="GV58">
        <v>25455</v>
      </c>
      <c r="GW58">
        <v>37744.2</v>
      </c>
      <c r="GX58">
        <v>35390.4</v>
      </c>
      <c r="GY58">
        <v>45423.8</v>
      </c>
      <c r="GZ58">
        <v>41859.8</v>
      </c>
      <c r="HA58">
        <v>1.81875</v>
      </c>
      <c r="HB58">
        <v>1.8233</v>
      </c>
      <c r="HC58">
        <v>-0.0540093</v>
      </c>
      <c r="HD58">
        <v>0</v>
      </c>
      <c r="HE58">
        <v>28.9088</v>
      </c>
      <c r="HF58">
        <v>999.9</v>
      </c>
      <c r="HG58">
        <v>44.1</v>
      </c>
      <c r="HH58">
        <v>40.8</v>
      </c>
      <c r="HI58">
        <v>34.2458</v>
      </c>
      <c r="HJ58">
        <v>62.9951</v>
      </c>
      <c r="HK58">
        <v>24.5232</v>
      </c>
      <c r="HL58">
        <v>1</v>
      </c>
      <c r="HM58">
        <v>0.667579</v>
      </c>
      <c r="HN58">
        <v>7.40862</v>
      </c>
      <c r="HO58">
        <v>20.1489</v>
      </c>
      <c r="HP58">
        <v>5.2119</v>
      </c>
      <c r="HQ58">
        <v>11.986</v>
      </c>
      <c r="HR58">
        <v>4.9635</v>
      </c>
      <c r="HS58">
        <v>3.27448</v>
      </c>
      <c r="HT58">
        <v>9999</v>
      </c>
      <c r="HU58">
        <v>9999</v>
      </c>
      <c r="HV58">
        <v>9999</v>
      </c>
      <c r="HW58">
        <v>40.2</v>
      </c>
      <c r="HX58">
        <v>1.86401</v>
      </c>
      <c r="HY58">
        <v>1.86019</v>
      </c>
      <c r="HZ58">
        <v>1.85849</v>
      </c>
      <c r="IA58">
        <v>1.85986</v>
      </c>
      <c r="IB58">
        <v>1.85978</v>
      </c>
      <c r="IC58">
        <v>1.85837</v>
      </c>
      <c r="ID58">
        <v>1.85745</v>
      </c>
      <c r="IE58">
        <v>1.85235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-0.75</v>
      </c>
      <c r="IT58">
        <v>-0.3166</v>
      </c>
      <c r="IU58">
        <v>-0.4525053111299092</v>
      </c>
      <c r="IV58">
        <v>0.0001543633802942166</v>
      </c>
      <c r="IW58">
        <v>-6.359805854135664E-07</v>
      </c>
      <c r="IX58">
        <v>1.931128000261328E-10</v>
      </c>
      <c r="IY58">
        <v>-0.3158061830945886</v>
      </c>
      <c r="IZ58">
        <v>-0.009907362677547949</v>
      </c>
      <c r="JA58">
        <v>0.0006454078662214542</v>
      </c>
      <c r="JB58">
        <v>-5.064920317128958E-06</v>
      </c>
      <c r="JC58">
        <v>3</v>
      </c>
      <c r="JD58">
        <v>1872</v>
      </c>
      <c r="JE58">
        <v>1</v>
      </c>
      <c r="JF58">
        <v>37</v>
      </c>
      <c r="JG58">
        <v>24.5</v>
      </c>
      <c r="JH58">
        <v>24.4</v>
      </c>
      <c r="JI58">
        <v>2.44263</v>
      </c>
      <c r="JJ58">
        <v>2.64038</v>
      </c>
      <c r="JK58">
        <v>1.49658</v>
      </c>
      <c r="JL58">
        <v>2.34009</v>
      </c>
      <c r="JM58">
        <v>1.54907</v>
      </c>
      <c r="JN58">
        <v>2.43896</v>
      </c>
      <c r="JO58">
        <v>43.182</v>
      </c>
      <c r="JP58">
        <v>15.2791</v>
      </c>
      <c r="JQ58">
        <v>18</v>
      </c>
      <c r="JR58">
        <v>494.791</v>
      </c>
      <c r="JS58">
        <v>512.902</v>
      </c>
      <c r="JT58">
        <v>20.4497</v>
      </c>
      <c r="JU58">
        <v>35.1073</v>
      </c>
      <c r="JV58">
        <v>29.9998</v>
      </c>
      <c r="JW58">
        <v>35.0117</v>
      </c>
      <c r="JX58">
        <v>34.9041</v>
      </c>
      <c r="JY58">
        <v>49.0241</v>
      </c>
      <c r="JZ58">
        <v>50.618</v>
      </c>
      <c r="KA58">
        <v>0</v>
      </c>
      <c r="KB58">
        <v>20.4249</v>
      </c>
      <c r="KC58">
        <v>1088.54</v>
      </c>
      <c r="KD58">
        <v>15.152</v>
      </c>
      <c r="KE58">
        <v>99.2604</v>
      </c>
      <c r="KF58">
        <v>99.46769999999999</v>
      </c>
    </row>
    <row r="59" spans="1:292">
      <c r="A59">
        <v>39</v>
      </c>
      <c r="B59">
        <v>1685123592</v>
      </c>
      <c r="C59">
        <v>189.5</v>
      </c>
      <c r="D59" t="s">
        <v>511</v>
      </c>
      <c r="E59" t="s">
        <v>512</v>
      </c>
      <c r="F59">
        <v>5</v>
      </c>
      <c r="G59" t="s">
        <v>428</v>
      </c>
      <c r="H59">
        <v>1685123584.5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1090.967853510568</v>
      </c>
      <c r="AJ59">
        <v>1054.677090909091</v>
      </c>
      <c r="AK59">
        <v>3.38875968483876</v>
      </c>
      <c r="AL59">
        <v>66.9345161394172</v>
      </c>
      <c r="AM59">
        <f>(AO59 - AN59 + DX59*1E3/(8.314*(DZ59+273.15)) * AQ59/DW59 * AP59) * DW59/(100*DK59) * 1000/(1000 - AO59)</f>
        <v>0</v>
      </c>
      <c r="AN59">
        <v>15.23033665590117</v>
      </c>
      <c r="AO59">
        <v>17.44575804195806</v>
      </c>
      <c r="AP59">
        <v>1.390120742322357E-05</v>
      </c>
      <c r="AQ59">
        <v>103.2770757437145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6</v>
      </c>
      <c r="DL59">
        <v>0.5</v>
      </c>
      <c r="DM59" t="s">
        <v>430</v>
      </c>
      <c r="DN59">
        <v>2</v>
      </c>
      <c r="DO59" t="b">
        <v>1</v>
      </c>
      <c r="DP59">
        <v>1685123584.5</v>
      </c>
      <c r="DQ59">
        <v>1012.919222222222</v>
      </c>
      <c r="DR59">
        <v>1059.997037037037</v>
      </c>
      <c r="DS59">
        <v>17.43434444444445</v>
      </c>
      <c r="DT59">
        <v>15.23031851851852</v>
      </c>
      <c r="DU59">
        <v>1013.666592592593</v>
      </c>
      <c r="DV59">
        <v>17.75097777777778</v>
      </c>
      <c r="DW59">
        <v>499.9593703703704</v>
      </c>
      <c r="DX59">
        <v>99.61773333333336</v>
      </c>
      <c r="DY59">
        <v>0.09995105555555554</v>
      </c>
      <c r="DZ59">
        <v>26.48891111111111</v>
      </c>
      <c r="EA59">
        <v>28.02891111111111</v>
      </c>
      <c r="EB59">
        <v>999.9000000000001</v>
      </c>
      <c r="EC59">
        <v>0</v>
      </c>
      <c r="ED59">
        <v>0</v>
      </c>
      <c r="EE59">
        <v>9994.905185185185</v>
      </c>
      <c r="EF59">
        <v>0</v>
      </c>
      <c r="EG59">
        <v>227.1997037037037</v>
      </c>
      <c r="EH59">
        <v>-47.07965185185185</v>
      </c>
      <c r="EI59">
        <v>1030.891481481481</v>
      </c>
      <c r="EJ59">
        <v>1076.391111111111</v>
      </c>
      <c r="EK59">
        <v>2.204027037037037</v>
      </c>
      <c r="EL59">
        <v>1059.997037037037</v>
      </c>
      <c r="EM59">
        <v>15.23031851851852</v>
      </c>
      <c r="EN59">
        <v>1.736770740740741</v>
      </c>
      <c r="EO59">
        <v>1.517210740740741</v>
      </c>
      <c r="EP59">
        <v>15.22904074074074</v>
      </c>
      <c r="EQ59">
        <v>13.14271851851852</v>
      </c>
      <c r="ER59">
        <v>2000.030740740741</v>
      </c>
      <c r="ES59">
        <v>0.9799939999999999</v>
      </c>
      <c r="ET59">
        <v>0.0200064</v>
      </c>
      <c r="EU59">
        <v>0</v>
      </c>
      <c r="EV59">
        <v>781.2575555555554</v>
      </c>
      <c r="EW59">
        <v>5.00078</v>
      </c>
      <c r="EX59">
        <v>21491.08148148148</v>
      </c>
      <c r="EY59">
        <v>16379.86296296296</v>
      </c>
      <c r="EZ59">
        <v>43.61781481481481</v>
      </c>
      <c r="FA59">
        <v>44.93699999999998</v>
      </c>
      <c r="FB59">
        <v>43.93725925925926</v>
      </c>
      <c r="FC59">
        <v>44.34703703703704</v>
      </c>
      <c r="FD59">
        <v>44.27303703703703</v>
      </c>
      <c r="FE59">
        <v>1955.120740740741</v>
      </c>
      <c r="FF59">
        <v>39.91</v>
      </c>
      <c r="FG59">
        <v>0</v>
      </c>
      <c r="FH59">
        <v>1685123589.7</v>
      </c>
      <c r="FI59">
        <v>0</v>
      </c>
      <c r="FJ59">
        <v>781.2749999999999</v>
      </c>
      <c r="FK59">
        <v>0.3268375958704681</v>
      </c>
      <c r="FL59">
        <v>880.054702765574</v>
      </c>
      <c r="FM59">
        <v>21493.86923076923</v>
      </c>
      <c r="FN59">
        <v>15</v>
      </c>
      <c r="FO59">
        <v>1685122125.6</v>
      </c>
      <c r="FP59" t="s">
        <v>431</v>
      </c>
      <c r="FQ59">
        <v>1685122116.1</v>
      </c>
      <c r="FR59">
        <v>1685122125.6</v>
      </c>
      <c r="FS59">
        <v>1</v>
      </c>
      <c r="FT59">
        <v>0.008999999999999999</v>
      </c>
      <c r="FU59">
        <v>-0.044</v>
      </c>
      <c r="FV59">
        <v>-0.486</v>
      </c>
      <c r="FW59">
        <v>-0.343</v>
      </c>
      <c r="FX59">
        <v>419</v>
      </c>
      <c r="FY59">
        <v>13</v>
      </c>
      <c r="FZ59">
        <v>0.16</v>
      </c>
      <c r="GA59">
        <v>0.02</v>
      </c>
      <c r="GB59">
        <v>-47.03812749999999</v>
      </c>
      <c r="GC59">
        <v>-1.178743339587101</v>
      </c>
      <c r="GD59">
        <v>0.1386482798081169</v>
      </c>
      <c r="GE59">
        <v>0</v>
      </c>
      <c r="GF59">
        <v>2.19865525</v>
      </c>
      <c r="GG59">
        <v>0.1004416885553487</v>
      </c>
      <c r="GH59">
        <v>0.009777554138817127</v>
      </c>
      <c r="GI59">
        <v>1</v>
      </c>
      <c r="GJ59">
        <v>1</v>
      </c>
      <c r="GK59">
        <v>2</v>
      </c>
      <c r="GL59" t="s">
        <v>432</v>
      </c>
      <c r="GM59">
        <v>3.09877</v>
      </c>
      <c r="GN59">
        <v>2.75861</v>
      </c>
      <c r="GO59">
        <v>0.178291</v>
      </c>
      <c r="GP59">
        <v>0.18337</v>
      </c>
      <c r="GQ59">
        <v>0.095028</v>
      </c>
      <c r="GR59">
        <v>0.0855051</v>
      </c>
      <c r="GS59">
        <v>20879.8</v>
      </c>
      <c r="GT59">
        <v>20491.1</v>
      </c>
      <c r="GU59">
        <v>25973</v>
      </c>
      <c r="GV59">
        <v>25455.3</v>
      </c>
      <c r="GW59">
        <v>37743.3</v>
      </c>
      <c r="GX59">
        <v>35391</v>
      </c>
      <c r="GY59">
        <v>45424.2</v>
      </c>
      <c r="GZ59">
        <v>41860</v>
      </c>
      <c r="HA59">
        <v>1.81865</v>
      </c>
      <c r="HB59">
        <v>1.82348</v>
      </c>
      <c r="HC59">
        <v>-0.053741</v>
      </c>
      <c r="HD59">
        <v>0</v>
      </c>
      <c r="HE59">
        <v>28.9227</v>
      </c>
      <c r="HF59">
        <v>999.9</v>
      </c>
      <c r="HG59">
        <v>44.1</v>
      </c>
      <c r="HH59">
        <v>40.8</v>
      </c>
      <c r="HI59">
        <v>34.2484</v>
      </c>
      <c r="HJ59">
        <v>62.8551</v>
      </c>
      <c r="HK59">
        <v>24.6554</v>
      </c>
      <c r="HL59">
        <v>1</v>
      </c>
      <c r="HM59">
        <v>0.667708</v>
      </c>
      <c r="HN59">
        <v>7.49815</v>
      </c>
      <c r="HO59">
        <v>20.1452</v>
      </c>
      <c r="HP59">
        <v>5.2113</v>
      </c>
      <c r="HQ59">
        <v>11.986</v>
      </c>
      <c r="HR59">
        <v>4.96325</v>
      </c>
      <c r="HS59">
        <v>3.2743</v>
      </c>
      <c r="HT59">
        <v>9999</v>
      </c>
      <c r="HU59">
        <v>9999</v>
      </c>
      <c r="HV59">
        <v>9999</v>
      </c>
      <c r="HW59">
        <v>40.2</v>
      </c>
      <c r="HX59">
        <v>1.864</v>
      </c>
      <c r="HY59">
        <v>1.86019</v>
      </c>
      <c r="HZ59">
        <v>1.85847</v>
      </c>
      <c r="IA59">
        <v>1.85986</v>
      </c>
      <c r="IB59">
        <v>1.85977</v>
      </c>
      <c r="IC59">
        <v>1.85837</v>
      </c>
      <c r="ID59">
        <v>1.85745</v>
      </c>
      <c r="IE59">
        <v>1.85233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-0.76</v>
      </c>
      <c r="IT59">
        <v>-0.3165</v>
      </c>
      <c r="IU59">
        <v>-0.4525053111299092</v>
      </c>
      <c r="IV59">
        <v>0.0001543633802942166</v>
      </c>
      <c r="IW59">
        <v>-6.359805854135664E-07</v>
      </c>
      <c r="IX59">
        <v>1.931128000261328E-10</v>
      </c>
      <c r="IY59">
        <v>-0.3158061830945886</v>
      </c>
      <c r="IZ59">
        <v>-0.009907362677547949</v>
      </c>
      <c r="JA59">
        <v>0.0006454078662214542</v>
      </c>
      <c r="JB59">
        <v>-5.064920317128958E-06</v>
      </c>
      <c r="JC59">
        <v>3</v>
      </c>
      <c r="JD59">
        <v>1872</v>
      </c>
      <c r="JE59">
        <v>1</v>
      </c>
      <c r="JF59">
        <v>37</v>
      </c>
      <c r="JG59">
        <v>24.6</v>
      </c>
      <c r="JH59">
        <v>24.4</v>
      </c>
      <c r="JI59">
        <v>2.4707</v>
      </c>
      <c r="JJ59">
        <v>2.64893</v>
      </c>
      <c r="JK59">
        <v>1.49658</v>
      </c>
      <c r="JL59">
        <v>2.34009</v>
      </c>
      <c r="JM59">
        <v>1.54907</v>
      </c>
      <c r="JN59">
        <v>2.37671</v>
      </c>
      <c r="JO59">
        <v>43.182</v>
      </c>
      <c r="JP59">
        <v>15.2703</v>
      </c>
      <c r="JQ59">
        <v>18</v>
      </c>
      <c r="JR59">
        <v>494.685</v>
      </c>
      <c r="JS59">
        <v>512.976</v>
      </c>
      <c r="JT59">
        <v>20.424</v>
      </c>
      <c r="JU59">
        <v>35.1009</v>
      </c>
      <c r="JV59">
        <v>29.9999</v>
      </c>
      <c r="JW59">
        <v>35.0053</v>
      </c>
      <c r="JX59">
        <v>34.8977</v>
      </c>
      <c r="JY59">
        <v>49.6901</v>
      </c>
      <c r="JZ59">
        <v>50.8949</v>
      </c>
      <c r="KA59">
        <v>0</v>
      </c>
      <c r="KB59">
        <v>20.3986</v>
      </c>
      <c r="KC59">
        <v>1108.59</v>
      </c>
      <c r="KD59">
        <v>15.1307</v>
      </c>
      <c r="KE59">
        <v>99.26090000000001</v>
      </c>
      <c r="KF59">
        <v>99.46850000000001</v>
      </c>
    </row>
    <row r="60" spans="1:292">
      <c r="A60">
        <v>40</v>
      </c>
      <c r="B60">
        <v>1685123597</v>
      </c>
      <c r="C60">
        <v>194.5</v>
      </c>
      <c r="D60" t="s">
        <v>513</v>
      </c>
      <c r="E60" t="s">
        <v>514</v>
      </c>
      <c r="F60">
        <v>5</v>
      </c>
      <c r="G60" t="s">
        <v>428</v>
      </c>
      <c r="H60">
        <v>1685123589.214286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1107.976525889222</v>
      </c>
      <c r="AJ60">
        <v>1071.660606060606</v>
      </c>
      <c r="AK60">
        <v>3.383321610642406</v>
      </c>
      <c r="AL60">
        <v>66.9345161394172</v>
      </c>
      <c r="AM60">
        <f>(AO60 - AN60 + DX60*1E3/(8.314*(DZ60+273.15)) * AQ60/DW60 * AP60) * DW60/(100*DK60) * 1000/(1000 - AO60)</f>
        <v>0</v>
      </c>
      <c r="AN60">
        <v>15.22709538437852</v>
      </c>
      <c r="AO60">
        <v>17.45217202797204</v>
      </c>
      <c r="AP60">
        <v>3.650233985177551E-05</v>
      </c>
      <c r="AQ60">
        <v>103.2770757437145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6</v>
      </c>
      <c r="DL60">
        <v>0.5</v>
      </c>
      <c r="DM60" t="s">
        <v>430</v>
      </c>
      <c r="DN60">
        <v>2</v>
      </c>
      <c r="DO60" t="b">
        <v>1</v>
      </c>
      <c r="DP60">
        <v>1685123589.214286</v>
      </c>
      <c r="DQ60">
        <v>1028.651071428571</v>
      </c>
      <c r="DR60">
        <v>1075.8525</v>
      </c>
      <c r="DS60">
        <v>17.44183214285714</v>
      </c>
      <c r="DT60">
        <v>15.22355714285714</v>
      </c>
      <c r="DU60">
        <v>1029.407142857143</v>
      </c>
      <c r="DV60">
        <v>17.75840357142857</v>
      </c>
      <c r="DW60">
        <v>500.0147142857143</v>
      </c>
      <c r="DX60">
        <v>99.61655357142855</v>
      </c>
      <c r="DY60">
        <v>0.1000343107142857</v>
      </c>
      <c r="DZ60">
        <v>26.49452500000001</v>
      </c>
      <c r="EA60">
        <v>28.03764285714286</v>
      </c>
      <c r="EB60">
        <v>999.9000000000002</v>
      </c>
      <c r="EC60">
        <v>0</v>
      </c>
      <c r="ED60">
        <v>0</v>
      </c>
      <c r="EE60">
        <v>9996.630714285713</v>
      </c>
      <c r="EF60">
        <v>0</v>
      </c>
      <c r="EG60">
        <v>241.4881785714286</v>
      </c>
      <c r="EH60">
        <v>-47.20292142857144</v>
      </c>
      <c r="EI60">
        <v>1046.909642857143</v>
      </c>
      <c r="EJ60">
        <v>1092.483928571428</v>
      </c>
      <c r="EK60">
        <v>2.218272857142857</v>
      </c>
      <c r="EL60">
        <v>1075.8525</v>
      </c>
      <c r="EM60">
        <v>15.22355714285714</v>
      </c>
      <c r="EN60">
        <v>1.737496071428571</v>
      </c>
      <c r="EO60">
        <v>1.516518571428571</v>
      </c>
      <c r="EP60">
        <v>15.23553214285714</v>
      </c>
      <c r="EQ60">
        <v>13.13573571428572</v>
      </c>
      <c r="ER60">
        <v>2000.012857142857</v>
      </c>
      <c r="ES60">
        <v>0.979993642857143</v>
      </c>
      <c r="ET60">
        <v>0.02000675714285715</v>
      </c>
      <c r="EU60">
        <v>0</v>
      </c>
      <c r="EV60">
        <v>781.2937499999998</v>
      </c>
      <c r="EW60">
        <v>5.00078</v>
      </c>
      <c r="EX60">
        <v>21543.57857142857</v>
      </c>
      <c r="EY60">
        <v>16379.71071428571</v>
      </c>
      <c r="EZ60">
        <v>43.627</v>
      </c>
      <c r="FA60">
        <v>44.93257142857141</v>
      </c>
      <c r="FB60">
        <v>43.9305357142857</v>
      </c>
      <c r="FC60">
        <v>44.35246428571428</v>
      </c>
      <c r="FD60">
        <v>44.27885714285714</v>
      </c>
      <c r="FE60">
        <v>1955.102857142857</v>
      </c>
      <c r="FF60">
        <v>39.91</v>
      </c>
      <c r="FG60">
        <v>0</v>
      </c>
      <c r="FH60">
        <v>1685123595.1</v>
      </c>
      <c r="FI60">
        <v>0</v>
      </c>
      <c r="FJ60">
        <v>781.3027199999998</v>
      </c>
      <c r="FK60">
        <v>-0.2711538494516501</v>
      </c>
      <c r="FL60">
        <v>245.1153862394426</v>
      </c>
      <c r="FM60">
        <v>21546.172</v>
      </c>
      <c r="FN60">
        <v>15</v>
      </c>
      <c r="FO60">
        <v>1685122125.6</v>
      </c>
      <c r="FP60" t="s">
        <v>431</v>
      </c>
      <c r="FQ60">
        <v>1685122116.1</v>
      </c>
      <c r="FR60">
        <v>1685122125.6</v>
      </c>
      <c r="FS60">
        <v>1</v>
      </c>
      <c r="FT60">
        <v>0.008999999999999999</v>
      </c>
      <c r="FU60">
        <v>-0.044</v>
      </c>
      <c r="FV60">
        <v>-0.486</v>
      </c>
      <c r="FW60">
        <v>-0.343</v>
      </c>
      <c r="FX60">
        <v>419</v>
      </c>
      <c r="FY60">
        <v>13</v>
      </c>
      <c r="FZ60">
        <v>0.16</v>
      </c>
      <c r="GA60">
        <v>0.02</v>
      </c>
      <c r="GB60">
        <v>-47.12251250000001</v>
      </c>
      <c r="GC60">
        <v>-1.502592495309521</v>
      </c>
      <c r="GD60">
        <v>0.1608035776770841</v>
      </c>
      <c r="GE60">
        <v>0</v>
      </c>
      <c r="GF60">
        <v>2.21036675</v>
      </c>
      <c r="GG60">
        <v>0.1508090431519645</v>
      </c>
      <c r="GH60">
        <v>0.0161788801200052</v>
      </c>
      <c r="GI60">
        <v>1</v>
      </c>
      <c r="GJ60">
        <v>1</v>
      </c>
      <c r="GK60">
        <v>2</v>
      </c>
      <c r="GL60" t="s">
        <v>432</v>
      </c>
      <c r="GM60">
        <v>3.09883</v>
      </c>
      <c r="GN60">
        <v>2.75823</v>
      </c>
      <c r="GO60">
        <v>0.180101</v>
      </c>
      <c r="GP60">
        <v>0.185156</v>
      </c>
      <c r="GQ60">
        <v>0.09504559999999999</v>
      </c>
      <c r="GR60">
        <v>0.0852899</v>
      </c>
      <c r="GS60">
        <v>20833.8</v>
      </c>
      <c r="GT60">
        <v>20446.1</v>
      </c>
      <c r="GU60">
        <v>25973.1</v>
      </c>
      <c r="GV60">
        <v>25455.1</v>
      </c>
      <c r="GW60">
        <v>37743.1</v>
      </c>
      <c r="GX60">
        <v>35399.4</v>
      </c>
      <c r="GY60">
        <v>45424.6</v>
      </c>
      <c r="GZ60">
        <v>41859.9</v>
      </c>
      <c r="HA60">
        <v>1.8186</v>
      </c>
      <c r="HB60">
        <v>1.82362</v>
      </c>
      <c r="HC60">
        <v>-0.0543594</v>
      </c>
      <c r="HD60">
        <v>0</v>
      </c>
      <c r="HE60">
        <v>28.9376</v>
      </c>
      <c r="HF60">
        <v>999.9</v>
      </c>
      <c r="HG60">
        <v>44.1</v>
      </c>
      <c r="HH60">
        <v>40.8</v>
      </c>
      <c r="HI60">
        <v>34.2513</v>
      </c>
      <c r="HJ60">
        <v>62.8951</v>
      </c>
      <c r="HK60">
        <v>24.5913</v>
      </c>
      <c r="HL60">
        <v>1</v>
      </c>
      <c r="HM60">
        <v>0.667764</v>
      </c>
      <c r="HN60">
        <v>7.6225</v>
      </c>
      <c r="HO60">
        <v>20.1395</v>
      </c>
      <c r="HP60">
        <v>5.21115</v>
      </c>
      <c r="HQ60">
        <v>11.986</v>
      </c>
      <c r="HR60">
        <v>4.9634</v>
      </c>
      <c r="HS60">
        <v>3.2744</v>
      </c>
      <c r="HT60">
        <v>9999</v>
      </c>
      <c r="HU60">
        <v>9999</v>
      </c>
      <c r="HV60">
        <v>9999</v>
      </c>
      <c r="HW60">
        <v>40.2</v>
      </c>
      <c r="HX60">
        <v>1.864</v>
      </c>
      <c r="HY60">
        <v>1.8602</v>
      </c>
      <c r="HZ60">
        <v>1.85849</v>
      </c>
      <c r="IA60">
        <v>1.85987</v>
      </c>
      <c r="IB60">
        <v>1.85981</v>
      </c>
      <c r="IC60">
        <v>1.85837</v>
      </c>
      <c r="ID60">
        <v>1.85745</v>
      </c>
      <c r="IE60">
        <v>1.85234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-0.77</v>
      </c>
      <c r="IT60">
        <v>-0.3165</v>
      </c>
      <c r="IU60">
        <v>-0.4525053111299092</v>
      </c>
      <c r="IV60">
        <v>0.0001543633802942166</v>
      </c>
      <c r="IW60">
        <v>-6.359805854135664E-07</v>
      </c>
      <c r="IX60">
        <v>1.931128000261328E-10</v>
      </c>
      <c r="IY60">
        <v>-0.3158061830945886</v>
      </c>
      <c r="IZ60">
        <v>-0.009907362677547949</v>
      </c>
      <c r="JA60">
        <v>0.0006454078662214542</v>
      </c>
      <c r="JB60">
        <v>-5.064920317128958E-06</v>
      </c>
      <c r="JC60">
        <v>3</v>
      </c>
      <c r="JD60">
        <v>1872</v>
      </c>
      <c r="JE60">
        <v>1</v>
      </c>
      <c r="JF60">
        <v>37</v>
      </c>
      <c r="JG60">
        <v>24.7</v>
      </c>
      <c r="JH60">
        <v>24.5</v>
      </c>
      <c r="JI60">
        <v>2.5061</v>
      </c>
      <c r="JJ60">
        <v>2.64404</v>
      </c>
      <c r="JK60">
        <v>1.49658</v>
      </c>
      <c r="JL60">
        <v>2.33887</v>
      </c>
      <c r="JM60">
        <v>1.54907</v>
      </c>
      <c r="JN60">
        <v>2.3999</v>
      </c>
      <c r="JO60">
        <v>43.182</v>
      </c>
      <c r="JP60">
        <v>15.2703</v>
      </c>
      <c r="JQ60">
        <v>18</v>
      </c>
      <c r="JR60">
        <v>494.617</v>
      </c>
      <c r="JS60">
        <v>513.04</v>
      </c>
      <c r="JT60">
        <v>20.3908</v>
      </c>
      <c r="JU60">
        <v>35.0945</v>
      </c>
      <c r="JV60">
        <v>30</v>
      </c>
      <c r="JW60">
        <v>34.9999</v>
      </c>
      <c r="JX60">
        <v>34.8927</v>
      </c>
      <c r="JY60">
        <v>50.2846</v>
      </c>
      <c r="JZ60">
        <v>50.8949</v>
      </c>
      <c r="KA60">
        <v>0</v>
      </c>
      <c r="KB60">
        <v>20.3537</v>
      </c>
      <c r="KC60">
        <v>1121.96</v>
      </c>
      <c r="KD60">
        <v>15.116</v>
      </c>
      <c r="KE60">
        <v>99.2616</v>
      </c>
      <c r="KF60">
        <v>99.4679</v>
      </c>
    </row>
    <row r="61" spans="1:292">
      <c r="A61">
        <v>41</v>
      </c>
      <c r="B61">
        <v>1685123602</v>
      </c>
      <c r="C61">
        <v>199.5</v>
      </c>
      <c r="D61" t="s">
        <v>515</v>
      </c>
      <c r="E61" t="s">
        <v>516</v>
      </c>
      <c r="F61">
        <v>5</v>
      </c>
      <c r="G61" t="s">
        <v>428</v>
      </c>
      <c r="H61">
        <v>1685123594.5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1124.845954094463</v>
      </c>
      <c r="AJ61">
        <v>1088.768303030303</v>
      </c>
      <c r="AK61">
        <v>3.430725280120567</v>
      </c>
      <c r="AL61">
        <v>66.9345161394172</v>
      </c>
      <c r="AM61">
        <f>(AO61 - AN61 + DX61*1E3/(8.314*(DZ61+273.15)) * AQ61/DW61 * AP61) * DW61/(100*DK61) * 1000/(1000 - AO61)</f>
        <v>0</v>
      </c>
      <c r="AN61">
        <v>15.17110920712023</v>
      </c>
      <c r="AO61">
        <v>17.43606083916085</v>
      </c>
      <c r="AP61">
        <v>-4.07431010323074E-05</v>
      </c>
      <c r="AQ61">
        <v>103.2770757437145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6</v>
      </c>
      <c r="DL61">
        <v>0.5</v>
      </c>
      <c r="DM61" t="s">
        <v>430</v>
      </c>
      <c r="DN61">
        <v>2</v>
      </c>
      <c r="DO61" t="b">
        <v>1</v>
      </c>
      <c r="DP61">
        <v>1685123594.5</v>
      </c>
      <c r="DQ61">
        <v>1046.32037037037</v>
      </c>
      <c r="DR61">
        <v>1093.61962962963</v>
      </c>
      <c r="DS61">
        <v>17.4453</v>
      </c>
      <c r="DT61">
        <v>15.20269259259259</v>
      </c>
      <c r="DU61">
        <v>1047.087037037037</v>
      </c>
      <c r="DV61">
        <v>17.76184444444445</v>
      </c>
      <c r="DW61">
        <v>499.9936296296296</v>
      </c>
      <c r="DX61">
        <v>99.61497777777777</v>
      </c>
      <c r="DY61">
        <v>0.09995746666666666</v>
      </c>
      <c r="DZ61">
        <v>26.50104444444444</v>
      </c>
      <c r="EA61">
        <v>28.04440370370371</v>
      </c>
      <c r="EB61">
        <v>999.9000000000001</v>
      </c>
      <c r="EC61">
        <v>0</v>
      </c>
      <c r="ED61">
        <v>0</v>
      </c>
      <c r="EE61">
        <v>9996.785185185186</v>
      </c>
      <c r="EF61">
        <v>0</v>
      </c>
      <c r="EG61">
        <v>257.7598148148148</v>
      </c>
      <c r="EH61">
        <v>-47.29948148148148</v>
      </c>
      <c r="EI61">
        <v>1064.896666666667</v>
      </c>
      <c r="EJ61">
        <v>1110.501851851852</v>
      </c>
      <c r="EK61">
        <v>2.242598518518518</v>
      </c>
      <c r="EL61">
        <v>1093.61962962963</v>
      </c>
      <c r="EM61">
        <v>15.20269259259259</v>
      </c>
      <c r="EN61">
        <v>1.737812592592593</v>
      </c>
      <c r="EO61">
        <v>1.514415925925926</v>
      </c>
      <c r="EP61">
        <v>15.23837407407407</v>
      </c>
      <c r="EQ61">
        <v>13.11447407407407</v>
      </c>
      <c r="ER61">
        <v>2000.007777777778</v>
      </c>
      <c r="ES61">
        <v>0.9799934444444445</v>
      </c>
      <c r="ET61">
        <v>0.02000695555555556</v>
      </c>
      <c r="EU61">
        <v>0</v>
      </c>
      <c r="EV61">
        <v>781.2599259259259</v>
      </c>
      <c r="EW61">
        <v>5.00078</v>
      </c>
      <c r="EX61">
        <v>21568.28148148148</v>
      </c>
      <c r="EY61">
        <v>16379.67777777778</v>
      </c>
      <c r="EZ61">
        <v>43.64329629629628</v>
      </c>
      <c r="FA61">
        <v>44.92781481481479</v>
      </c>
      <c r="FB61">
        <v>43.93029629629629</v>
      </c>
      <c r="FC61">
        <v>44.36318518518519</v>
      </c>
      <c r="FD61">
        <v>44.28681481481481</v>
      </c>
      <c r="FE61">
        <v>1955.097407407407</v>
      </c>
      <c r="FF61">
        <v>39.91037037037037</v>
      </c>
      <c r="FG61">
        <v>0</v>
      </c>
      <c r="FH61">
        <v>1685123599.9</v>
      </c>
      <c r="FI61">
        <v>0</v>
      </c>
      <c r="FJ61">
        <v>781.2643199999999</v>
      </c>
      <c r="FK61">
        <v>0.4262307686387995</v>
      </c>
      <c r="FL61">
        <v>407.1692319461676</v>
      </c>
      <c r="FM61">
        <v>21584.24</v>
      </c>
      <c r="FN61">
        <v>15</v>
      </c>
      <c r="FO61">
        <v>1685122125.6</v>
      </c>
      <c r="FP61" t="s">
        <v>431</v>
      </c>
      <c r="FQ61">
        <v>1685122116.1</v>
      </c>
      <c r="FR61">
        <v>1685122125.6</v>
      </c>
      <c r="FS61">
        <v>1</v>
      </c>
      <c r="FT61">
        <v>0.008999999999999999</v>
      </c>
      <c r="FU61">
        <v>-0.044</v>
      </c>
      <c r="FV61">
        <v>-0.486</v>
      </c>
      <c r="FW61">
        <v>-0.343</v>
      </c>
      <c r="FX61">
        <v>419</v>
      </c>
      <c r="FY61">
        <v>13</v>
      </c>
      <c r="FZ61">
        <v>0.16</v>
      </c>
      <c r="GA61">
        <v>0.02</v>
      </c>
      <c r="GB61">
        <v>-47.23312439024391</v>
      </c>
      <c r="GC61">
        <v>-1.197564459930397</v>
      </c>
      <c r="GD61">
        <v>0.1409289922923265</v>
      </c>
      <c r="GE61">
        <v>0</v>
      </c>
      <c r="GF61">
        <v>2.231516341463414</v>
      </c>
      <c r="GG61">
        <v>0.2769581184669022</v>
      </c>
      <c r="GH61">
        <v>0.02934462494979922</v>
      </c>
      <c r="GI61">
        <v>1</v>
      </c>
      <c r="GJ61">
        <v>1</v>
      </c>
      <c r="GK61">
        <v>2</v>
      </c>
      <c r="GL61" t="s">
        <v>432</v>
      </c>
      <c r="GM61">
        <v>3.09829</v>
      </c>
      <c r="GN61">
        <v>2.75768</v>
      </c>
      <c r="GO61">
        <v>0.181918</v>
      </c>
      <c r="GP61">
        <v>0.186951</v>
      </c>
      <c r="GQ61">
        <v>0.0949855</v>
      </c>
      <c r="GR61">
        <v>0.08523310000000001</v>
      </c>
      <c r="GS61">
        <v>20787.9</v>
      </c>
      <c r="GT61">
        <v>20401.2</v>
      </c>
      <c r="GU61">
        <v>25973.4</v>
      </c>
      <c r="GV61">
        <v>25455.4</v>
      </c>
      <c r="GW61">
        <v>37746</v>
      </c>
      <c r="GX61">
        <v>35401.8</v>
      </c>
      <c r="GY61">
        <v>45424.7</v>
      </c>
      <c r="GZ61">
        <v>41859.9</v>
      </c>
      <c r="HA61">
        <v>1.81785</v>
      </c>
      <c r="HB61">
        <v>1.82447</v>
      </c>
      <c r="HC61">
        <v>-0.0553951</v>
      </c>
      <c r="HD61">
        <v>0</v>
      </c>
      <c r="HE61">
        <v>28.9495</v>
      </c>
      <c r="HF61">
        <v>999.9</v>
      </c>
      <c r="HG61">
        <v>44.1</v>
      </c>
      <c r="HH61">
        <v>40.8</v>
      </c>
      <c r="HI61">
        <v>34.2533</v>
      </c>
      <c r="HJ61">
        <v>62.8451</v>
      </c>
      <c r="HK61">
        <v>24.4712</v>
      </c>
      <c r="HL61">
        <v>1</v>
      </c>
      <c r="HM61">
        <v>0.668138</v>
      </c>
      <c r="HN61">
        <v>7.76132</v>
      </c>
      <c r="HO61">
        <v>20.1334</v>
      </c>
      <c r="HP61">
        <v>5.2119</v>
      </c>
      <c r="HQ61">
        <v>11.986</v>
      </c>
      <c r="HR61">
        <v>4.9636</v>
      </c>
      <c r="HS61">
        <v>3.2745</v>
      </c>
      <c r="HT61">
        <v>9999</v>
      </c>
      <c r="HU61">
        <v>9999</v>
      </c>
      <c r="HV61">
        <v>9999</v>
      </c>
      <c r="HW61">
        <v>40.2</v>
      </c>
      <c r="HX61">
        <v>1.864</v>
      </c>
      <c r="HY61">
        <v>1.8602</v>
      </c>
      <c r="HZ61">
        <v>1.85846</v>
      </c>
      <c r="IA61">
        <v>1.85987</v>
      </c>
      <c r="IB61">
        <v>1.85975</v>
      </c>
      <c r="IC61">
        <v>1.85837</v>
      </c>
      <c r="ID61">
        <v>1.85745</v>
      </c>
      <c r="IE61">
        <v>1.85234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-0.78</v>
      </c>
      <c r="IT61">
        <v>-0.3166</v>
      </c>
      <c r="IU61">
        <v>-0.4525053111299092</v>
      </c>
      <c r="IV61">
        <v>0.0001543633802942166</v>
      </c>
      <c r="IW61">
        <v>-6.359805854135664E-07</v>
      </c>
      <c r="IX61">
        <v>1.931128000261328E-10</v>
      </c>
      <c r="IY61">
        <v>-0.3158061830945886</v>
      </c>
      <c r="IZ61">
        <v>-0.009907362677547949</v>
      </c>
      <c r="JA61">
        <v>0.0006454078662214542</v>
      </c>
      <c r="JB61">
        <v>-5.064920317128958E-06</v>
      </c>
      <c r="JC61">
        <v>3</v>
      </c>
      <c r="JD61">
        <v>1872</v>
      </c>
      <c r="JE61">
        <v>1</v>
      </c>
      <c r="JF61">
        <v>37</v>
      </c>
      <c r="JG61">
        <v>24.8</v>
      </c>
      <c r="JH61">
        <v>24.6</v>
      </c>
      <c r="JI61">
        <v>2.53174</v>
      </c>
      <c r="JJ61">
        <v>2.64282</v>
      </c>
      <c r="JK61">
        <v>1.49658</v>
      </c>
      <c r="JL61">
        <v>2.33887</v>
      </c>
      <c r="JM61">
        <v>1.54785</v>
      </c>
      <c r="JN61">
        <v>2.44507</v>
      </c>
      <c r="JO61">
        <v>43.182</v>
      </c>
      <c r="JP61">
        <v>15.2615</v>
      </c>
      <c r="JQ61">
        <v>18</v>
      </c>
      <c r="JR61">
        <v>494.119</v>
      </c>
      <c r="JS61">
        <v>513.596</v>
      </c>
      <c r="JT61">
        <v>20.3448</v>
      </c>
      <c r="JU61">
        <v>35.0885</v>
      </c>
      <c r="JV61">
        <v>30.0004</v>
      </c>
      <c r="JW61">
        <v>34.9946</v>
      </c>
      <c r="JX61">
        <v>34.8873</v>
      </c>
      <c r="JY61">
        <v>50.931</v>
      </c>
      <c r="JZ61">
        <v>50.8949</v>
      </c>
      <c r="KA61">
        <v>0</v>
      </c>
      <c r="KB61">
        <v>20.3025</v>
      </c>
      <c r="KC61">
        <v>1142.03</v>
      </c>
      <c r="KD61">
        <v>15.1154</v>
      </c>
      <c r="KE61">
        <v>99.2623</v>
      </c>
      <c r="KF61">
        <v>99.46850000000001</v>
      </c>
    </row>
    <row r="62" spans="1:292">
      <c r="A62">
        <v>42</v>
      </c>
      <c r="B62">
        <v>1685123607</v>
      </c>
      <c r="C62">
        <v>204.5</v>
      </c>
      <c r="D62" t="s">
        <v>517</v>
      </c>
      <c r="E62" t="s">
        <v>518</v>
      </c>
      <c r="F62">
        <v>5</v>
      </c>
      <c r="G62" t="s">
        <v>428</v>
      </c>
      <c r="H62">
        <v>1685123599.214286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1142.003036183398</v>
      </c>
      <c r="AJ62">
        <v>1105.602787878788</v>
      </c>
      <c r="AK62">
        <v>3.360464236713965</v>
      </c>
      <c r="AL62">
        <v>66.9345161394172</v>
      </c>
      <c r="AM62">
        <f>(AO62 - AN62 + DX62*1E3/(8.314*(DZ62+273.15)) * AQ62/DW62 * AP62) * DW62/(100*DK62) * 1000/(1000 - AO62)</f>
        <v>0</v>
      </c>
      <c r="AN62">
        <v>15.16426713024957</v>
      </c>
      <c r="AO62">
        <v>17.42812797202798</v>
      </c>
      <c r="AP62">
        <v>-3.254884705513921E-05</v>
      </c>
      <c r="AQ62">
        <v>103.2770757437145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6</v>
      </c>
      <c r="DL62">
        <v>0.5</v>
      </c>
      <c r="DM62" t="s">
        <v>430</v>
      </c>
      <c r="DN62">
        <v>2</v>
      </c>
      <c r="DO62" t="b">
        <v>1</v>
      </c>
      <c r="DP62">
        <v>1685123599.214286</v>
      </c>
      <c r="DQ62">
        <v>1062.071785714286</v>
      </c>
      <c r="DR62">
        <v>1109.427142857143</v>
      </c>
      <c r="DS62">
        <v>17.44182142857143</v>
      </c>
      <c r="DT62">
        <v>15.18239642857143</v>
      </c>
      <c r="DU62">
        <v>1062.848214285714</v>
      </c>
      <c r="DV62">
        <v>17.75838214285714</v>
      </c>
      <c r="DW62">
        <v>499.9593214285715</v>
      </c>
      <c r="DX62">
        <v>99.61415714285715</v>
      </c>
      <c r="DY62">
        <v>0.09988566428571428</v>
      </c>
      <c r="DZ62">
        <v>26.50305357142857</v>
      </c>
      <c r="EA62">
        <v>28.04764285714286</v>
      </c>
      <c r="EB62">
        <v>999.9000000000002</v>
      </c>
      <c r="EC62">
        <v>0</v>
      </c>
      <c r="ED62">
        <v>0</v>
      </c>
      <c r="EE62">
        <v>10000.20571428571</v>
      </c>
      <c r="EF62">
        <v>0</v>
      </c>
      <c r="EG62">
        <v>269.4111428571429</v>
      </c>
      <c r="EH62">
        <v>-47.35481071428571</v>
      </c>
      <c r="EI62">
        <v>1080.925</v>
      </c>
      <c r="EJ62">
        <v>1126.530357142857</v>
      </c>
      <c r="EK62">
        <v>2.259409642857143</v>
      </c>
      <c r="EL62">
        <v>1109.427142857143</v>
      </c>
      <c r="EM62">
        <v>15.18239642857143</v>
      </c>
      <c r="EN62">
        <v>1.737451785714286</v>
      </c>
      <c r="EO62">
        <v>1.512382142857143</v>
      </c>
      <c r="EP62">
        <v>15.23513571428571</v>
      </c>
      <c r="EQ62">
        <v>13.09391071428571</v>
      </c>
      <c r="ER62">
        <v>2000.015357142857</v>
      </c>
      <c r="ES62">
        <v>0.9799933214285714</v>
      </c>
      <c r="ET62">
        <v>0.02000707857142858</v>
      </c>
      <c r="EU62">
        <v>0</v>
      </c>
      <c r="EV62">
        <v>781.2632499999999</v>
      </c>
      <c r="EW62">
        <v>5.00078</v>
      </c>
      <c r="EX62">
        <v>21632.29285714286</v>
      </c>
      <c r="EY62">
        <v>16379.73928571428</v>
      </c>
      <c r="EZ62">
        <v>43.62035714285715</v>
      </c>
      <c r="FA62">
        <v>44.92592857142855</v>
      </c>
      <c r="FB62">
        <v>43.92385714285714</v>
      </c>
      <c r="FC62">
        <v>44.33899999999999</v>
      </c>
      <c r="FD62">
        <v>44.25871428571428</v>
      </c>
      <c r="FE62">
        <v>1955.1025</v>
      </c>
      <c r="FF62">
        <v>39.91285714285714</v>
      </c>
      <c r="FG62">
        <v>0</v>
      </c>
      <c r="FH62">
        <v>1685123604.7</v>
      </c>
      <c r="FI62">
        <v>0</v>
      </c>
      <c r="FJ62">
        <v>781.204</v>
      </c>
      <c r="FK62">
        <v>-1.851076932412883</v>
      </c>
      <c r="FL62">
        <v>1581.569233307474</v>
      </c>
      <c r="FM62">
        <v>21661.176</v>
      </c>
      <c r="FN62">
        <v>15</v>
      </c>
      <c r="FO62">
        <v>1685122125.6</v>
      </c>
      <c r="FP62" t="s">
        <v>431</v>
      </c>
      <c r="FQ62">
        <v>1685122116.1</v>
      </c>
      <c r="FR62">
        <v>1685122125.6</v>
      </c>
      <c r="FS62">
        <v>1</v>
      </c>
      <c r="FT62">
        <v>0.008999999999999999</v>
      </c>
      <c r="FU62">
        <v>-0.044</v>
      </c>
      <c r="FV62">
        <v>-0.486</v>
      </c>
      <c r="FW62">
        <v>-0.343</v>
      </c>
      <c r="FX62">
        <v>419</v>
      </c>
      <c r="FY62">
        <v>13</v>
      </c>
      <c r="FZ62">
        <v>0.16</v>
      </c>
      <c r="GA62">
        <v>0.02</v>
      </c>
      <c r="GB62">
        <v>-47.31441463414635</v>
      </c>
      <c r="GC62">
        <v>-0.8883198606271585</v>
      </c>
      <c r="GD62">
        <v>0.1149928323555813</v>
      </c>
      <c r="GE62">
        <v>0</v>
      </c>
      <c r="GF62">
        <v>2.244310731707317</v>
      </c>
      <c r="GG62">
        <v>0.259175331010451</v>
      </c>
      <c r="GH62">
        <v>0.02828633181869447</v>
      </c>
      <c r="GI62">
        <v>1</v>
      </c>
      <c r="GJ62">
        <v>1</v>
      </c>
      <c r="GK62">
        <v>2</v>
      </c>
      <c r="GL62" t="s">
        <v>432</v>
      </c>
      <c r="GM62">
        <v>3.09827</v>
      </c>
      <c r="GN62">
        <v>2.75752</v>
      </c>
      <c r="GO62">
        <v>0.183696</v>
      </c>
      <c r="GP62">
        <v>0.188674</v>
      </c>
      <c r="GQ62">
        <v>0.0949608</v>
      </c>
      <c r="GR62">
        <v>0.0852348</v>
      </c>
      <c r="GS62">
        <v>20742.5</v>
      </c>
      <c r="GT62">
        <v>20357.8</v>
      </c>
      <c r="GU62">
        <v>25973.3</v>
      </c>
      <c r="GV62">
        <v>25455.3</v>
      </c>
      <c r="GW62">
        <v>37747.1</v>
      </c>
      <c r="GX62">
        <v>35401.9</v>
      </c>
      <c r="GY62">
        <v>45424.7</v>
      </c>
      <c r="GZ62">
        <v>41859.9</v>
      </c>
      <c r="HA62">
        <v>1.81782</v>
      </c>
      <c r="HB62">
        <v>1.82453</v>
      </c>
      <c r="HC62">
        <v>-0.056237</v>
      </c>
      <c r="HD62">
        <v>0</v>
      </c>
      <c r="HE62">
        <v>28.9624</v>
      </c>
      <c r="HF62">
        <v>999.9</v>
      </c>
      <c r="HG62">
        <v>44.1</v>
      </c>
      <c r="HH62">
        <v>40.8</v>
      </c>
      <c r="HI62">
        <v>34.2511</v>
      </c>
      <c r="HJ62">
        <v>62.9151</v>
      </c>
      <c r="HK62">
        <v>24.5793</v>
      </c>
      <c r="HL62">
        <v>1</v>
      </c>
      <c r="HM62">
        <v>0.668313</v>
      </c>
      <c r="HN62">
        <v>7.84318</v>
      </c>
      <c r="HO62">
        <v>20.1296</v>
      </c>
      <c r="HP62">
        <v>5.2113</v>
      </c>
      <c r="HQ62">
        <v>11.986</v>
      </c>
      <c r="HR62">
        <v>4.9632</v>
      </c>
      <c r="HS62">
        <v>3.27433</v>
      </c>
      <c r="HT62">
        <v>9999</v>
      </c>
      <c r="HU62">
        <v>9999</v>
      </c>
      <c r="HV62">
        <v>9999</v>
      </c>
      <c r="HW62">
        <v>40.2</v>
      </c>
      <c r="HX62">
        <v>1.86399</v>
      </c>
      <c r="HY62">
        <v>1.86019</v>
      </c>
      <c r="HZ62">
        <v>1.85846</v>
      </c>
      <c r="IA62">
        <v>1.85984</v>
      </c>
      <c r="IB62">
        <v>1.85977</v>
      </c>
      <c r="IC62">
        <v>1.85838</v>
      </c>
      <c r="ID62">
        <v>1.85745</v>
      </c>
      <c r="IE62">
        <v>1.85234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-0.79</v>
      </c>
      <c r="IT62">
        <v>-0.3167</v>
      </c>
      <c r="IU62">
        <v>-0.4525053111299092</v>
      </c>
      <c r="IV62">
        <v>0.0001543633802942166</v>
      </c>
      <c r="IW62">
        <v>-6.359805854135664E-07</v>
      </c>
      <c r="IX62">
        <v>1.931128000261328E-10</v>
      </c>
      <c r="IY62">
        <v>-0.3158061830945886</v>
      </c>
      <c r="IZ62">
        <v>-0.009907362677547949</v>
      </c>
      <c r="JA62">
        <v>0.0006454078662214542</v>
      </c>
      <c r="JB62">
        <v>-5.064920317128958E-06</v>
      </c>
      <c r="JC62">
        <v>3</v>
      </c>
      <c r="JD62">
        <v>1872</v>
      </c>
      <c r="JE62">
        <v>1</v>
      </c>
      <c r="JF62">
        <v>37</v>
      </c>
      <c r="JG62">
        <v>24.8</v>
      </c>
      <c r="JH62">
        <v>24.7</v>
      </c>
      <c r="JI62">
        <v>2.56714</v>
      </c>
      <c r="JJ62">
        <v>2.64282</v>
      </c>
      <c r="JK62">
        <v>1.49658</v>
      </c>
      <c r="JL62">
        <v>2.33887</v>
      </c>
      <c r="JM62">
        <v>1.54907</v>
      </c>
      <c r="JN62">
        <v>2.48535</v>
      </c>
      <c r="JO62">
        <v>43.182</v>
      </c>
      <c r="JP62">
        <v>15.2615</v>
      </c>
      <c r="JQ62">
        <v>18</v>
      </c>
      <c r="JR62">
        <v>494.061</v>
      </c>
      <c r="JS62">
        <v>513.59</v>
      </c>
      <c r="JT62">
        <v>20.2921</v>
      </c>
      <c r="JU62">
        <v>35.0818</v>
      </c>
      <c r="JV62">
        <v>30.0004</v>
      </c>
      <c r="JW62">
        <v>34.9886</v>
      </c>
      <c r="JX62">
        <v>34.882</v>
      </c>
      <c r="JY62">
        <v>51.5296</v>
      </c>
      <c r="JZ62">
        <v>50.8949</v>
      </c>
      <c r="KA62">
        <v>0</v>
      </c>
      <c r="KB62">
        <v>20.2572</v>
      </c>
      <c r="KC62">
        <v>1155.42</v>
      </c>
      <c r="KD62">
        <v>15.1102</v>
      </c>
      <c r="KE62">
        <v>99.2619</v>
      </c>
      <c r="KF62">
        <v>99.4683</v>
      </c>
    </row>
    <row r="63" spans="1:292">
      <c r="A63">
        <v>43</v>
      </c>
      <c r="B63">
        <v>1685123612</v>
      </c>
      <c r="C63">
        <v>209.5</v>
      </c>
      <c r="D63" t="s">
        <v>519</v>
      </c>
      <c r="E63" t="s">
        <v>520</v>
      </c>
      <c r="F63">
        <v>5</v>
      </c>
      <c r="G63" t="s">
        <v>428</v>
      </c>
      <c r="H63">
        <v>1685123604.5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1158.921749095165</v>
      </c>
      <c r="AJ63">
        <v>1122.638727272728</v>
      </c>
      <c r="AK63">
        <v>3.425979698827734</v>
      </c>
      <c r="AL63">
        <v>66.9345161394172</v>
      </c>
      <c r="AM63">
        <f>(AO63 - AN63 + DX63*1E3/(8.314*(DZ63+273.15)) * AQ63/DW63 * AP63) * DW63/(100*DK63) * 1000/(1000 - AO63)</f>
        <v>0</v>
      </c>
      <c r="AN63">
        <v>15.1623812392298</v>
      </c>
      <c r="AO63">
        <v>17.42830559440561</v>
      </c>
      <c r="AP63">
        <v>8.631791747321421E-06</v>
      </c>
      <c r="AQ63">
        <v>103.2770757437145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6</v>
      </c>
      <c r="DL63">
        <v>0.5</v>
      </c>
      <c r="DM63" t="s">
        <v>430</v>
      </c>
      <c r="DN63">
        <v>2</v>
      </c>
      <c r="DO63" t="b">
        <v>1</v>
      </c>
      <c r="DP63">
        <v>1685123604.5</v>
      </c>
      <c r="DQ63">
        <v>1079.696296296296</v>
      </c>
      <c r="DR63">
        <v>1127.155925925926</v>
      </c>
      <c r="DS63">
        <v>17.43427407407407</v>
      </c>
      <c r="DT63">
        <v>15.16453703703704</v>
      </c>
      <c r="DU63">
        <v>1080.482962962963</v>
      </c>
      <c r="DV63">
        <v>17.7509</v>
      </c>
      <c r="DW63">
        <v>499.9637407407408</v>
      </c>
      <c r="DX63">
        <v>99.61565925925927</v>
      </c>
      <c r="DY63">
        <v>0.09992707037037037</v>
      </c>
      <c r="DZ63">
        <v>26.50547777777777</v>
      </c>
      <c r="EA63">
        <v>28.04582962962963</v>
      </c>
      <c r="EB63">
        <v>999.9000000000001</v>
      </c>
      <c r="EC63">
        <v>0</v>
      </c>
      <c r="ED63">
        <v>0</v>
      </c>
      <c r="EE63">
        <v>10002.17666666667</v>
      </c>
      <c r="EF63">
        <v>0</v>
      </c>
      <c r="EG63">
        <v>275.6924444444444</v>
      </c>
      <c r="EH63">
        <v>-47.45938148148147</v>
      </c>
      <c r="EI63">
        <v>1098.855555555556</v>
      </c>
      <c r="EJ63">
        <v>1144.512962962963</v>
      </c>
      <c r="EK63">
        <v>2.269723333333333</v>
      </c>
      <c r="EL63">
        <v>1127.155925925926</v>
      </c>
      <c r="EM63">
        <v>15.16453703703704</v>
      </c>
      <c r="EN63">
        <v>1.736725555555556</v>
      </c>
      <c r="EO63">
        <v>1.510626666666667</v>
      </c>
      <c r="EP63">
        <v>15.22863703703704</v>
      </c>
      <c r="EQ63">
        <v>13.07614074074074</v>
      </c>
      <c r="ER63">
        <v>2000.017037037037</v>
      </c>
      <c r="ES63">
        <v>0.9799937037037039</v>
      </c>
      <c r="ET63">
        <v>0.02000667407407408</v>
      </c>
      <c r="EU63">
        <v>0</v>
      </c>
      <c r="EV63">
        <v>781.1642222222222</v>
      </c>
      <c r="EW63">
        <v>5.00078</v>
      </c>
      <c r="EX63">
        <v>21694.73333333333</v>
      </c>
      <c r="EY63">
        <v>16379.74814814815</v>
      </c>
      <c r="EZ63">
        <v>43.60166666666666</v>
      </c>
      <c r="FA63">
        <v>44.91862962962963</v>
      </c>
      <c r="FB63">
        <v>43.92807407407408</v>
      </c>
      <c r="FC63">
        <v>44.33311111111112</v>
      </c>
      <c r="FD63">
        <v>44.259</v>
      </c>
      <c r="FE63">
        <v>1955.102962962963</v>
      </c>
      <c r="FF63">
        <v>39.91407407407408</v>
      </c>
      <c r="FG63">
        <v>0</v>
      </c>
      <c r="FH63">
        <v>1685123610.1</v>
      </c>
      <c r="FI63">
        <v>0</v>
      </c>
      <c r="FJ63">
        <v>781.089730769231</v>
      </c>
      <c r="FK63">
        <v>-1.706495735335017</v>
      </c>
      <c r="FL63">
        <v>803.2957282911525</v>
      </c>
      <c r="FM63">
        <v>21716.45384615385</v>
      </c>
      <c r="FN63">
        <v>15</v>
      </c>
      <c r="FO63">
        <v>1685122125.6</v>
      </c>
      <c r="FP63" t="s">
        <v>431</v>
      </c>
      <c r="FQ63">
        <v>1685122116.1</v>
      </c>
      <c r="FR63">
        <v>1685122125.6</v>
      </c>
      <c r="FS63">
        <v>1</v>
      </c>
      <c r="FT63">
        <v>0.008999999999999999</v>
      </c>
      <c r="FU63">
        <v>-0.044</v>
      </c>
      <c r="FV63">
        <v>-0.486</v>
      </c>
      <c r="FW63">
        <v>-0.343</v>
      </c>
      <c r="FX63">
        <v>419</v>
      </c>
      <c r="FY63">
        <v>13</v>
      </c>
      <c r="FZ63">
        <v>0.16</v>
      </c>
      <c r="GA63">
        <v>0.02</v>
      </c>
      <c r="GB63">
        <v>-47.41266829268292</v>
      </c>
      <c r="GC63">
        <v>-1.203114982578361</v>
      </c>
      <c r="GD63">
        <v>0.1509201459648801</v>
      </c>
      <c r="GE63">
        <v>0</v>
      </c>
      <c r="GF63">
        <v>2.260695365853659</v>
      </c>
      <c r="GG63">
        <v>0.1079878745644614</v>
      </c>
      <c r="GH63">
        <v>0.01794343851779142</v>
      </c>
      <c r="GI63">
        <v>1</v>
      </c>
      <c r="GJ63">
        <v>1</v>
      </c>
      <c r="GK63">
        <v>2</v>
      </c>
      <c r="GL63" t="s">
        <v>432</v>
      </c>
      <c r="GM63">
        <v>3.0991</v>
      </c>
      <c r="GN63">
        <v>2.75894</v>
      </c>
      <c r="GO63">
        <v>0.185479</v>
      </c>
      <c r="GP63">
        <v>0.190443</v>
      </c>
      <c r="GQ63">
        <v>0.0949613</v>
      </c>
      <c r="GR63">
        <v>0.0852324</v>
      </c>
      <c r="GS63">
        <v>20697.5</v>
      </c>
      <c r="GT63">
        <v>20313.3</v>
      </c>
      <c r="GU63">
        <v>25973.7</v>
      </c>
      <c r="GV63">
        <v>25455.1</v>
      </c>
      <c r="GW63">
        <v>37747.9</v>
      </c>
      <c r="GX63">
        <v>35402.3</v>
      </c>
      <c r="GY63">
        <v>45425.3</v>
      </c>
      <c r="GZ63">
        <v>41860</v>
      </c>
      <c r="HA63">
        <v>1.8193</v>
      </c>
      <c r="HB63">
        <v>1.82355</v>
      </c>
      <c r="HC63">
        <v>-0.0565127</v>
      </c>
      <c r="HD63">
        <v>0</v>
      </c>
      <c r="HE63">
        <v>28.9743</v>
      </c>
      <c r="HF63">
        <v>999.9</v>
      </c>
      <c r="HG63">
        <v>44.1</v>
      </c>
      <c r="HH63">
        <v>40.8</v>
      </c>
      <c r="HI63">
        <v>34.2478</v>
      </c>
      <c r="HJ63">
        <v>63.0151</v>
      </c>
      <c r="HK63">
        <v>24.6394</v>
      </c>
      <c r="HL63">
        <v>1</v>
      </c>
      <c r="HM63">
        <v>0.668435</v>
      </c>
      <c r="HN63">
        <v>7.89836</v>
      </c>
      <c r="HO63">
        <v>20.1271</v>
      </c>
      <c r="HP63">
        <v>5.21025</v>
      </c>
      <c r="HQ63">
        <v>11.986</v>
      </c>
      <c r="HR63">
        <v>4.9634</v>
      </c>
      <c r="HS63">
        <v>3.2743</v>
      </c>
      <c r="HT63">
        <v>9999</v>
      </c>
      <c r="HU63">
        <v>9999</v>
      </c>
      <c r="HV63">
        <v>9999</v>
      </c>
      <c r="HW63">
        <v>40.2</v>
      </c>
      <c r="HX63">
        <v>1.86399</v>
      </c>
      <c r="HY63">
        <v>1.86017</v>
      </c>
      <c r="HZ63">
        <v>1.85847</v>
      </c>
      <c r="IA63">
        <v>1.85985</v>
      </c>
      <c r="IB63">
        <v>1.85977</v>
      </c>
      <c r="IC63">
        <v>1.85837</v>
      </c>
      <c r="ID63">
        <v>1.85744</v>
      </c>
      <c r="IE63">
        <v>1.85232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-0.8</v>
      </c>
      <c r="IT63">
        <v>-0.3167</v>
      </c>
      <c r="IU63">
        <v>-0.4525053111299092</v>
      </c>
      <c r="IV63">
        <v>0.0001543633802942166</v>
      </c>
      <c r="IW63">
        <v>-6.359805854135664E-07</v>
      </c>
      <c r="IX63">
        <v>1.931128000261328E-10</v>
      </c>
      <c r="IY63">
        <v>-0.3158061830945886</v>
      </c>
      <c r="IZ63">
        <v>-0.009907362677547949</v>
      </c>
      <c r="JA63">
        <v>0.0006454078662214542</v>
      </c>
      <c r="JB63">
        <v>-5.064920317128958E-06</v>
      </c>
      <c r="JC63">
        <v>3</v>
      </c>
      <c r="JD63">
        <v>1872</v>
      </c>
      <c r="JE63">
        <v>1</v>
      </c>
      <c r="JF63">
        <v>37</v>
      </c>
      <c r="JG63">
        <v>24.9</v>
      </c>
      <c r="JH63">
        <v>24.8</v>
      </c>
      <c r="JI63">
        <v>2.59399</v>
      </c>
      <c r="JJ63">
        <v>2.6355</v>
      </c>
      <c r="JK63">
        <v>1.49658</v>
      </c>
      <c r="JL63">
        <v>2.33887</v>
      </c>
      <c r="JM63">
        <v>1.54907</v>
      </c>
      <c r="JN63">
        <v>2.47803</v>
      </c>
      <c r="JO63">
        <v>43.182</v>
      </c>
      <c r="JP63">
        <v>15.2615</v>
      </c>
      <c r="JQ63">
        <v>18</v>
      </c>
      <c r="JR63">
        <v>494.931</v>
      </c>
      <c r="JS63">
        <v>512.865</v>
      </c>
      <c r="JT63">
        <v>20.2444</v>
      </c>
      <c r="JU63">
        <v>35.0765</v>
      </c>
      <c r="JV63">
        <v>30.0001</v>
      </c>
      <c r="JW63">
        <v>34.9832</v>
      </c>
      <c r="JX63">
        <v>34.8771</v>
      </c>
      <c r="JY63">
        <v>52.1765</v>
      </c>
      <c r="JZ63">
        <v>50.8949</v>
      </c>
      <c r="KA63">
        <v>0</v>
      </c>
      <c r="KB63">
        <v>20.2127</v>
      </c>
      <c r="KC63">
        <v>1175.46</v>
      </c>
      <c r="KD63">
        <v>15.1033</v>
      </c>
      <c r="KE63">
        <v>99.2634</v>
      </c>
      <c r="KF63">
        <v>99.4682</v>
      </c>
    </row>
    <row r="64" spans="1:292">
      <c r="A64">
        <v>44</v>
      </c>
      <c r="B64">
        <v>1685123617</v>
      </c>
      <c r="C64">
        <v>214.5</v>
      </c>
      <c r="D64" t="s">
        <v>521</v>
      </c>
      <c r="E64" t="s">
        <v>522</v>
      </c>
      <c r="F64">
        <v>5</v>
      </c>
      <c r="G64" t="s">
        <v>428</v>
      </c>
      <c r="H64">
        <v>1685123609.214286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1176.033372421286</v>
      </c>
      <c r="AJ64">
        <v>1139.745575757575</v>
      </c>
      <c r="AK64">
        <v>3.418724516766211</v>
      </c>
      <c r="AL64">
        <v>66.9345161394172</v>
      </c>
      <c r="AM64">
        <f>(AO64 - AN64 + DX64*1E3/(8.314*(DZ64+273.15)) * AQ64/DW64 * AP64) * DW64/(100*DK64) * 1000/(1000 - AO64)</f>
        <v>0</v>
      </c>
      <c r="AN64">
        <v>15.16098962852808</v>
      </c>
      <c r="AO64">
        <v>17.42747062937064</v>
      </c>
      <c r="AP64">
        <v>-2.436548643895772E-05</v>
      </c>
      <c r="AQ64">
        <v>103.2770757437145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6</v>
      </c>
      <c r="DL64">
        <v>0.5</v>
      </c>
      <c r="DM64" t="s">
        <v>430</v>
      </c>
      <c r="DN64">
        <v>2</v>
      </c>
      <c r="DO64" t="b">
        <v>1</v>
      </c>
      <c r="DP64">
        <v>1685123609.214286</v>
      </c>
      <c r="DQ64">
        <v>1095.450357142857</v>
      </c>
      <c r="DR64">
        <v>1142.997142857143</v>
      </c>
      <c r="DS64">
        <v>17.42873571428571</v>
      </c>
      <c r="DT64">
        <v>15.16213928571429</v>
      </c>
      <c r="DU64">
        <v>1096.244285714286</v>
      </c>
      <c r="DV64">
        <v>17.74541071428571</v>
      </c>
      <c r="DW64">
        <v>499.9956785714286</v>
      </c>
      <c r="DX64">
        <v>99.61687500000002</v>
      </c>
      <c r="DY64">
        <v>0.0999904357142857</v>
      </c>
      <c r="DZ64">
        <v>26.50730357142857</v>
      </c>
      <c r="EA64">
        <v>28.050275</v>
      </c>
      <c r="EB64">
        <v>999.9000000000002</v>
      </c>
      <c r="EC64">
        <v>0</v>
      </c>
      <c r="ED64">
        <v>0</v>
      </c>
      <c r="EE64">
        <v>10001.93714285714</v>
      </c>
      <c r="EF64">
        <v>0</v>
      </c>
      <c r="EG64">
        <v>286.3026071428571</v>
      </c>
      <c r="EH64">
        <v>-47.54681071428572</v>
      </c>
      <c r="EI64">
        <v>1114.882857142857</v>
      </c>
      <c r="EJ64">
        <v>1160.595</v>
      </c>
      <c r="EK64">
        <v>2.266591071428572</v>
      </c>
      <c r="EL64">
        <v>1142.997142857143</v>
      </c>
      <c r="EM64">
        <v>15.16213928571429</v>
      </c>
      <c r="EN64">
        <v>1.736195714285714</v>
      </c>
      <c r="EO64">
        <v>1.510405714285714</v>
      </c>
      <c r="EP64">
        <v>15.22388571428571</v>
      </c>
      <c r="EQ64">
        <v>13.07390714285714</v>
      </c>
      <c r="ER64">
        <v>2000.016785714286</v>
      </c>
      <c r="ES64">
        <v>0.9799958571428572</v>
      </c>
      <c r="ET64">
        <v>0.02000444285714286</v>
      </c>
      <c r="EU64">
        <v>0</v>
      </c>
      <c r="EV64">
        <v>781.0766428571427</v>
      </c>
      <c r="EW64">
        <v>5.00078</v>
      </c>
      <c r="EX64">
        <v>21726.85357142857</v>
      </c>
      <c r="EY64">
        <v>16379.75714285714</v>
      </c>
      <c r="EZ64">
        <v>43.59799999999999</v>
      </c>
      <c r="FA64">
        <v>44.91707142857143</v>
      </c>
      <c r="FB64">
        <v>43.91278571428571</v>
      </c>
      <c r="FC64">
        <v>44.32567857142856</v>
      </c>
      <c r="FD64">
        <v>44.24524999999999</v>
      </c>
      <c r="FE64">
        <v>1955.106428571428</v>
      </c>
      <c r="FF64">
        <v>39.91035714285715</v>
      </c>
      <c r="FG64">
        <v>0</v>
      </c>
      <c r="FH64">
        <v>1685123614.9</v>
      </c>
      <c r="FI64">
        <v>0</v>
      </c>
      <c r="FJ64">
        <v>781.0159230769231</v>
      </c>
      <c r="FK64">
        <v>-0.02536753930802976</v>
      </c>
      <c r="FL64">
        <v>-990.2222229678642</v>
      </c>
      <c r="FM64">
        <v>21734.31538461538</v>
      </c>
      <c r="FN64">
        <v>15</v>
      </c>
      <c r="FO64">
        <v>1685122125.6</v>
      </c>
      <c r="FP64" t="s">
        <v>431</v>
      </c>
      <c r="FQ64">
        <v>1685122116.1</v>
      </c>
      <c r="FR64">
        <v>1685122125.6</v>
      </c>
      <c r="FS64">
        <v>1</v>
      </c>
      <c r="FT64">
        <v>0.008999999999999999</v>
      </c>
      <c r="FU64">
        <v>-0.044</v>
      </c>
      <c r="FV64">
        <v>-0.486</v>
      </c>
      <c r="FW64">
        <v>-0.343</v>
      </c>
      <c r="FX64">
        <v>419</v>
      </c>
      <c r="FY64">
        <v>13</v>
      </c>
      <c r="FZ64">
        <v>0.16</v>
      </c>
      <c r="GA64">
        <v>0.02</v>
      </c>
      <c r="GB64">
        <v>-47.48112926829268</v>
      </c>
      <c r="GC64">
        <v>-1.053173519163811</v>
      </c>
      <c r="GD64">
        <v>0.1359196036470175</v>
      </c>
      <c r="GE64">
        <v>0</v>
      </c>
      <c r="GF64">
        <v>2.268198048780488</v>
      </c>
      <c r="GG64">
        <v>-0.0214369337979099</v>
      </c>
      <c r="GH64">
        <v>0.005067312377318794</v>
      </c>
      <c r="GI64">
        <v>1</v>
      </c>
      <c r="GJ64">
        <v>1</v>
      </c>
      <c r="GK64">
        <v>2</v>
      </c>
      <c r="GL64" t="s">
        <v>432</v>
      </c>
      <c r="GM64">
        <v>3.09888</v>
      </c>
      <c r="GN64">
        <v>2.75846</v>
      </c>
      <c r="GO64">
        <v>0.187244</v>
      </c>
      <c r="GP64">
        <v>0.192173</v>
      </c>
      <c r="GQ64">
        <v>0.0949613</v>
      </c>
      <c r="GR64">
        <v>0.0852207</v>
      </c>
      <c r="GS64">
        <v>20652.7</v>
      </c>
      <c r="GT64">
        <v>20269.8</v>
      </c>
      <c r="GU64">
        <v>25973.9</v>
      </c>
      <c r="GV64">
        <v>25455.1</v>
      </c>
      <c r="GW64">
        <v>37748.4</v>
      </c>
      <c r="GX64">
        <v>35402.9</v>
      </c>
      <c r="GY64">
        <v>45425.7</v>
      </c>
      <c r="GZ64">
        <v>41860</v>
      </c>
      <c r="HA64">
        <v>1.81885</v>
      </c>
      <c r="HB64">
        <v>1.82365</v>
      </c>
      <c r="HC64">
        <v>-0.0572503</v>
      </c>
      <c r="HD64">
        <v>0</v>
      </c>
      <c r="HE64">
        <v>28.9908</v>
      </c>
      <c r="HF64">
        <v>999.9</v>
      </c>
      <c r="HG64">
        <v>44.1</v>
      </c>
      <c r="HH64">
        <v>40.8</v>
      </c>
      <c r="HI64">
        <v>34.2485</v>
      </c>
      <c r="HJ64">
        <v>62.8751</v>
      </c>
      <c r="HK64">
        <v>24.2989</v>
      </c>
      <c r="HL64">
        <v>1</v>
      </c>
      <c r="HM64">
        <v>0.668392</v>
      </c>
      <c r="HN64">
        <v>7.98872</v>
      </c>
      <c r="HO64">
        <v>20.1231</v>
      </c>
      <c r="HP64">
        <v>5.20995</v>
      </c>
      <c r="HQ64">
        <v>11.986</v>
      </c>
      <c r="HR64">
        <v>4.96345</v>
      </c>
      <c r="HS64">
        <v>3.27438</v>
      </c>
      <c r="HT64">
        <v>9999</v>
      </c>
      <c r="HU64">
        <v>9999</v>
      </c>
      <c r="HV64">
        <v>9999</v>
      </c>
      <c r="HW64">
        <v>40.2</v>
      </c>
      <c r="HX64">
        <v>1.86401</v>
      </c>
      <c r="HY64">
        <v>1.86017</v>
      </c>
      <c r="HZ64">
        <v>1.85848</v>
      </c>
      <c r="IA64">
        <v>1.85983</v>
      </c>
      <c r="IB64">
        <v>1.85976</v>
      </c>
      <c r="IC64">
        <v>1.85837</v>
      </c>
      <c r="ID64">
        <v>1.85745</v>
      </c>
      <c r="IE64">
        <v>1.85232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-0.8100000000000001</v>
      </c>
      <c r="IT64">
        <v>-0.3167</v>
      </c>
      <c r="IU64">
        <v>-0.4525053111299092</v>
      </c>
      <c r="IV64">
        <v>0.0001543633802942166</v>
      </c>
      <c r="IW64">
        <v>-6.359805854135664E-07</v>
      </c>
      <c r="IX64">
        <v>1.931128000261328E-10</v>
      </c>
      <c r="IY64">
        <v>-0.3158061830945886</v>
      </c>
      <c r="IZ64">
        <v>-0.009907362677547949</v>
      </c>
      <c r="JA64">
        <v>0.0006454078662214542</v>
      </c>
      <c r="JB64">
        <v>-5.064920317128958E-06</v>
      </c>
      <c r="JC64">
        <v>3</v>
      </c>
      <c r="JD64">
        <v>1872</v>
      </c>
      <c r="JE64">
        <v>1</v>
      </c>
      <c r="JF64">
        <v>37</v>
      </c>
      <c r="JG64">
        <v>25</v>
      </c>
      <c r="JH64">
        <v>24.9</v>
      </c>
      <c r="JI64">
        <v>2.62939</v>
      </c>
      <c r="JJ64">
        <v>2.6355</v>
      </c>
      <c r="JK64">
        <v>1.49658</v>
      </c>
      <c r="JL64">
        <v>2.33887</v>
      </c>
      <c r="JM64">
        <v>1.54907</v>
      </c>
      <c r="JN64">
        <v>2.46094</v>
      </c>
      <c r="JO64">
        <v>43.182</v>
      </c>
      <c r="JP64">
        <v>15.2615</v>
      </c>
      <c r="JQ64">
        <v>18</v>
      </c>
      <c r="JR64">
        <v>494.616</v>
      </c>
      <c r="JS64">
        <v>512.89</v>
      </c>
      <c r="JT64">
        <v>20.1944</v>
      </c>
      <c r="JU64">
        <v>35.0706</v>
      </c>
      <c r="JV64">
        <v>30</v>
      </c>
      <c r="JW64">
        <v>34.9776</v>
      </c>
      <c r="JX64">
        <v>34.8714</v>
      </c>
      <c r="JY64">
        <v>52.7563</v>
      </c>
      <c r="JZ64">
        <v>50.8949</v>
      </c>
      <c r="KA64">
        <v>0</v>
      </c>
      <c r="KB64">
        <v>20.1598</v>
      </c>
      <c r="KC64">
        <v>1188.83</v>
      </c>
      <c r="KD64">
        <v>15.0932</v>
      </c>
      <c r="KE64">
        <v>99.26430000000001</v>
      </c>
      <c r="KF64">
        <v>99.4682</v>
      </c>
    </row>
    <row r="65" spans="1:292">
      <c r="A65">
        <v>45</v>
      </c>
      <c r="B65">
        <v>1685123622</v>
      </c>
      <c r="C65">
        <v>219.5</v>
      </c>
      <c r="D65" t="s">
        <v>523</v>
      </c>
      <c r="E65" t="s">
        <v>524</v>
      </c>
      <c r="F65">
        <v>5</v>
      </c>
      <c r="G65" t="s">
        <v>428</v>
      </c>
      <c r="H65">
        <v>1685123614.5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1193.125543397051</v>
      </c>
      <c r="AJ65">
        <v>1156.592060606061</v>
      </c>
      <c r="AK65">
        <v>3.356065665227014</v>
      </c>
      <c r="AL65">
        <v>66.9345161394172</v>
      </c>
      <c r="AM65">
        <f>(AO65 - AN65 + DX65*1E3/(8.314*(DZ65+273.15)) * AQ65/DW65 * AP65) * DW65/(100*DK65) * 1000/(1000 - AO65)</f>
        <v>0</v>
      </c>
      <c r="AN65">
        <v>15.15915149543912</v>
      </c>
      <c r="AO65">
        <v>17.43095244755246</v>
      </c>
      <c r="AP65">
        <v>7.148063672268428E-06</v>
      </c>
      <c r="AQ65">
        <v>103.2770757437145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6</v>
      </c>
      <c r="DL65">
        <v>0.5</v>
      </c>
      <c r="DM65" t="s">
        <v>430</v>
      </c>
      <c r="DN65">
        <v>2</v>
      </c>
      <c r="DO65" t="b">
        <v>1</v>
      </c>
      <c r="DP65">
        <v>1685123614.5</v>
      </c>
      <c r="DQ65">
        <v>1113.097777777778</v>
      </c>
      <c r="DR65">
        <v>1160.735555555556</v>
      </c>
      <c r="DS65">
        <v>17.42791481481482</v>
      </c>
      <c r="DT65">
        <v>15.15987407407407</v>
      </c>
      <c r="DU65">
        <v>1113.89962962963</v>
      </c>
      <c r="DV65">
        <v>17.74460740740741</v>
      </c>
      <c r="DW65">
        <v>500.0524074074074</v>
      </c>
      <c r="DX65">
        <v>99.61855555555555</v>
      </c>
      <c r="DY65">
        <v>0.1000586074074074</v>
      </c>
      <c r="DZ65">
        <v>26.50964074074074</v>
      </c>
      <c r="EA65">
        <v>28.05198148148148</v>
      </c>
      <c r="EB65">
        <v>999.9000000000001</v>
      </c>
      <c r="EC65">
        <v>0</v>
      </c>
      <c r="ED65">
        <v>0</v>
      </c>
      <c r="EE65">
        <v>10003.64703703704</v>
      </c>
      <c r="EF65">
        <v>0</v>
      </c>
      <c r="EG65">
        <v>296.6178518518519</v>
      </c>
      <c r="EH65">
        <v>-47.63845555555557</v>
      </c>
      <c r="EI65">
        <v>1132.842222222222</v>
      </c>
      <c r="EJ65">
        <v>1178.604074074074</v>
      </c>
      <c r="EK65">
        <v>2.268041481481482</v>
      </c>
      <c r="EL65">
        <v>1160.735555555556</v>
      </c>
      <c r="EM65">
        <v>15.15987407407407</v>
      </c>
      <c r="EN65">
        <v>1.736142962962963</v>
      </c>
      <c r="EO65">
        <v>1.510205925925926</v>
      </c>
      <c r="EP65">
        <v>15.22341851851852</v>
      </c>
      <c r="EQ65">
        <v>13.07187037037037</v>
      </c>
      <c r="ER65">
        <v>2000.014074074074</v>
      </c>
      <c r="ES65">
        <v>0.9800007037037036</v>
      </c>
      <c r="ET65">
        <v>0.01999942962962963</v>
      </c>
      <c r="EU65">
        <v>0</v>
      </c>
      <c r="EV65">
        <v>781.0581111111111</v>
      </c>
      <c r="EW65">
        <v>5.00078</v>
      </c>
      <c r="EX65">
        <v>21692.28148148148</v>
      </c>
      <c r="EY65">
        <v>16379.76666666667</v>
      </c>
      <c r="EZ65">
        <v>43.60625925925927</v>
      </c>
      <c r="FA65">
        <v>44.90485185185185</v>
      </c>
      <c r="FB65">
        <v>43.88866666666667</v>
      </c>
      <c r="FC65">
        <v>44.34707407407408</v>
      </c>
      <c r="FD65">
        <v>44.26592592592592</v>
      </c>
      <c r="FE65">
        <v>1955.115185185186</v>
      </c>
      <c r="FF65">
        <v>39.8988888888889</v>
      </c>
      <c r="FG65">
        <v>0</v>
      </c>
      <c r="FH65">
        <v>1685123619.7</v>
      </c>
      <c r="FI65">
        <v>0</v>
      </c>
      <c r="FJ65">
        <v>781.0119230769232</v>
      </c>
      <c r="FK65">
        <v>0.7517264906097028</v>
      </c>
      <c r="FL65">
        <v>-806.2017109123295</v>
      </c>
      <c r="FM65">
        <v>21708.04615384615</v>
      </c>
      <c r="FN65">
        <v>15</v>
      </c>
      <c r="FO65">
        <v>1685122125.6</v>
      </c>
      <c r="FP65" t="s">
        <v>431</v>
      </c>
      <c r="FQ65">
        <v>1685122116.1</v>
      </c>
      <c r="FR65">
        <v>1685122125.6</v>
      </c>
      <c r="FS65">
        <v>1</v>
      </c>
      <c r="FT65">
        <v>0.008999999999999999</v>
      </c>
      <c r="FU65">
        <v>-0.044</v>
      </c>
      <c r="FV65">
        <v>-0.486</v>
      </c>
      <c r="FW65">
        <v>-0.343</v>
      </c>
      <c r="FX65">
        <v>419</v>
      </c>
      <c r="FY65">
        <v>13</v>
      </c>
      <c r="FZ65">
        <v>0.16</v>
      </c>
      <c r="GA65">
        <v>0.02</v>
      </c>
      <c r="GB65">
        <v>-47.57736341463414</v>
      </c>
      <c r="GC65">
        <v>-0.8820062717769011</v>
      </c>
      <c r="GD65">
        <v>0.125162833952314</v>
      </c>
      <c r="GE65">
        <v>0</v>
      </c>
      <c r="GF65">
        <v>2.267918048780488</v>
      </c>
      <c r="GG65">
        <v>0.01167554006968465</v>
      </c>
      <c r="GH65">
        <v>0.003050428374165387</v>
      </c>
      <c r="GI65">
        <v>1</v>
      </c>
      <c r="GJ65">
        <v>1</v>
      </c>
      <c r="GK65">
        <v>2</v>
      </c>
      <c r="GL65" t="s">
        <v>432</v>
      </c>
      <c r="GM65">
        <v>3.09836</v>
      </c>
      <c r="GN65">
        <v>2.75765</v>
      </c>
      <c r="GO65">
        <v>0.188982</v>
      </c>
      <c r="GP65">
        <v>0.193862</v>
      </c>
      <c r="GQ65">
        <v>0.0949797</v>
      </c>
      <c r="GR65">
        <v>0.08521479999999999</v>
      </c>
      <c r="GS65">
        <v>20608.6</v>
      </c>
      <c r="GT65">
        <v>20227.5</v>
      </c>
      <c r="GU65">
        <v>25974</v>
      </c>
      <c r="GV65">
        <v>25455.3</v>
      </c>
      <c r="GW65">
        <v>37748.1</v>
      </c>
      <c r="GX65">
        <v>35403.5</v>
      </c>
      <c r="GY65">
        <v>45426.1</v>
      </c>
      <c r="GZ65">
        <v>41860.2</v>
      </c>
      <c r="HA65">
        <v>1.81842</v>
      </c>
      <c r="HB65">
        <v>1.82465</v>
      </c>
      <c r="HC65">
        <v>-0.0584647</v>
      </c>
      <c r="HD65">
        <v>0</v>
      </c>
      <c r="HE65">
        <v>29.0057</v>
      </c>
      <c r="HF65">
        <v>999.9</v>
      </c>
      <c r="HG65">
        <v>44.1</v>
      </c>
      <c r="HH65">
        <v>40.8</v>
      </c>
      <c r="HI65">
        <v>34.2458</v>
      </c>
      <c r="HJ65">
        <v>62.7651</v>
      </c>
      <c r="HK65">
        <v>24.4912</v>
      </c>
      <c r="HL65">
        <v>1</v>
      </c>
      <c r="HM65">
        <v>0.668425</v>
      </c>
      <c r="HN65">
        <v>8.08009</v>
      </c>
      <c r="HO65">
        <v>20.119</v>
      </c>
      <c r="HP65">
        <v>5.2101</v>
      </c>
      <c r="HQ65">
        <v>11.986</v>
      </c>
      <c r="HR65">
        <v>4.96345</v>
      </c>
      <c r="HS65">
        <v>3.2743</v>
      </c>
      <c r="HT65">
        <v>9999</v>
      </c>
      <c r="HU65">
        <v>9999</v>
      </c>
      <c r="HV65">
        <v>9999</v>
      </c>
      <c r="HW65">
        <v>40.2</v>
      </c>
      <c r="HX65">
        <v>1.864</v>
      </c>
      <c r="HY65">
        <v>1.86019</v>
      </c>
      <c r="HZ65">
        <v>1.85845</v>
      </c>
      <c r="IA65">
        <v>1.85983</v>
      </c>
      <c r="IB65">
        <v>1.85976</v>
      </c>
      <c r="IC65">
        <v>1.85837</v>
      </c>
      <c r="ID65">
        <v>1.85745</v>
      </c>
      <c r="IE65">
        <v>1.85235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-0.82</v>
      </c>
      <c r="IT65">
        <v>-0.3167</v>
      </c>
      <c r="IU65">
        <v>-0.4525053111299092</v>
      </c>
      <c r="IV65">
        <v>0.0001543633802942166</v>
      </c>
      <c r="IW65">
        <v>-6.359805854135664E-07</v>
      </c>
      <c r="IX65">
        <v>1.931128000261328E-10</v>
      </c>
      <c r="IY65">
        <v>-0.3158061830945886</v>
      </c>
      <c r="IZ65">
        <v>-0.009907362677547949</v>
      </c>
      <c r="JA65">
        <v>0.0006454078662214542</v>
      </c>
      <c r="JB65">
        <v>-5.064920317128958E-06</v>
      </c>
      <c r="JC65">
        <v>3</v>
      </c>
      <c r="JD65">
        <v>1872</v>
      </c>
      <c r="JE65">
        <v>1</v>
      </c>
      <c r="JF65">
        <v>37</v>
      </c>
      <c r="JG65">
        <v>25.1</v>
      </c>
      <c r="JH65">
        <v>24.9</v>
      </c>
      <c r="JI65">
        <v>2.65503</v>
      </c>
      <c r="JJ65">
        <v>2.63794</v>
      </c>
      <c r="JK65">
        <v>1.49658</v>
      </c>
      <c r="JL65">
        <v>2.33887</v>
      </c>
      <c r="JM65">
        <v>1.54785</v>
      </c>
      <c r="JN65">
        <v>2.41333</v>
      </c>
      <c r="JO65">
        <v>43.182</v>
      </c>
      <c r="JP65">
        <v>15.2528</v>
      </c>
      <c r="JQ65">
        <v>18</v>
      </c>
      <c r="JR65">
        <v>494.321</v>
      </c>
      <c r="JS65">
        <v>513.556</v>
      </c>
      <c r="JT65">
        <v>20.1439</v>
      </c>
      <c r="JU65">
        <v>35.0649</v>
      </c>
      <c r="JV65">
        <v>30.0001</v>
      </c>
      <c r="JW65">
        <v>34.9729</v>
      </c>
      <c r="JX65">
        <v>34.8665</v>
      </c>
      <c r="JY65">
        <v>53.4018</v>
      </c>
      <c r="JZ65">
        <v>50.8949</v>
      </c>
      <c r="KA65">
        <v>0</v>
      </c>
      <c r="KB65">
        <v>20.1048</v>
      </c>
      <c r="KC65">
        <v>1208.88</v>
      </c>
      <c r="KD65">
        <v>15.0812</v>
      </c>
      <c r="KE65">
        <v>99.2649</v>
      </c>
      <c r="KF65">
        <v>99.4687</v>
      </c>
    </row>
    <row r="66" spans="1:292">
      <c r="A66">
        <v>46</v>
      </c>
      <c r="B66">
        <v>1685123627</v>
      </c>
      <c r="C66">
        <v>224.5</v>
      </c>
      <c r="D66" t="s">
        <v>525</v>
      </c>
      <c r="E66" t="s">
        <v>526</v>
      </c>
      <c r="F66">
        <v>5</v>
      </c>
      <c r="G66" t="s">
        <v>428</v>
      </c>
      <c r="H66">
        <v>1685123619.214286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1210.137279650915</v>
      </c>
      <c r="AJ66">
        <v>1173.535272727272</v>
      </c>
      <c r="AK66">
        <v>3.396106267571192</v>
      </c>
      <c r="AL66">
        <v>66.9345161394172</v>
      </c>
      <c r="AM66">
        <f>(AO66 - AN66 + DX66*1E3/(8.314*(DZ66+273.15)) * AQ66/DW66 * AP66) * DW66/(100*DK66) * 1000/(1000 - AO66)</f>
        <v>0</v>
      </c>
      <c r="AN66">
        <v>15.15630754343163</v>
      </c>
      <c r="AO66">
        <v>17.4325083916084</v>
      </c>
      <c r="AP66">
        <v>-1.265073620049602E-06</v>
      </c>
      <c r="AQ66">
        <v>103.2770757437145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6</v>
      </c>
      <c r="DL66">
        <v>0.5</v>
      </c>
      <c r="DM66" t="s">
        <v>430</v>
      </c>
      <c r="DN66">
        <v>2</v>
      </c>
      <c r="DO66" t="b">
        <v>1</v>
      </c>
      <c r="DP66">
        <v>1685123619.214286</v>
      </c>
      <c r="DQ66">
        <v>1128.846785714286</v>
      </c>
      <c r="DR66">
        <v>1176.572142857143</v>
      </c>
      <c r="DS66">
        <v>17.42885714285714</v>
      </c>
      <c r="DT66">
        <v>15.15781071428571</v>
      </c>
      <c r="DU66">
        <v>1129.656428571429</v>
      </c>
      <c r="DV66">
        <v>17.74553928571428</v>
      </c>
      <c r="DW66">
        <v>500.0276785714286</v>
      </c>
      <c r="DX66">
        <v>99.61888571428572</v>
      </c>
      <c r="DY66">
        <v>0.09999097857142857</v>
      </c>
      <c r="DZ66">
        <v>26.50920357142857</v>
      </c>
      <c r="EA66">
        <v>28.05529285714286</v>
      </c>
      <c r="EB66">
        <v>999.9000000000002</v>
      </c>
      <c r="EC66">
        <v>0</v>
      </c>
      <c r="ED66">
        <v>0</v>
      </c>
      <c r="EE66">
        <v>9998.230357142858</v>
      </c>
      <c r="EF66">
        <v>0</v>
      </c>
      <c r="EG66">
        <v>302.1886785714286</v>
      </c>
      <c r="EH66">
        <v>-47.72574642857143</v>
      </c>
      <c r="EI66">
        <v>1148.870357142857</v>
      </c>
      <c r="EJ66">
        <v>1194.681071428571</v>
      </c>
      <c r="EK66">
        <v>2.271046785714286</v>
      </c>
      <c r="EL66">
        <v>1176.572142857143</v>
      </c>
      <c r="EM66">
        <v>15.15781071428571</v>
      </c>
      <c r="EN66">
        <v>1.7362425</v>
      </c>
      <c r="EO66">
        <v>1.510005357142857</v>
      </c>
      <c r="EP66">
        <v>15.22431785714285</v>
      </c>
      <c r="EQ66">
        <v>13.06983928571428</v>
      </c>
      <c r="ER66">
        <v>2000.003928571429</v>
      </c>
      <c r="ES66">
        <v>0.9800025</v>
      </c>
      <c r="ET66">
        <v>0.01999755714285714</v>
      </c>
      <c r="EU66">
        <v>0</v>
      </c>
      <c r="EV66">
        <v>781.0896428571428</v>
      </c>
      <c r="EW66">
        <v>5.00078</v>
      </c>
      <c r="EX66">
        <v>21688.16428571428</v>
      </c>
      <c r="EY66">
        <v>16379.68928571429</v>
      </c>
      <c r="EZ66">
        <v>43.60467857142856</v>
      </c>
      <c r="FA66">
        <v>44.90378571428572</v>
      </c>
      <c r="FB66">
        <v>43.87021428571427</v>
      </c>
      <c r="FC66">
        <v>44.34807142857143</v>
      </c>
      <c r="FD66">
        <v>44.28996428571428</v>
      </c>
      <c r="FE66">
        <v>1955.109642857143</v>
      </c>
      <c r="FF66">
        <v>39.89428571428572</v>
      </c>
      <c r="FG66">
        <v>0</v>
      </c>
      <c r="FH66">
        <v>1685123625.1</v>
      </c>
      <c r="FI66">
        <v>0</v>
      </c>
      <c r="FJ66">
        <v>781.0707199999998</v>
      </c>
      <c r="FK66">
        <v>0.2490769145466826</v>
      </c>
      <c r="FL66">
        <v>631.8769249398904</v>
      </c>
      <c r="FM66">
        <v>21691.992</v>
      </c>
      <c r="FN66">
        <v>15</v>
      </c>
      <c r="FO66">
        <v>1685122125.6</v>
      </c>
      <c r="FP66" t="s">
        <v>431</v>
      </c>
      <c r="FQ66">
        <v>1685122116.1</v>
      </c>
      <c r="FR66">
        <v>1685122125.6</v>
      </c>
      <c r="FS66">
        <v>1</v>
      </c>
      <c r="FT66">
        <v>0.008999999999999999</v>
      </c>
      <c r="FU66">
        <v>-0.044</v>
      </c>
      <c r="FV66">
        <v>-0.486</v>
      </c>
      <c r="FW66">
        <v>-0.343</v>
      </c>
      <c r="FX66">
        <v>419</v>
      </c>
      <c r="FY66">
        <v>13</v>
      </c>
      <c r="FZ66">
        <v>0.16</v>
      </c>
      <c r="GA66">
        <v>0.02</v>
      </c>
      <c r="GB66">
        <v>-47.64922926829268</v>
      </c>
      <c r="GC66">
        <v>-1.172234843205533</v>
      </c>
      <c r="GD66">
        <v>0.1502754953717364</v>
      </c>
      <c r="GE66">
        <v>0</v>
      </c>
      <c r="GF66">
        <v>2.269090243902439</v>
      </c>
      <c r="GG66">
        <v>0.03700829268292771</v>
      </c>
      <c r="GH66">
        <v>0.004127166681703117</v>
      </c>
      <c r="GI66">
        <v>1</v>
      </c>
      <c r="GJ66">
        <v>1</v>
      </c>
      <c r="GK66">
        <v>2</v>
      </c>
      <c r="GL66" t="s">
        <v>432</v>
      </c>
      <c r="GM66">
        <v>3.09851</v>
      </c>
      <c r="GN66">
        <v>2.75763</v>
      </c>
      <c r="GO66">
        <v>0.190708</v>
      </c>
      <c r="GP66">
        <v>0.195573</v>
      </c>
      <c r="GQ66">
        <v>0.0949888</v>
      </c>
      <c r="GR66">
        <v>0.085203</v>
      </c>
      <c r="GS66">
        <v>20564.9</v>
      </c>
      <c r="GT66">
        <v>20184.8</v>
      </c>
      <c r="GU66">
        <v>25974.3</v>
      </c>
      <c r="GV66">
        <v>25455.7</v>
      </c>
      <c r="GW66">
        <v>37748.3</v>
      </c>
      <c r="GX66">
        <v>35404.4</v>
      </c>
      <c r="GY66">
        <v>45426.5</v>
      </c>
      <c r="GZ66">
        <v>41860.5</v>
      </c>
      <c r="HA66">
        <v>1.81865</v>
      </c>
      <c r="HB66">
        <v>1.8247</v>
      </c>
      <c r="HC66">
        <v>-0.0585392</v>
      </c>
      <c r="HD66">
        <v>0</v>
      </c>
      <c r="HE66">
        <v>29.0206</v>
      </c>
      <c r="HF66">
        <v>999.9</v>
      </c>
      <c r="HG66">
        <v>44.1</v>
      </c>
      <c r="HH66">
        <v>40.8</v>
      </c>
      <c r="HI66">
        <v>34.2513</v>
      </c>
      <c r="HJ66">
        <v>62.8651</v>
      </c>
      <c r="HK66">
        <v>24.4191</v>
      </c>
      <c r="HL66">
        <v>1</v>
      </c>
      <c r="HM66">
        <v>0.668415</v>
      </c>
      <c r="HN66">
        <v>8.15741</v>
      </c>
      <c r="HO66">
        <v>20.1155</v>
      </c>
      <c r="HP66">
        <v>5.21025</v>
      </c>
      <c r="HQ66">
        <v>11.986</v>
      </c>
      <c r="HR66">
        <v>4.9636</v>
      </c>
      <c r="HS66">
        <v>3.2744</v>
      </c>
      <c r="HT66">
        <v>9999</v>
      </c>
      <c r="HU66">
        <v>9999</v>
      </c>
      <c r="HV66">
        <v>9999</v>
      </c>
      <c r="HW66">
        <v>40.2</v>
      </c>
      <c r="HX66">
        <v>1.86398</v>
      </c>
      <c r="HY66">
        <v>1.86017</v>
      </c>
      <c r="HZ66">
        <v>1.85847</v>
      </c>
      <c r="IA66">
        <v>1.8598</v>
      </c>
      <c r="IB66">
        <v>1.85977</v>
      </c>
      <c r="IC66">
        <v>1.85837</v>
      </c>
      <c r="ID66">
        <v>1.85745</v>
      </c>
      <c r="IE66">
        <v>1.85235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-0.83</v>
      </c>
      <c r="IT66">
        <v>-0.3167</v>
      </c>
      <c r="IU66">
        <v>-0.4525053111299092</v>
      </c>
      <c r="IV66">
        <v>0.0001543633802942166</v>
      </c>
      <c r="IW66">
        <v>-6.359805854135664E-07</v>
      </c>
      <c r="IX66">
        <v>1.931128000261328E-10</v>
      </c>
      <c r="IY66">
        <v>-0.3158061830945886</v>
      </c>
      <c r="IZ66">
        <v>-0.009907362677547949</v>
      </c>
      <c r="JA66">
        <v>0.0006454078662214542</v>
      </c>
      <c r="JB66">
        <v>-5.064920317128958E-06</v>
      </c>
      <c r="JC66">
        <v>3</v>
      </c>
      <c r="JD66">
        <v>1872</v>
      </c>
      <c r="JE66">
        <v>1</v>
      </c>
      <c r="JF66">
        <v>37</v>
      </c>
      <c r="JG66">
        <v>25.2</v>
      </c>
      <c r="JH66">
        <v>25</v>
      </c>
      <c r="JI66">
        <v>2.68799</v>
      </c>
      <c r="JJ66">
        <v>2.63306</v>
      </c>
      <c r="JK66">
        <v>1.49658</v>
      </c>
      <c r="JL66">
        <v>2.34009</v>
      </c>
      <c r="JM66">
        <v>1.54907</v>
      </c>
      <c r="JN66">
        <v>2.4646</v>
      </c>
      <c r="JO66">
        <v>43.182</v>
      </c>
      <c r="JP66">
        <v>15.2528</v>
      </c>
      <c r="JQ66">
        <v>18</v>
      </c>
      <c r="JR66">
        <v>494.414</v>
      </c>
      <c r="JS66">
        <v>513.549</v>
      </c>
      <c r="JT66">
        <v>20.0878</v>
      </c>
      <c r="JU66">
        <v>35.0592</v>
      </c>
      <c r="JV66">
        <v>30.0001</v>
      </c>
      <c r="JW66">
        <v>34.9663</v>
      </c>
      <c r="JX66">
        <v>34.8612</v>
      </c>
      <c r="JY66">
        <v>53.9387</v>
      </c>
      <c r="JZ66">
        <v>51.1727</v>
      </c>
      <c r="KA66">
        <v>0</v>
      </c>
      <c r="KB66">
        <v>20.0528</v>
      </c>
      <c r="KC66">
        <v>1222.52</v>
      </c>
      <c r="KD66">
        <v>15.0691</v>
      </c>
      <c r="KE66">
        <v>99.2659</v>
      </c>
      <c r="KF66">
        <v>99.46980000000001</v>
      </c>
    </row>
    <row r="67" spans="1:292">
      <c r="A67">
        <v>47</v>
      </c>
      <c r="B67">
        <v>1685123632</v>
      </c>
      <c r="C67">
        <v>229.5</v>
      </c>
      <c r="D67" t="s">
        <v>527</v>
      </c>
      <c r="E67" t="s">
        <v>528</v>
      </c>
      <c r="F67">
        <v>5</v>
      </c>
      <c r="G67" t="s">
        <v>428</v>
      </c>
      <c r="H67">
        <v>1685123624.5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1226.683911926161</v>
      </c>
      <c r="AJ67">
        <v>1190.315333333333</v>
      </c>
      <c r="AK67">
        <v>3.344569740930894</v>
      </c>
      <c r="AL67">
        <v>66.9345161394172</v>
      </c>
      <c r="AM67">
        <f>(AO67 - AN67 + DX67*1E3/(8.314*(DZ67+273.15)) * AQ67/DW67 * AP67) * DW67/(100*DK67) * 1000/(1000 - AO67)</f>
        <v>0</v>
      </c>
      <c r="AN67">
        <v>15.1539948182041</v>
      </c>
      <c r="AO67">
        <v>17.43314615384617</v>
      </c>
      <c r="AP67">
        <v>1.604721518444789E-05</v>
      </c>
      <c r="AQ67">
        <v>103.2770757437145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6</v>
      </c>
      <c r="DL67">
        <v>0.5</v>
      </c>
      <c r="DM67" t="s">
        <v>430</v>
      </c>
      <c r="DN67">
        <v>2</v>
      </c>
      <c r="DO67" t="b">
        <v>1</v>
      </c>
      <c r="DP67">
        <v>1685123624.5</v>
      </c>
      <c r="DQ67">
        <v>1146.418888888889</v>
      </c>
      <c r="DR67">
        <v>1194.093333333333</v>
      </c>
      <c r="DS67">
        <v>17.43164074074074</v>
      </c>
      <c r="DT67">
        <v>15.14861851851852</v>
      </c>
      <c r="DU67">
        <v>1147.238148148148</v>
      </c>
      <c r="DV67">
        <v>17.7482962962963</v>
      </c>
      <c r="DW67">
        <v>500.0296296296296</v>
      </c>
      <c r="DX67">
        <v>99.61965925925925</v>
      </c>
      <c r="DY67">
        <v>0.1000547407407407</v>
      </c>
      <c r="DZ67">
        <v>26.50571111111111</v>
      </c>
      <c r="EA67">
        <v>28.05596666666667</v>
      </c>
      <c r="EB67">
        <v>999.9000000000001</v>
      </c>
      <c r="EC67">
        <v>0</v>
      </c>
      <c r="ED67">
        <v>0</v>
      </c>
      <c r="EE67">
        <v>9997.986296296296</v>
      </c>
      <c r="EF67">
        <v>0</v>
      </c>
      <c r="EG67">
        <v>301.045037037037</v>
      </c>
      <c r="EH67">
        <v>-47.67571111111111</v>
      </c>
      <c r="EI67">
        <v>1166.757037037037</v>
      </c>
      <c r="EJ67">
        <v>1212.460740740741</v>
      </c>
      <c r="EK67">
        <v>2.283023703703704</v>
      </c>
      <c r="EL67">
        <v>1194.093333333333</v>
      </c>
      <c r="EM67">
        <v>15.14861851851852</v>
      </c>
      <c r="EN67">
        <v>1.736532962962963</v>
      </c>
      <c r="EO67">
        <v>1.509101111111111</v>
      </c>
      <c r="EP67">
        <v>15.22692222222222</v>
      </c>
      <c r="EQ67">
        <v>13.06066296296297</v>
      </c>
      <c r="ER67">
        <v>1999.990740740741</v>
      </c>
      <c r="ES67">
        <v>0.980003111111111</v>
      </c>
      <c r="ET67">
        <v>0.01999690740740741</v>
      </c>
      <c r="EU67">
        <v>0</v>
      </c>
      <c r="EV67">
        <v>781.1203703703703</v>
      </c>
      <c r="EW67">
        <v>5.00078</v>
      </c>
      <c r="EX67">
        <v>21692.12592592593</v>
      </c>
      <c r="EY67">
        <v>16379.58148148148</v>
      </c>
      <c r="EZ67">
        <v>43.60392592592592</v>
      </c>
      <c r="FA67">
        <v>44.89796296296296</v>
      </c>
      <c r="FB67">
        <v>43.82144444444445</v>
      </c>
      <c r="FC67">
        <v>44.36096296296296</v>
      </c>
      <c r="FD67">
        <v>44.31688888888889</v>
      </c>
      <c r="FE67">
        <v>1955.097407407408</v>
      </c>
      <c r="FF67">
        <v>39.89333333333334</v>
      </c>
      <c r="FG67">
        <v>0</v>
      </c>
      <c r="FH67">
        <v>1685123629.9</v>
      </c>
      <c r="FI67">
        <v>0</v>
      </c>
      <c r="FJ67">
        <v>781.08288</v>
      </c>
      <c r="FK67">
        <v>0.09923075390397887</v>
      </c>
      <c r="FL67">
        <v>-84.34615262182962</v>
      </c>
      <c r="FM67">
        <v>21694.624</v>
      </c>
      <c r="FN67">
        <v>15</v>
      </c>
      <c r="FO67">
        <v>1685122125.6</v>
      </c>
      <c r="FP67" t="s">
        <v>431</v>
      </c>
      <c r="FQ67">
        <v>1685122116.1</v>
      </c>
      <c r="FR67">
        <v>1685122125.6</v>
      </c>
      <c r="FS67">
        <v>1</v>
      </c>
      <c r="FT67">
        <v>0.008999999999999999</v>
      </c>
      <c r="FU67">
        <v>-0.044</v>
      </c>
      <c r="FV67">
        <v>-0.486</v>
      </c>
      <c r="FW67">
        <v>-0.343</v>
      </c>
      <c r="FX67">
        <v>419</v>
      </c>
      <c r="FY67">
        <v>13</v>
      </c>
      <c r="FZ67">
        <v>0.16</v>
      </c>
      <c r="GA67">
        <v>0.02</v>
      </c>
      <c r="GB67">
        <v>-47.66576829268293</v>
      </c>
      <c r="GC67">
        <v>0.2904752613239533</v>
      </c>
      <c r="GD67">
        <v>0.173342302605841</v>
      </c>
      <c r="GE67">
        <v>0</v>
      </c>
      <c r="GF67">
        <v>2.277749756097561</v>
      </c>
      <c r="GG67">
        <v>0.1283174216027911</v>
      </c>
      <c r="GH67">
        <v>0.01662652281495207</v>
      </c>
      <c r="GI67">
        <v>1</v>
      </c>
      <c r="GJ67">
        <v>1</v>
      </c>
      <c r="GK67">
        <v>2</v>
      </c>
      <c r="GL67" t="s">
        <v>432</v>
      </c>
      <c r="GM67">
        <v>3.09883</v>
      </c>
      <c r="GN67">
        <v>2.75834</v>
      </c>
      <c r="GO67">
        <v>0.192398</v>
      </c>
      <c r="GP67">
        <v>0.197166</v>
      </c>
      <c r="GQ67">
        <v>0.09497999999999999</v>
      </c>
      <c r="GR67">
        <v>0.0848705</v>
      </c>
      <c r="GS67">
        <v>20522.1</v>
      </c>
      <c r="GT67">
        <v>20145</v>
      </c>
      <c r="GU67">
        <v>25974.5</v>
      </c>
      <c r="GV67">
        <v>25455.9</v>
      </c>
      <c r="GW67">
        <v>37749.2</v>
      </c>
      <c r="GX67">
        <v>35417.8</v>
      </c>
      <c r="GY67">
        <v>45426.9</v>
      </c>
      <c r="GZ67">
        <v>41861</v>
      </c>
      <c r="HA67">
        <v>1.81973</v>
      </c>
      <c r="HB67">
        <v>1.82385</v>
      </c>
      <c r="HC67">
        <v>-0.0604019</v>
      </c>
      <c r="HD67">
        <v>0</v>
      </c>
      <c r="HE67">
        <v>29.0343</v>
      </c>
      <c r="HF67">
        <v>999.9</v>
      </c>
      <c r="HG67">
        <v>44.1</v>
      </c>
      <c r="HH67">
        <v>40.8</v>
      </c>
      <c r="HI67">
        <v>34.2495</v>
      </c>
      <c r="HJ67">
        <v>62.8451</v>
      </c>
      <c r="HK67">
        <v>24.5633</v>
      </c>
      <c r="HL67">
        <v>1</v>
      </c>
      <c r="HM67">
        <v>0.668443</v>
      </c>
      <c r="HN67">
        <v>8.27182</v>
      </c>
      <c r="HO67">
        <v>20.1102</v>
      </c>
      <c r="HP67">
        <v>5.21025</v>
      </c>
      <c r="HQ67">
        <v>11.986</v>
      </c>
      <c r="HR67">
        <v>4.96345</v>
      </c>
      <c r="HS67">
        <v>3.27435</v>
      </c>
      <c r="HT67">
        <v>9999</v>
      </c>
      <c r="HU67">
        <v>9999</v>
      </c>
      <c r="HV67">
        <v>9999</v>
      </c>
      <c r="HW67">
        <v>40.2</v>
      </c>
      <c r="HX67">
        <v>1.86398</v>
      </c>
      <c r="HY67">
        <v>1.86015</v>
      </c>
      <c r="HZ67">
        <v>1.85847</v>
      </c>
      <c r="IA67">
        <v>1.8598</v>
      </c>
      <c r="IB67">
        <v>1.85975</v>
      </c>
      <c r="IC67">
        <v>1.85837</v>
      </c>
      <c r="ID67">
        <v>1.85745</v>
      </c>
      <c r="IE67">
        <v>1.8523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-0.83</v>
      </c>
      <c r="IT67">
        <v>-0.3166</v>
      </c>
      <c r="IU67">
        <v>-0.4525053111299092</v>
      </c>
      <c r="IV67">
        <v>0.0001543633802942166</v>
      </c>
      <c r="IW67">
        <v>-6.359805854135664E-07</v>
      </c>
      <c r="IX67">
        <v>1.931128000261328E-10</v>
      </c>
      <c r="IY67">
        <v>-0.3158061830945886</v>
      </c>
      <c r="IZ67">
        <v>-0.009907362677547949</v>
      </c>
      <c r="JA67">
        <v>0.0006454078662214542</v>
      </c>
      <c r="JB67">
        <v>-5.064920317128958E-06</v>
      </c>
      <c r="JC67">
        <v>3</v>
      </c>
      <c r="JD67">
        <v>1872</v>
      </c>
      <c r="JE67">
        <v>1</v>
      </c>
      <c r="JF67">
        <v>37</v>
      </c>
      <c r="JG67">
        <v>25.3</v>
      </c>
      <c r="JH67">
        <v>25.1</v>
      </c>
      <c r="JI67">
        <v>2.71606</v>
      </c>
      <c r="JJ67">
        <v>2.6355</v>
      </c>
      <c r="JK67">
        <v>1.49658</v>
      </c>
      <c r="JL67">
        <v>2.34009</v>
      </c>
      <c r="JM67">
        <v>1.54785</v>
      </c>
      <c r="JN67">
        <v>2.47192</v>
      </c>
      <c r="JO67">
        <v>43.2091</v>
      </c>
      <c r="JP67">
        <v>15.244</v>
      </c>
      <c r="JQ67">
        <v>18</v>
      </c>
      <c r="JR67">
        <v>495.037</v>
      </c>
      <c r="JS67">
        <v>512.908</v>
      </c>
      <c r="JT67">
        <v>20.0324</v>
      </c>
      <c r="JU67">
        <v>35.0539</v>
      </c>
      <c r="JV67">
        <v>30.0001</v>
      </c>
      <c r="JW67">
        <v>34.9609</v>
      </c>
      <c r="JX67">
        <v>34.8557</v>
      </c>
      <c r="JY67">
        <v>54.4908</v>
      </c>
      <c r="JZ67">
        <v>51.1727</v>
      </c>
      <c r="KA67">
        <v>0</v>
      </c>
      <c r="KB67">
        <v>19.9894</v>
      </c>
      <c r="KC67">
        <v>1242.56</v>
      </c>
      <c r="KD67">
        <v>15.0646</v>
      </c>
      <c r="KE67">
        <v>99.2667</v>
      </c>
      <c r="KF67">
        <v>99.4709</v>
      </c>
    </row>
    <row r="68" spans="1:292">
      <c r="A68">
        <v>48</v>
      </c>
      <c r="B68">
        <v>1685123637</v>
      </c>
      <c r="C68">
        <v>234.5</v>
      </c>
      <c r="D68" t="s">
        <v>529</v>
      </c>
      <c r="E68" t="s">
        <v>530</v>
      </c>
      <c r="F68">
        <v>5</v>
      </c>
      <c r="G68" t="s">
        <v>428</v>
      </c>
      <c r="H68">
        <v>1685123629.214286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1242.960744206819</v>
      </c>
      <c r="AJ68">
        <v>1206.773151515151</v>
      </c>
      <c r="AK68">
        <v>3.287427114859444</v>
      </c>
      <c r="AL68">
        <v>66.9345161394172</v>
      </c>
      <c r="AM68">
        <f>(AO68 - AN68 + DX68*1E3/(8.314*(DZ68+273.15)) * AQ68/DW68 * AP68) * DW68/(100*DK68) * 1000/(1000 - AO68)</f>
        <v>0</v>
      </c>
      <c r="AN68">
        <v>15.04265863794985</v>
      </c>
      <c r="AO68">
        <v>17.39820069930071</v>
      </c>
      <c r="AP68">
        <v>-5.348897649513462E-05</v>
      </c>
      <c r="AQ68">
        <v>103.2770757437145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6</v>
      </c>
      <c r="DL68">
        <v>0.5</v>
      </c>
      <c r="DM68" t="s">
        <v>430</v>
      </c>
      <c r="DN68">
        <v>2</v>
      </c>
      <c r="DO68" t="b">
        <v>1</v>
      </c>
      <c r="DP68">
        <v>1685123629.214286</v>
      </c>
      <c r="DQ68">
        <v>1161.966785714286</v>
      </c>
      <c r="DR68">
        <v>1209.560714285714</v>
      </c>
      <c r="DS68">
        <v>17.42703571428572</v>
      </c>
      <c r="DT68">
        <v>15.10692142857143</v>
      </c>
      <c r="DU68">
        <v>1162.795357142857</v>
      </c>
      <c r="DV68">
        <v>17.74372142857143</v>
      </c>
      <c r="DW68">
        <v>500.0841785714287</v>
      </c>
      <c r="DX68">
        <v>99.61985714285716</v>
      </c>
      <c r="DY68">
        <v>0.1001887178571429</v>
      </c>
      <c r="DZ68">
        <v>26.50136785714286</v>
      </c>
      <c r="EA68">
        <v>28.05553214285715</v>
      </c>
      <c r="EB68">
        <v>999.9000000000002</v>
      </c>
      <c r="EC68">
        <v>0</v>
      </c>
      <c r="ED68">
        <v>0</v>
      </c>
      <c r="EE68">
        <v>9993.393928571428</v>
      </c>
      <c r="EF68">
        <v>0</v>
      </c>
      <c r="EG68">
        <v>301.3701785714285</v>
      </c>
      <c r="EH68">
        <v>-47.59505</v>
      </c>
      <c r="EI68">
        <v>1182.574642857143</v>
      </c>
      <c r="EJ68">
        <v>1228.113214285714</v>
      </c>
      <c r="EK68">
        <v>2.320114285714286</v>
      </c>
      <c r="EL68">
        <v>1209.560714285714</v>
      </c>
      <c r="EM68">
        <v>15.10692142857143</v>
      </c>
      <c r="EN68">
        <v>1.7360775</v>
      </c>
      <c r="EO68">
        <v>1.504949642857143</v>
      </c>
      <c r="EP68">
        <v>15.22283571428572</v>
      </c>
      <c r="EQ68">
        <v>13.01843571428572</v>
      </c>
      <c r="ER68">
        <v>1999.972142857143</v>
      </c>
      <c r="ES68">
        <v>0.9800025357142857</v>
      </c>
      <c r="ET68">
        <v>0.01999750357142857</v>
      </c>
      <c r="EU68">
        <v>0</v>
      </c>
      <c r="EV68">
        <v>781.0882499999999</v>
      </c>
      <c r="EW68">
        <v>5.00078</v>
      </c>
      <c r="EX68">
        <v>21671.24642857143</v>
      </c>
      <c r="EY68">
        <v>16379.42142857143</v>
      </c>
      <c r="EZ68">
        <v>43.60467857142857</v>
      </c>
      <c r="FA68">
        <v>44.89271428571429</v>
      </c>
      <c r="FB68">
        <v>43.80782142857144</v>
      </c>
      <c r="FC68">
        <v>44.33910714285714</v>
      </c>
      <c r="FD68">
        <v>44.32564285714285</v>
      </c>
      <c r="FE68">
        <v>1955.077857142857</v>
      </c>
      <c r="FF68">
        <v>39.89428571428572</v>
      </c>
      <c r="FG68">
        <v>0</v>
      </c>
      <c r="FH68">
        <v>1685123634.7</v>
      </c>
      <c r="FI68">
        <v>0</v>
      </c>
      <c r="FJ68">
        <v>781.03728</v>
      </c>
      <c r="FK68">
        <v>-0.9260000248750778</v>
      </c>
      <c r="FL68">
        <v>-622.923076128394</v>
      </c>
      <c r="FM68">
        <v>21672.272</v>
      </c>
      <c r="FN68">
        <v>15</v>
      </c>
      <c r="FO68">
        <v>1685122125.6</v>
      </c>
      <c r="FP68" t="s">
        <v>431</v>
      </c>
      <c r="FQ68">
        <v>1685122116.1</v>
      </c>
      <c r="FR68">
        <v>1685122125.6</v>
      </c>
      <c r="FS68">
        <v>1</v>
      </c>
      <c r="FT68">
        <v>0.008999999999999999</v>
      </c>
      <c r="FU68">
        <v>-0.044</v>
      </c>
      <c r="FV68">
        <v>-0.486</v>
      </c>
      <c r="FW68">
        <v>-0.343</v>
      </c>
      <c r="FX68">
        <v>419</v>
      </c>
      <c r="FY68">
        <v>13</v>
      </c>
      <c r="FZ68">
        <v>0.16</v>
      </c>
      <c r="GA68">
        <v>0.02</v>
      </c>
      <c r="GB68">
        <v>-47.62330975609756</v>
      </c>
      <c r="GC68">
        <v>1.182449477351887</v>
      </c>
      <c r="GD68">
        <v>0.2070394752095903</v>
      </c>
      <c r="GE68">
        <v>0</v>
      </c>
      <c r="GF68">
        <v>2.301135365853658</v>
      </c>
      <c r="GG68">
        <v>0.3768781881533162</v>
      </c>
      <c r="GH68">
        <v>0.04443885446140299</v>
      </c>
      <c r="GI68">
        <v>1</v>
      </c>
      <c r="GJ68">
        <v>1</v>
      </c>
      <c r="GK68">
        <v>2</v>
      </c>
      <c r="GL68" t="s">
        <v>432</v>
      </c>
      <c r="GM68">
        <v>3.09859</v>
      </c>
      <c r="GN68">
        <v>2.75813</v>
      </c>
      <c r="GO68">
        <v>0.194049</v>
      </c>
      <c r="GP68">
        <v>0.198808</v>
      </c>
      <c r="GQ68">
        <v>0.0948399</v>
      </c>
      <c r="GR68">
        <v>0.0846309</v>
      </c>
      <c r="GS68">
        <v>20480.2</v>
      </c>
      <c r="GT68">
        <v>20103.7</v>
      </c>
      <c r="GU68">
        <v>25974.7</v>
      </c>
      <c r="GV68">
        <v>25455.9</v>
      </c>
      <c r="GW68">
        <v>37755.3</v>
      </c>
      <c r="GX68">
        <v>35427.2</v>
      </c>
      <c r="GY68">
        <v>45427</v>
      </c>
      <c r="GZ68">
        <v>41860.9</v>
      </c>
      <c r="HA68">
        <v>1.8189</v>
      </c>
      <c r="HB68">
        <v>1.82425</v>
      </c>
      <c r="HC68">
        <v>-0.061065</v>
      </c>
      <c r="HD68">
        <v>0</v>
      </c>
      <c r="HE68">
        <v>29.0471</v>
      </c>
      <c r="HF68">
        <v>999.9</v>
      </c>
      <c r="HG68">
        <v>44.1</v>
      </c>
      <c r="HH68">
        <v>40.8</v>
      </c>
      <c r="HI68">
        <v>34.2472</v>
      </c>
      <c r="HJ68">
        <v>62.9451</v>
      </c>
      <c r="HK68">
        <v>24.5873</v>
      </c>
      <c r="HL68">
        <v>1</v>
      </c>
      <c r="HM68">
        <v>0.668471</v>
      </c>
      <c r="HN68">
        <v>8.34099</v>
      </c>
      <c r="HO68">
        <v>20.1072</v>
      </c>
      <c r="HP68">
        <v>5.20995</v>
      </c>
      <c r="HQ68">
        <v>11.986</v>
      </c>
      <c r="HR68">
        <v>4.96355</v>
      </c>
      <c r="HS68">
        <v>3.27423</v>
      </c>
      <c r="HT68">
        <v>9999</v>
      </c>
      <c r="HU68">
        <v>9999</v>
      </c>
      <c r="HV68">
        <v>9999</v>
      </c>
      <c r="HW68">
        <v>40.2</v>
      </c>
      <c r="HX68">
        <v>1.86398</v>
      </c>
      <c r="HY68">
        <v>1.86011</v>
      </c>
      <c r="HZ68">
        <v>1.85846</v>
      </c>
      <c r="IA68">
        <v>1.85984</v>
      </c>
      <c r="IB68">
        <v>1.85975</v>
      </c>
      <c r="IC68">
        <v>1.85837</v>
      </c>
      <c r="ID68">
        <v>1.85745</v>
      </c>
      <c r="IE68">
        <v>1.85231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-0.85</v>
      </c>
      <c r="IT68">
        <v>-0.3169</v>
      </c>
      <c r="IU68">
        <v>-0.4525053111299092</v>
      </c>
      <c r="IV68">
        <v>0.0001543633802942166</v>
      </c>
      <c r="IW68">
        <v>-6.359805854135664E-07</v>
      </c>
      <c r="IX68">
        <v>1.931128000261328E-10</v>
      </c>
      <c r="IY68">
        <v>-0.3158061830945886</v>
      </c>
      <c r="IZ68">
        <v>-0.009907362677547949</v>
      </c>
      <c r="JA68">
        <v>0.0006454078662214542</v>
      </c>
      <c r="JB68">
        <v>-5.064920317128958E-06</v>
      </c>
      <c r="JC68">
        <v>3</v>
      </c>
      <c r="JD68">
        <v>1872</v>
      </c>
      <c r="JE68">
        <v>1</v>
      </c>
      <c r="JF68">
        <v>37</v>
      </c>
      <c r="JG68">
        <v>25.3</v>
      </c>
      <c r="JH68">
        <v>25.2</v>
      </c>
      <c r="JI68">
        <v>2.7478</v>
      </c>
      <c r="JJ68">
        <v>2.6416</v>
      </c>
      <c r="JK68">
        <v>1.49658</v>
      </c>
      <c r="JL68">
        <v>2.34009</v>
      </c>
      <c r="JM68">
        <v>1.54907</v>
      </c>
      <c r="JN68">
        <v>2.40601</v>
      </c>
      <c r="JO68">
        <v>43.2091</v>
      </c>
      <c r="JP68">
        <v>15.2353</v>
      </c>
      <c r="JQ68">
        <v>18</v>
      </c>
      <c r="JR68">
        <v>494.491</v>
      </c>
      <c r="JS68">
        <v>513.145</v>
      </c>
      <c r="JT68">
        <v>19.9729</v>
      </c>
      <c r="JU68">
        <v>35.0487</v>
      </c>
      <c r="JV68">
        <v>30.0001</v>
      </c>
      <c r="JW68">
        <v>34.9554</v>
      </c>
      <c r="JX68">
        <v>34.8502</v>
      </c>
      <c r="JY68">
        <v>55.1319</v>
      </c>
      <c r="JZ68">
        <v>51.1727</v>
      </c>
      <c r="KA68">
        <v>0</v>
      </c>
      <c r="KB68">
        <v>19.9379</v>
      </c>
      <c r="KC68">
        <v>1255.94</v>
      </c>
      <c r="KD68">
        <v>15.0795</v>
      </c>
      <c r="KE68">
        <v>99.26730000000001</v>
      </c>
      <c r="KF68">
        <v>99.47069999999999</v>
      </c>
    </row>
    <row r="69" spans="1:292">
      <c r="A69">
        <v>49</v>
      </c>
      <c r="B69">
        <v>1685123642</v>
      </c>
      <c r="C69">
        <v>239.5</v>
      </c>
      <c r="D69" t="s">
        <v>531</v>
      </c>
      <c r="E69" t="s">
        <v>532</v>
      </c>
      <c r="F69">
        <v>5</v>
      </c>
      <c r="G69" t="s">
        <v>428</v>
      </c>
      <c r="H69">
        <v>1685123634.5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1259.563671140302</v>
      </c>
      <c r="AJ69">
        <v>1223.256606060606</v>
      </c>
      <c r="AK69">
        <v>3.294268095179635</v>
      </c>
      <c r="AL69">
        <v>66.9345161394172</v>
      </c>
      <c r="AM69">
        <f>(AO69 - AN69 + DX69*1E3/(8.314*(DZ69+273.15)) * AQ69/DW69 * AP69) * DW69/(100*DK69) * 1000/(1000 - AO69)</f>
        <v>0</v>
      </c>
      <c r="AN69">
        <v>15.01383307790487</v>
      </c>
      <c r="AO69">
        <v>17.36562167832168</v>
      </c>
      <c r="AP69">
        <v>-0.008267374093672597</v>
      </c>
      <c r="AQ69">
        <v>103.2770757437145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6</v>
      </c>
      <c r="DL69">
        <v>0.5</v>
      </c>
      <c r="DM69" t="s">
        <v>430</v>
      </c>
      <c r="DN69">
        <v>2</v>
      </c>
      <c r="DO69" t="b">
        <v>1</v>
      </c>
      <c r="DP69">
        <v>1685123634.5</v>
      </c>
      <c r="DQ69">
        <v>1179.270740740741</v>
      </c>
      <c r="DR69">
        <v>1226.788518518518</v>
      </c>
      <c r="DS69">
        <v>17.4087037037037</v>
      </c>
      <c r="DT69">
        <v>15.05760370370371</v>
      </c>
      <c r="DU69">
        <v>1180.10962962963</v>
      </c>
      <c r="DV69">
        <v>17.72552592592593</v>
      </c>
      <c r="DW69">
        <v>500.0738518518519</v>
      </c>
      <c r="DX69">
        <v>99.62032222222221</v>
      </c>
      <c r="DY69">
        <v>0.1001110518518518</v>
      </c>
      <c r="DZ69">
        <v>26.49363703703703</v>
      </c>
      <c r="EA69">
        <v>28.05067777777778</v>
      </c>
      <c r="EB69">
        <v>999.9000000000001</v>
      </c>
      <c r="EC69">
        <v>0</v>
      </c>
      <c r="ED69">
        <v>0</v>
      </c>
      <c r="EE69">
        <v>9999.465925925926</v>
      </c>
      <c r="EF69">
        <v>0</v>
      </c>
      <c r="EG69">
        <v>301.236962962963</v>
      </c>
      <c r="EH69">
        <v>-47.51908518518518</v>
      </c>
      <c r="EI69">
        <v>1200.162962962963</v>
      </c>
      <c r="EJ69">
        <v>1245.543333333333</v>
      </c>
      <c r="EK69">
        <v>2.351091851851852</v>
      </c>
      <c r="EL69">
        <v>1226.788518518518</v>
      </c>
      <c r="EM69">
        <v>15.05760370370371</v>
      </c>
      <c r="EN69">
        <v>1.734258518518519</v>
      </c>
      <c r="EO69">
        <v>1.500043703703703</v>
      </c>
      <c r="EP69">
        <v>15.2065037037037</v>
      </c>
      <c r="EQ69">
        <v>12.96850370370371</v>
      </c>
      <c r="ER69">
        <v>1999.972222222222</v>
      </c>
      <c r="ES69">
        <v>0.9799995555555556</v>
      </c>
      <c r="ET69">
        <v>0.02000060370370371</v>
      </c>
      <c r="EU69">
        <v>0</v>
      </c>
      <c r="EV69">
        <v>781.0548518518519</v>
      </c>
      <c r="EW69">
        <v>5.00078</v>
      </c>
      <c r="EX69">
        <v>21623.33703703704</v>
      </c>
      <c r="EY69">
        <v>16379.40740740741</v>
      </c>
      <c r="EZ69">
        <v>43.60388888888888</v>
      </c>
      <c r="FA69">
        <v>44.88188888888889</v>
      </c>
      <c r="FB69">
        <v>43.76829629629628</v>
      </c>
      <c r="FC69">
        <v>44.32844444444444</v>
      </c>
      <c r="FD69">
        <v>44.31685185185184</v>
      </c>
      <c r="FE69">
        <v>1955.072962962963</v>
      </c>
      <c r="FF69">
        <v>39.89925925925926</v>
      </c>
      <c r="FG69">
        <v>0</v>
      </c>
      <c r="FH69">
        <v>1685123640.1</v>
      </c>
      <c r="FI69">
        <v>0</v>
      </c>
      <c r="FJ69">
        <v>781.042423076923</v>
      </c>
      <c r="FK69">
        <v>-0.3788376244997472</v>
      </c>
      <c r="FL69">
        <v>-392.0068369098436</v>
      </c>
      <c r="FM69">
        <v>21622.23846153847</v>
      </c>
      <c r="FN69">
        <v>15</v>
      </c>
      <c r="FO69">
        <v>1685122125.6</v>
      </c>
      <c r="FP69" t="s">
        <v>431</v>
      </c>
      <c r="FQ69">
        <v>1685122116.1</v>
      </c>
      <c r="FR69">
        <v>1685122125.6</v>
      </c>
      <c r="FS69">
        <v>1</v>
      </c>
      <c r="FT69">
        <v>0.008999999999999999</v>
      </c>
      <c r="FU69">
        <v>-0.044</v>
      </c>
      <c r="FV69">
        <v>-0.486</v>
      </c>
      <c r="FW69">
        <v>-0.343</v>
      </c>
      <c r="FX69">
        <v>419</v>
      </c>
      <c r="FY69">
        <v>13</v>
      </c>
      <c r="FZ69">
        <v>0.16</v>
      </c>
      <c r="GA69">
        <v>0.02</v>
      </c>
      <c r="GB69">
        <v>-47.60181707317074</v>
      </c>
      <c r="GC69">
        <v>0.7116857142856456</v>
      </c>
      <c r="GD69">
        <v>0.2074044745177171</v>
      </c>
      <c r="GE69">
        <v>0</v>
      </c>
      <c r="GF69">
        <v>2.32999268292683</v>
      </c>
      <c r="GG69">
        <v>0.4064096864111551</v>
      </c>
      <c r="GH69">
        <v>0.04728530370485567</v>
      </c>
      <c r="GI69">
        <v>1</v>
      </c>
      <c r="GJ69">
        <v>1</v>
      </c>
      <c r="GK69">
        <v>2</v>
      </c>
      <c r="GL69" t="s">
        <v>432</v>
      </c>
      <c r="GM69">
        <v>3.09847</v>
      </c>
      <c r="GN69">
        <v>2.75794</v>
      </c>
      <c r="GO69">
        <v>0.1957</v>
      </c>
      <c r="GP69">
        <v>0.200449</v>
      </c>
      <c r="GQ69">
        <v>0.0947262</v>
      </c>
      <c r="GR69">
        <v>0.08462119999999999</v>
      </c>
      <c r="GS69">
        <v>20438.3</v>
      </c>
      <c r="GT69">
        <v>20062.7</v>
      </c>
      <c r="GU69">
        <v>25974.8</v>
      </c>
      <c r="GV69">
        <v>25456.2</v>
      </c>
      <c r="GW69">
        <v>37760.4</v>
      </c>
      <c r="GX69">
        <v>35428.3</v>
      </c>
      <c r="GY69">
        <v>45427.2</v>
      </c>
      <c r="GZ69">
        <v>41861.5</v>
      </c>
      <c r="HA69">
        <v>1.81863</v>
      </c>
      <c r="HB69">
        <v>1.82472</v>
      </c>
      <c r="HC69">
        <v>-0.0631511</v>
      </c>
      <c r="HD69">
        <v>0</v>
      </c>
      <c r="HE69">
        <v>29.0583</v>
      </c>
      <c r="HF69">
        <v>999.9</v>
      </c>
      <c r="HG69">
        <v>44.1</v>
      </c>
      <c r="HH69">
        <v>40.8</v>
      </c>
      <c r="HI69">
        <v>34.2444</v>
      </c>
      <c r="HJ69">
        <v>62.6551</v>
      </c>
      <c r="HK69">
        <v>24.5192</v>
      </c>
      <c r="HL69">
        <v>1</v>
      </c>
      <c r="HM69">
        <v>0.668486</v>
      </c>
      <c r="HN69">
        <v>8.41774</v>
      </c>
      <c r="HO69">
        <v>20.104</v>
      </c>
      <c r="HP69">
        <v>5.2101</v>
      </c>
      <c r="HQ69">
        <v>11.986</v>
      </c>
      <c r="HR69">
        <v>4.9636</v>
      </c>
      <c r="HS69">
        <v>3.27443</v>
      </c>
      <c r="HT69">
        <v>9999</v>
      </c>
      <c r="HU69">
        <v>9999</v>
      </c>
      <c r="HV69">
        <v>9999</v>
      </c>
      <c r="HW69">
        <v>40.2</v>
      </c>
      <c r="HX69">
        <v>1.86395</v>
      </c>
      <c r="HY69">
        <v>1.86013</v>
      </c>
      <c r="HZ69">
        <v>1.85847</v>
      </c>
      <c r="IA69">
        <v>1.85983</v>
      </c>
      <c r="IB69">
        <v>1.85975</v>
      </c>
      <c r="IC69">
        <v>1.85837</v>
      </c>
      <c r="ID69">
        <v>1.85745</v>
      </c>
      <c r="IE69">
        <v>1.85229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-0.85</v>
      </c>
      <c r="IT69">
        <v>-0.3172</v>
      </c>
      <c r="IU69">
        <v>-0.4525053111299092</v>
      </c>
      <c r="IV69">
        <v>0.0001543633802942166</v>
      </c>
      <c r="IW69">
        <v>-6.359805854135664E-07</v>
      </c>
      <c r="IX69">
        <v>1.931128000261328E-10</v>
      </c>
      <c r="IY69">
        <v>-0.3158061830945886</v>
      </c>
      <c r="IZ69">
        <v>-0.009907362677547949</v>
      </c>
      <c r="JA69">
        <v>0.0006454078662214542</v>
      </c>
      <c r="JB69">
        <v>-5.064920317128958E-06</v>
      </c>
      <c r="JC69">
        <v>3</v>
      </c>
      <c r="JD69">
        <v>1872</v>
      </c>
      <c r="JE69">
        <v>1</v>
      </c>
      <c r="JF69">
        <v>37</v>
      </c>
      <c r="JG69">
        <v>25.4</v>
      </c>
      <c r="JH69">
        <v>25.3</v>
      </c>
      <c r="JI69">
        <v>2.77588</v>
      </c>
      <c r="JJ69">
        <v>2.64526</v>
      </c>
      <c r="JK69">
        <v>1.49658</v>
      </c>
      <c r="JL69">
        <v>2.34009</v>
      </c>
      <c r="JM69">
        <v>1.54785</v>
      </c>
      <c r="JN69">
        <v>2.33398</v>
      </c>
      <c r="JO69">
        <v>43.2091</v>
      </c>
      <c r="JP69">
        <v>15.2265</v>
      </c>
      <c r="JQ69">
        <v>18</v>
      </c>
      <c r="JR69">
        <v>494.293</v>
      </c>
      <c r="JS69">
        <v>513.448</v>
      </c>
      <c r="JT69">
        <v>19.9201</v>
      </c>
      <c r="JU69">
        <v>35.0442</v>
      </c>
      <c r="JV69">
        <v>30.0001</v>
      </c>
      <c r="JW69">
        <v>34.9513</v>
      </c>
      <c r="JX69">
        <v>34.8463</v>
      </c>
      <c r="JY69">
        <v>55.6981</v>
      </c>
      <c r="JZ69">
        <v>51.1727</v>
      </c>
      <c r="KA69">
        <v>0</v>
      </c>
      <c r="KB69">
        <v>19.8874</v>
      </c>
      <c r="KC69">
        <v>1275.99</v>
      </c>
      <c r="KD69">
        <v>15.0795</v>
      </c>
      <c r="KE69">
        <v>99.2676</v>
      </c>
      <c r="KF69">
        <v>99.4721</v>
      </c>
    </row>
    <row r="70" spans="1:292">
      <c r="A70">
        <v>50</v>
      </c>
      <c r="B70">
        <v>1685123647</v>
      </c>
      <c r="C70">
        <v>244.5</v>
      </c>
      <c r="D70" t="s">
        <v>533</v>
      </c>
      <c r="E70" t="s">
        <v>534</v>
      </c>
      <c r="F70">
        <v>5</v>
      </c>
      <c r="G70" t="s">
        <v>428</v>
      </c>
      <c r="H70">
        <v>1685123639.214286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1276.466764865125</v>
      </c>
      <c r="AJ70">
        <v>1239.972181818181</v>
      </c>
      <c r="AK70">
        <v>3.336712794075474</v>
      </c>
      <c r="AL70">
        <v>66.9345161394172</v>
      </c>
      <c r="AM70">
        <f>(AO70 - AN70 + DX70*1E3/(8.314*(DZ70+273.15)) * AQ70/DW70 * AP70) * DW70/(100*DK70) * 1000/(1000 - AO70)</f>
        <v>0</v>
      </c>
      <c r="AN70">
        <v>15.0098497417991</v>
      </c>
      <c r="AO70">
        <v>17.34967202797204</v>
      </c>
      <c r="AP70">
        <v>-0.002087664346541198</v>
      </c>
      <c r="AQ70">
        <v>103.2770757437145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6</v>
      </c>
      <c r="DL70">
        <v>0.5</v>
      </c>
      <c r="DM70" t="s">
        <v>430</v>
      </c>
      <c r="DN70">
        <v>2</v>
      </c>
      <c r="DO70" t="b">
        <v>1</v>
      </c>
      <c r="DP70">
        <v>1685123639.214286</v>
      </c>
      <c r="DQ70">
        <v>1194.633928571429</v>
      </c>
      <c r="DR70">
        <v>1242.315357142857</v>
      </c>
      <c r="DS70">
        <v>17.38413928571429</v>
      </c>
      <c r="DT70">
        <v>15.01878928571429</v>
      </c>
      <c r="DU70">
        <v>1195.481785714286</v>
      </c>
      <c r="DV70">
        <v>17.70116785714286</v>
      </c>
      <c r="DW70">
        <v>500.0291071428572</v>
      </c>
      <c r="DX70">
        <v>99.62128571428572</v>
      </c>
      <c r="DY70">
        <v>0.09998826428571429</v>
      </c>
      <c r="DZ70">
        <v>26.48640357142857</v>
      </c>
      <c r="EA70">
        <v>28.04051785714286</v>
      </c>
      <c r="EB70">
        <v>999.9000000000002</v>
      </c>
      <c r="EC70">
        <v>0</v>
      </c>
      <c r="ED70">
        <v>0</v>
      </c>
      <c r="EE70">
        <v>9999.097142857141</v>
      </c>
      <c r="EF70">
        <v>0</v>
      </c>
      <c r="EG70">
        <v>302.3926071428572</v>
      </c>
      <c r="EH70">
        <v>-47.681575</v>
      </c>
      <c r="EI70">
        <v>1215.768214285714</v>
      </c>
      <c r="EJ70">
        <v>1261.2575</v>
      </c>
      <c r="EK70">
        <v>2.365346785714286</v>
      </c>
      <c r="EL70">
        <v>1242.315357142857</v>
      </c>
      <c r="EM70">
        <v>15.01878928571429</v>
      </c>
      <c r="EN70">
        <v>1.731828928571429</v>
      </c>
      <c r="EO70">
        <v>1.496192142857143</v>
      </c>
      <c r="EP70">
        <v>15.18468928571429</v>
      </c>
      <c r="EQ70">
        <v>12.92928214285715</v>
      </c>
      <c r="ER70">
        <v>1999.973571428571</v>
      </c>
      <c r="ES70">
        <v>0.9799967857142857</v>
      </c>
      <c r="ET70">
        <v>0.02000348571428572</v>
      </c>
      <c r="EU70">
        <v>0</v>
      </c>
      <c r="EV70">
        <v>781.0284642857144</v>
      </c>
      <c r="EW70">
        <v>5.00078</v>
      </c>
      <c r="EX70">
        <v>21566.40357142857</v>
      </c>
      <c r="EY70">
        <v>16379.39642857143</v>
      </c>
      <c r="EZ70">
        <v>43.60921428571429</v>
      </c>
      <c r="FA70">
        <v>44.87721428571428</v>
      </c>
      <c r="FB70">
        <v>43.79000000000001</v>
      </c>
      <c r="FC70">
        <v>44.31442857142856</v>
      </c>
      <c r="FD70">
        <v>44.29882142857142</v>
      </c>
      <c r="FE70">
        <v>1955.069642857143</v>
      </c>
      <c r="FF70">
        <v>39.90392857142858</v>
      </c>
      <c r="FG70">
        <v>0</v>
      </c>
      <c r="FH70">
        <v>1685123644.9</v>
      </c>
      <c r="FI70">
        <v>0</v>
      </c>
      <c r="FJ70">
        <v>781.0209615384616</v>
      </c>
      <c r="FK70">
        <v>0.7495042767383931</v>
      </c>
      <c r="FL70">
        <v>-829.1282048042539</v>
      </c>
      <c r="FM70">
        <v>21563.49230769231</v>
      </c>
      <c r="FN70">
        <v>15</v>
      </c>
      <c r="FO70">
        <v>1685122125.6</v>
      </c>
      <c r="FP70" t="s">
        <v>431</v>
      </c>
      <c r="FQ70">
        <v>1685122116.1</v>
      </c>
      <c r="FR70">
        <v>1685122125.6</v>
      </c>
      <c r="FS70">
        <v>1</v>
      </c>
      <c r="FT70">
        <v>0.008999999999999999</v>
      </c>
      <c r="FU70">
        <v>-0.044</v>
      </c>
      <c r="FV70">
        <v>-0.486</v>
      </c>
      <c r="FW70">
        <v>-0.343</v>
      </c>
      <c r="FX70">
        <v>419</v>
      </c>
      <c r="FY70">
        <v>13</v>
      </c>
      <c r="FZ70">
        <v>0.16</v>
      </c>
      <c r="GA70">
        <v>0.02</v>
      </c>
      <c r="GB70">
        <v>-47.62908536585366</v>
      </c>
      <c r="GC70">
        <v>-0.8939456445993919</v>
      </c>
      <c r="GD70">
        <v>0.2361402255595295</v>
      </c>
      <c r="GE70">
        <v>0</v>
      </c>
      <c r="GF70">
        <v>2.344205365853659</v>
      </c>
      <c r="GG70">
        <v>0.2295054355400786</v>
      </c>
      <c r="GH70">
        <v>0.03884266852363365</v>
      </c>
      <c r="GI70">
        <v>1</v>
      </c>
      <c r="GJ70">
        <v>1</v>
      </c>
      <c r="GK70">
        <v>2</v>
      </c>
      <c r="GL70" t="s">
        <v>432</v>
      </c>
      <c r="GM70">
        <v>3.09874</v>
      </c>
      <c r="GN70">
        <v>2.75827</v>
      </c>
      <c r="GO70">
        <v>0.19735</v>
      </c>
      <c r="GP70">
        <v>0.202116</v>
      </c>
      <c r="GQ70">
        <v>0.0946673</v>
      </c>
      <c r="GR70">
        <v>0.0846047</v>
      </c>
      <c r="GS70">
        <v>20396.2</v>
      </c>
      <c r="GT70">
        <v>20021</v>
      </c>
      <c r="GU70">
        <v>25974.7</v>
      </c>
      <c r="GV70">
        <v>25456.5</v>
      </c>
      <c r="GW70">
        <v>37763.1</v>
      </c>
      <c r="GX70">
        <v>35429.3</v>
      </c>
      <c r="GY70">
        <v>45427.3</v>
      </c>
      <c r="GZ70">
        <v>41861.8</v>
      </c>
      <c r="HA70">
        <v>1.81935</v>
      </c>
      <c r="HB70">
        <v>1.82418</v>
      </c>
      <c r="HC70">
        <v>-0.0631288</v>
      </c>
      <c r="HD70">
        <v>0</v>
      </c>
      <c r="HE70">
        <v>29.0663</v>
      </c>
      <c r="HF70">
        <v>999.9</v>
      </c>
      <c r="HG70">
        <v>44.1</v>
      </c>
      <c r="HH70">
        <v>40.8</v>
      </c>
      <c r="HI70">
        <v>34.2458</v>
      </c>
      <c r="HJ70">
        <v>62.8751</v>
      </c>
      <c r="HK70">
        <v>24.4591</v>
      </c>
      <c r="HL70">
        <v>1</v>
      </c>
      <c r="HM70">
        <v>0.668374</v>
      </c>
      <c r="HN70">
        <v>8.41822</v>
      </c>
      <c r="HO70">
        <v>20.1041</v>
      </c>
      <c r="HP70">
        <v>5.21055</v>
      </c>
      <c r="HQ70">
        <v>11.986</v>
      </c>
      <c r="HR70">
        <v>4.9637</v>
      </c>
      <c r="HS70">
        <v>3.27438</v>
      </c>
      <c r="HT70">
        <v>9999</v>
      </c>
      <c r="HU70">
        <v>9999</v>
      </c>
      <c r="HV70">
        <v>9999</v>
      </c>
      <c r="HW70">
        <v>40.2</v>
      </c>
      <c r="HX70">
        <v>1.86394</v>
      </c>
      <c r="HY70">
        <v>1.86014</v>
      </c>
      <c r="HZ70">
        <v>1.85844</v>
      </c>
      <c r="IA70">
        <v>1.8598</v>
      </c>
      <c r="IB70">
        <v>1.85974</v>
      </c>
      <c r="IC70">
        <v>1.85837</v>
      </c>
      <c r="ID70">
        <v>1.85745</v>
      </c>
      <c r="IE70">
        <v>1.85228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-0.86</v>
      </c>
      <c r="IT70">
        <v>-0.3174</v>
      </c>
      <c r="IU70">
        <v>-0.4525053111299092</v>
      </c>
      <c r="IV70">
        <v>0.0001543633802942166</v>
      </c>
      <c r="IW70">
        <v>-6.359805854135664E-07</v>
      </c>
      <c r="IX70">
        <v>1.931128000261328E-10</v>
      </c>
      <c r="IY70">
        <v>-0.3158061830945886</v>
      </c>
      <c r="IZ70">
        <v>-0.009907362677547949</v>
      </c>
      <c r="JA70">
        <v>0.0006454078662214542</v>
      </c>
      <c r="JB70">
        <v>-5.064920317128958E-06</v>
      </c>
      <c r="JC70">
        <v>3</v>
      </c>
      <c r="JD70">
        <v>1872</v>
      </c>
      <c r="JE70">
        <v>1</v>
      </c>
      <c r="JF70">
        <v>37</v>
      </c>
      <c r="JG70">
        <v>25.5</v>
      </c>
      <c r="JH70">
        <v>25.4</v>
      </c>
      <c r="JI70">
        <v>2.80762</v>
      </c>
      <c r="JJ70">
        <v>2.63794</v>
      </c>
      <c r="JK70">
        <v>1.49658</v>
      </c>
      <c r="JL70">
        <v>2.34009</v>
      </c>
      <c r="JM70">
        <v>1.54785</v>
      </c>
      <c r="JN70">
        <v>2.37915</v>
      </c>
      <c r="JO70">
        <v>43.2091</v>
      </c>
      <c r="JP70">
        <v>15.2265</v>
      </c>
      <c r="JQ70">
        <v>18</v>
      </c>
      <c r="JR70">
        <v>494.706</v>
      </c>
      <c r="JS70">
        <v>513.03</v>
      </c>
      <c r="JT70">
        <v>19.8729</v>
      </c>
      <c r="JU70">
        <v>35.0407</v>
      </c>
      <c r="JV70">
        <v>30</v>
      </c>
      <c r="JW70">
        <v>34.9465</v>
      </c>
      <c r="JX70">
        <v>34.8423</v>
      </c>
      <c r="JY70">
        <v>56.3389</v>
      </c>
      <c r="JZ70">
        <v>51.1727</v>
      </c>
      <c r="KA70">
        <v>0</v>
      </c>
      <c r="KB70">
        <v>19.8554</v>
      </c>
      <c r="KC70">
        <v>1289.41</v>
      </c>
      <c r="KD70">
        <v>15.0795</v>
      </c>
      <c r="KE70">
        <v>99.2677</v>
      </c>
      <c r="KF70">
        <v>99.47280000000001</v>
      </c>
    </row>
    <row r="71" spans="1:292">
      <c r="A71">
        <v>51</v>
      </c>
      <c r="B71">
        <v>1685123652</v>
      </c>
      <c r="C71">
        <v>249.5</v>
      </c>
      <c r="D71" t="s">
        <v>535</v>
      </c>
      <c r="E71" t="s">
        <v>536</v>
      </c>
      <c r="F71">
        <v>5</v>
      </c>
      <c r="G71" t="s">
        <v>428</v>
      </c>
      <c r="H71">
        <v>1685123644.5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1293.596570465756</v>
      </c>
      <c r="AJ71">
        <v>1256.766242424242</v>
      </c>
      <c r="AK71">
        <v>3.346820588354929</v>
      </c>
      <c r="AL71">
        <v>66.9345161394172</v>
      </c>
      <c r="AM71">
        <f>(AO71 - AN71 + DX71*1E3/(8.314*(DZ71+273.15)) * AQ71/DW71 * AP71) * DW71/(100*DK71) * 1000/(1000 - AO71)</f>
        <v>0</v>
      </c>
      <c r="AN71">
        <v>15.00768584274584</v>
      </c>
      <c r="AO71">
        <v>17.33958111888112</v>
      </c>
      <c r="AP71">
        <v>-0.0005633501206713403</v>
      </c>
      <c r="AQ71">
        <v>103.2770757437145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6</v>
      </c>
      <c r="DL71">
        <v>0.5</v>
      </c>
      <c r="DM71" t="s">
        <v>430</v>
      </c>
      <c r="DN71">
        <v>2</v>
      </c>
      <c r="DO71" t="b">
        <v>1</v>
      </c>
      <c r="DP71">
        <v>1685123644.5</v>
      </c>
      <c r="DQ71">
        <v>1211.93962962963</v>
      </c>
      <c r="DR71">
        <v>1259.92</v>
      </c>
      <c r="DS71">
        <v>17.35837777777778</v>
      </c>
      <c r="DT71">
        <v>15.00955925925926</v>
      </c>
      <c r="DU71">
        <v>1212.797407407407</v>
      </c>
      <c r="DV71">
        <v>17.67562962962963</v>
      </c>
      <c r="DW71">
        <v>499.9982592592592</v>
      </c>
      <c r="DX71">
        <v>99.62210000000002</v>
      </c>
      <c r="DY71">
        <v>0.09990051481481484</v>
      </c>
      <c r="DZ71">
        <v>26.4765962962963</v>
      </c>
      <c r="EA71">
        <v>28.03642222222222</v>
      </c>
      <c r="EB71">
        <v>999.9000000000001</v>
      </c>
      <c r="EC71">
        <v>0</v>
      </c>
      <c r="ED71">
        <v>0</v>
      </c>
      <c r="EE71">
        <v>10002.19111111111</v>
      </c>
      <c r="EF71">
        <v>0</v>
      </c>
      <c r="EG71">
        <v>301.6717407407407</v>
      </c>
      <c r="EH71">
        <v>-47.97928518518518</v>
      </c>
      <c r="EI71">
        <v>1233.348888888889</v>
      </c>
      <c r="EJ71">
        <v>1279.118888888889</v>
      </c>
      <c r="EK71">
        <v>2.348823333333333</v>
      </c>
      <c r="EL71">
        <v>1259.92</v>
      </c>
      <c r="EM71">
        <v>15.00955925925926</v>
      </c>
      <c r="EN71">
        <v>1.729278148148148</v>
      </c>
      <c r="EO71">
        <v>1.495285185185185</v>
      </c>
      <c r="EP71">
        <v>15.16177037037037</v>
      </c>
      <c r="EQ71">
        <v>12.92002222222222</v>
      </c>
      <c r="ER71">
        <v>1999.975185185185</v>
      </c>
      <c r="ES71">
        <v>0.9799931111111112</v>
      </c>
      <c r="ET71">
        <v>0.02000728518518519</v>
      </c>
      <c r="EU71">
        <v>0</v>
      </c>
      <c r="EV71">
        <v>781.0182592592594</v>
      </c>
      <c r="EW71">
        <v>5.00078</v>
      </c>
      <c r="EX71">
        <v>21496.41851851852</v>
      </c>
      <c r="EY71">
        <v>16379.38518518518</v>
      </c>
      <c r="EZ71">
        <v>43.61325925925926</v>
      </c>
      <c r="FA71">
        <v>44.875</v>
      </c>
      <c r="FB71">
        <v>43.74970370370369</v>
      </c>
      <c r="FC71">
        <v>44.3121111111111</v>
      </c>
      <c r="FD71">
        <v>44.30759259259258</v>
      </c>
      <c r="FE71">
        <v>1955.064814814815</v>
      </c>
      <c r="FF71">
        <v>39.91037037037037</v>
      </c>
      <c r="FG71">
        <v>0</v>
      </c>
      <c r="FH71">
        <v>1685123650.3</v>
      </c>
      <c r="FI71">
        <v>0</v>
      </c>
      <c r="FJ71">
        <v>781.0314</v>
      </c>
      <c r="FK71">
        <v>-1.466538460518799</v>
      </c>
      <c r="FL71">
        <v>-910.8615393194369</v>
      </c>
      <c r="FM71">
        <v>21494.056</v>
      </c>
      <c r="FN71">
        <v>15</v>
      </c>
      <c r="FO71">
        <v>1685122125.6</v>
      </c>
      <c r="FP71" t="s">
        <v>431</v>
      </c>
      <c r="FQ71">
        <v>1685122116.1</v>
      </c>
      <c r="FR71">
        <v>1685122125.6</v>
      </c>
      <c r="FS71">
        <v>1</v>
      </c>
      <c r="FT71">
        <v>0.008999999999999999</v>
      </c>
      <c r="FU71">
        <v>-0.044</v>
      </c>
      <c r="FV71">
        <v>-0.486</v>
      </c>
      <c r="FW71">
        <v>-0.343</v>
      </c>
      <c r="FX71">
        <v>419</v>
      </c>
      <c r="FY71">
        <v>13</v>
      </c>
      <c r="FZ71">
        <v>0.16</v>
      </c>
      <c r="GA71">
        <v>0.02</v>
      </c>
      <c r="GB71">
        <v>-47.798795</v>
      </c>
      <c r="GC71">
        <v>-3.529537711069394</v>
      </c>
      <c r="GD71">
        <v>0.3469391567335695</v>
      </c>
      <c r="GE71">
        <v>0</v>
      </c>
      <c r="GF71">
        <v>2.358779</v>
      </c>
      <c r="GG71">
        <v>-0.1714599624765556</v>
      </c>
      <c r="GH71">
        <v>0.01963954923107957</v>
      </c>
      <c r="GI71">
        <v>1</v>
      </c>
      <c r="GJ71">
        <v>1</v>
      </c>
      <c r="GK71">
        <v>2</v>
      </c>
      <c r="GL71" t="s">
        <v>432</v>
      </c>
      <c r="GM71">
        <v>3.09857</v>
      </c>
      <c r="GN71">
        <v>2.75788</v>
      </c>
      <c r="GO71">
        <v>0.199002</v>
      </c>
      <c r="GP71">
        <v>0.203751</v>
      </c>
      <c r="GQ71">
        <v>0.0946366</v>
      </c>
      <c r="GR71">
        <v>0.0845924</v>
      </c>
      <c r="GS71">
        <v>20354.4</v>
      </c>
      <c r="GT71">
        <v>19980</v>
      </c>
      <c r="GU71">
        <v>25975</v>
      </c>
      <c r="GV71">
        <v>25456.6</v>
      </c>
      <c r="GW71">
        <v>37764.9</v>
      </c>
      <c r="GX71">
        <v>35430.1</v>
      </c>
      <c r="GY71">
        <v>45427.7</v>
      </c>
      <c r="GZ71">
        <v>41862</v>
      </c>
      <c r="HA71">
        <v>1.81872</v>
      </c>
      <c r="HB71">
        <v>1.8246</v>
      </c>
      <c r="HC71">
        <v>-0.0640377</v>
      </c>
      <c r="HD71">
        <v>0</v>
      </c>
      <c r="HE71">
        <v>29.0711</v>
      </c>
      <c r="HF71">
        <v>999.9</v>
      </c>
      <c r="HG71">
        <v>44.1</v>
      </c>
      <c r="HH71">
        <v>40.8</v>
      </c>
      <c r="HI71">
        <v>34.2451</v>
      </c>
      <c r="HJ71">
        <v>62.8251</v>
      </c>
      <c r="HK71">
        <v>24.2668</v>
      </c>
      <c r="HL71">
        <v>1</v>
      </c>
      <c r="HM71">
        <v>0.668313</v>
      </c>
      <c r="HN71">
        <v>8.442449999999999</v>
      </c>
      <c r="HO71">
        <v>20.1033</v>
      </c>
      <c r="HP71">
        <v>5.2104</v>
      </c>
      <c r="HQ71">
        <v>11.986</v>
      </c>
      <c r="HR71">
        <v>4.9636</v>
      </c>
      <c r="HS71">
        <v>3.2744</v>
      </c>
      <c r="HT71">
        <v>9999</v>
      </c>
      <c r="HU71">
        <v>9999</v>
      </c>
      <c r="HV71">
        <v>9999</v>
      </c>
      <c r="HW71">
        <v>40.2</v>
      </c>
      <c r="HX71">
        <v>1.86396</v>
      </c>
      <c r="HY71">
        <v>1.86014</v>
      </c>
      <c r="HZ71">
        <v>1.85848</v>
      </c>
      <c r="IA71">
        <v>1.85984</v>
      </c>
      <c r="IB71">
        <v>1.85975</v>
      </c>
      <c r="IC71">
        <v>1.85837</v>
      </c>
      <c r="ID71">
        <v>1.85745</v>
      </c>
      <c r="IE71">
        <v>1.85229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-0.87</v>
      </c>
      <c r="IT71">
        <v>-0.3174</v>
      </c>
      <c r="IU71">
        <v>-0.4525053111299092</v>
      </c>
      <c r="IV71">
        <v>0.0001543633802942166</v>
      </c>
      <c r="IW71">
        <v>-6.359805854135664E-07</v>
      </c>
      <c r="IX71">
        <v>1.931128000261328E-10</v>
      </c>
      <c r="IY71">
        <v>-0.3158061830945886</v>
      </c>
      <c r="IZ71">
        <v>-0.009907362677547949</v>
      </c>
      <c r="JA71">
        <v>0.0006454078662214542</v>
      </c>
      <c r="JB71">
        <v>-5.064920317128958E-06</v>
      </c>
      <c r="JC71">
        <v>3</v>
      </c>
      <c r="JD71">
        <v>1872</v>
      </c>
      <c r="JE71">
        <v>1</v>
      </c>
      <c r="JF71">
        <v>37</v>
      </c>
      <c r="JG71">
        <v>25.6</v>
      </c>
      <c r="JH71">
        <v>25.4</v>
      </c>
      <c r="JI71">
        <v>2.83569</v>
      </c>
      <c r="JJ71">
        <v>2.63306</v>
      </c>
      <c r="JK71">
        <v>1.49658</v>
      </c>
      <c r="JL71">
        <v>2.34009</v>
      </c>
      <c r="JM71">
        <v>1.54907</v>
      </c>
      <c r="JN71">
        <v>2.43896</v>
      </c>
      <c r="JO71">
        <v>43.2091</v>
      </c>
      <c r="JP71">
        <v>15.2265</v>
      </c>
      <c r="JQ71">
        <v>18</v>
      </c>
      <c r="JR71">
        <v>494.292</v>
      </c>
      <c r="JS71">
        <v>513.292</v>
      </c>
      <c r="JT71">
        <v>19.8379</v>
      </c>
      <c r="JU71">
        <v>35.0374</v>
      </c>
      <c r="JV71">
        <v>29.9999</v>
      </c>
      <c r="JW71">
        <v>34.9424</v>
      </c>
      <c r="JX71">
        <v>34.8375</v>
      </c>
      <c r="JY71">
        <v>56.898</v>
      </c>
      <c r="JZ71">
        <v>51.1727</v>
      </c>
      <c r="KA71">
        <v>0</v>
      </c>
      <c r="KB71">
        <v>19.8215</v>
      </c>
      <c r="KC71">
        <v>1309.46</v>
      </c>
      <c r="KD71">
        <v>15.0809</v>
      </c>
      <c r="KE71">
        <v>99.2685</v>
      </c>
      <c r="KF71">
        <v>99.47320000000001</v>
      </c>
    </row>
    <row r="72" spans="1:292">
      <c r="A72">
        <v>52</v>
      </c>
      <c r="B72">
        <v>1685123657</v>
      </c>
      <c r="C72">
        <v>254.5</v>
      </c>
      <c r="D72" t="s">
        <v>537</v>
      </c>
      <c r="E72" t="s">
        <v>538</v>
      </c>
      <c r="F72">
        <v>5</v>
      </c>
      <c r="G72" t="s">
        <v>428</v>
      </c>
      <c r="H72">
        <v>1685123649.214286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1310.496569853459</v>
      </c>
      <c r="AJ72">
        <v>1273.649333333334</v>
      </c>
      <c r="AK72">
        <v>3.379645175067086</v>
      </c>
      <c r="AL72">
        <v>66.9345161394172</v>
      </c>
      <c r="AM72">
        <f>(AO72 - AN72 + DX72*1E3/(8.314*(DZ72+273.15)) * AQ72/DW72 * AP72) * DW72/(100*DK72) * 1000/(1000 - AO72)</f>
        <v>0</v>
      </c>
      <c r="AN72">
        <v>15.00346873968963</v>
      </c>
      <c r="AO72">
        <v>17.33298811188813</v>
      </c>
      <c r="AP72">
        <v>-0.000150953207592569</v>
      </c>
      <c r="AQ72">
        <v>103.2770757437145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6</v>
      </c>
      <c r="DL72">
        <v>0.5</v>
      </c>
      <c r="DM72" t="s">
        <v>430</v>
      </c>
      <c r="DN72">
        <v>2</v>
      </c>
      <c r="DO72" t="b">
        <v>1</v>
      </c>
      <c r="DP72">
        <v>1685123649.214286</v>
      </c>
      <c r="DQ72">
        <v>1227.470357142857</v>
      </c>
      <c r="DR72">
        <v>1275.699285714285</v>
      </c>
      <c r="DS72">
        <v>17.34561071428572</v>
      </c>
      <c r="DT72">
        <v>15.0076</v>
      </c>
      <c r="DU72">
        <v>1228.336428571429</v>
      </c>
      <c r="DV72">
        <v>17.662975</v>
      </c>
      <c r="DW72">
        <v>499.9669642857143</v>
      </c>
      <c r="DX72">
        <v>99.62314642857145</v>
      </c>
      <c r="DY72">
        <v>0.09992966428571429</v>
      </c>
      <c r="DZ72">
        <v>26.46670714285714</v>
      </c>
      <c r="EA72">
        <v>28.02689642857143</v>
      </c>
      <c r="EB72">
        <v>999.9000000000002</v>
      </c>
      <c r="EC72">
        <v>0</v>
      </c>
      <c r="ED72">
        <v>0</v>
      </c>
      <c r="EE72">
        <v>10001.11285714286</v>
      </c>
      <c r="EF72">
        <v>0</v>
      </c>
      <c r="EG72">
        <v>301.8291428571428</v>
      </c>
      <c r="EH72">
        <v>-48.22692857142857</v>
      </c>
      <c r="EI72">
        <v>1249.138214285714</v>
      </c>
      <c r="EJ72">
        <v>1295.135714285714</v>
      </c>
      <c r="EK72">
        <v>2.33802</v>
      </c>
      <c r="EL72">
        <v>1275.699285714285</v>
      </c>
      <c r="EM72">
        <v>15.0076</v>
      </c>
      <c r="EN72">
        <v>1.728025</v>
      </c>
      <c r="EO72">
        <v>1.495105</v>
      </c>
      <c r="EP72">
        <v>15.1505</v>
      </c>
      <c r="EQ72">
        <v>12.91819285714286</v>
      </c>
      <c r="ER72">
        <v>1999.975714285715</v>
      </c>
      <c r="ES72">
        <v>0.9799932142857143</v>
      </c>
      <c r="ET72">
        <v>0.02000718214285714</v>
      </c>
      <c r="EU72">
        <v>0</v>
      </c>
      <c r="EV72">
        <v>780.9766071428572</v>
      </c>
      <c r="EW72">
        <v>5.00078</v>
      </c>
      <c r="EX72">
        <v>21481.29642857143</v>
      </c>
      <c r="EY72">
        <v>16379.39642857143</v>
      </c>
      <c r="EZ72">
        <v>43.63382142857142</v>
      </c>
      <c r="FA72">
        <v>44.875</v>
      </c>
      <c r="FB72">
        <v>43.73414285714285</v>
      </c>
      <c r="FC72">
        <v>44.30321428571428</v>
      </c>
      <c r="FD72">
        <v>44.31889285714285</v>
      </c>
      <c r="FE72">
        <v>1955.065714285714</v>
      </c>
      <c r="FF72">
        <v>39.91</v>
      </c>
      <c r="FG72">
        <v>0</v>
      </c>
      <c r="FH72">
        <v>1685123655.1</v>
      </c>
      <c r="FI72">
        <v>0</v>
      </c>
      <c r="FJ72">
        <v>780.98424</v>
      </c>
      <c r="FK72">
        <v>-0.9890769130917574</v>
      </c>
      <c r="FL72">
        <v>456.923078989801</v>
      </c>
      <c r="FM72">
        <v>21480.732</v>
      </c>
      <c r="FN72">
        <v>15</v>
      </c>
      <c r="FO72">
        <v>1685122125.6</v>
      </c>
      <c r="FP72" t="s">
        <v>431</v>
      </c>
      <c r="FQ72">
        <v>1685122116.1</v>
      </c>
      <c r="FR72">
        <v>1685122125.6</v>
      </c>
      <c r="FS72">
        <v>1</v>
      </c>
      <c r="FT72">
        <v>0.008999999999999999</v>
      </c>
      <c r="FU72">
        <v>-0.044</v>
      </c>
      <c r="FV72">
        <v>-0.486</v>
      </c>
      <c r="FW72">
        <v>-0.343</v>
      </c>
      <c r="FX72">
        <v>419</v>
      </c>
      <c r="FY72">
        <v>13</v>
      </c>
      <c r="FZ72">
        <v>0.16</v>
      </c>
      <c r="GA72">
        <v>0.02</v>
      </c>
      <c r="GB72">
        <v>-48.07123658536586</v>
      </c>
      <c r="GC72">
        <v>-3.270698257839788</v>
      </c>
      <c r="GD72">
        <v>0.3347210274579217</v>
      </c>
      <c r="GE72">
        <v>0</v>
      </c>
      <c r="GF72">
        <v>2.345787073170732</v>
      </c>
      <c r="GG72">
        <v>-0.1488250871080125</v>
      </c>
      <c r="GH72">
        <v>0.01547172089753535</v>
      </c>
      <c r="GI72">
        <v>1</v>
      </c>
      <c r="GJ72">
        <v>1</v>
      </c>
      <c r="GK72">
        <v>2</v>
      </c>
      <c r="GL72" t="s">
        <v>432</v>
      </c>
      <c r="GM72">
        <v>3.0989</v>
      </c>
      <c r="GN72">
        <v>2.75849</v>
      </c>
      <c r="GO72">
        <v>0.200637</v>
      </c>
      <c r="GP72">
        <v>0.205363</v>
      </c>
      <c r="GQ72">
        <v>0.09461</v>
      </c>
      <c r="GR72">
        <v>0.0846696</v>
      </c>
      <c r="GS72">
        <v>20312.9</v>
      </c>
      <c r="GT72">
        <v>19939.6</v>
      </c>
      <c r="GU72">
        <v>25975.2</v>
      </c>
      <c r="GV72">
        <v>25456.7</v>
      </c>
      <c r="GW72">
        <v>37766.4</v>
      </c>
      <c r="GX72">
        <v>35427.3</v>
      </c>
      <c r="GY72">
        <v>45427.9</v>
      </c>
      <c r="GZ72">
        <v>41862</v>
      </c>
      <c r="HA72">
        <v>1.81955</v>
      </c>
      <c r="HB72">
        <v>1.8244</v>
      </c>
      <c r="HC72">
        <v>-0.06461890000000001</v>
      </c>
      <c r="HD72">
        <v>0</v>
      </c>
      <c r="HE72">
        <v>29.0683</v>
      </c>
      <c r="HF72">
        <v>999.9</v>
      </c>
      <c r="HG72">
        <v>44.1</v>
      </c>
      <c r="HH72">
        <v>40.8</v>
      </c>
      <c r="HI72">
        <v>34.2481</v>
      </c>
      <c r="HJ72">
        <v>62.9851</v>
      </c>
      <c r="HK72">
        <v>24.2829</v>
      </c>
      <c r="HL72">
        <v>1</v>
      </c>
      <c r="HM72">
        <v>0.667739</v>
      </c>
      <c r="HN72">
        <v>8.44824</v>
      </c>
      <c r="HO72">
        <v>20.1034</v>
      </c>
      <c r="HP72">
        <v>5.2113</v>
      </c>
      <c r="HQ72">
        <v>11.986</v>
      </c>
      <c r="HR72">
        <v>4.96365</v>
      </c>
      <c r="HS72">
        <v>3.27435</v>
      </c>
      <c r="HT72">
        <v>9999</v>
      </c>
      <c r="HU72">
        <v>9999</v>
      </c>
      <c r="HV72">
        <v>9999</v>
      </c>
      <c r="HW72">
        <v>40.2</v>
      </c>
      <c r="HX72">
        <v>1.86399</v>
      </c>
      <c r="HY72">
        <v>1.86013</v>
      </c>
      <c r="HZ72">
        <v>1.85844</v>
      </c>
      <c r="IA72">
        <v>1.85988</v>
      </c>
      <c r="IB72">
        <v>1.85974</v>
      </c>
      <c r="IC72">
        <v>1.85837</v>
      </c>
      <c r="ID72">
        <v>1.85745</v>
      </c>
      <c r="IE72">
        <v>1.85231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-0.88</v>
      </c>
      <c r="IT72">
        <v>-0.3175</v>
      </c>
      <c r="IU72">
        <v>-0.4525053111299092</v>
      </c>
      <c r="IV72">
        <v>0.0001543633802942166</v>
      </c>
      <c r="IW72">
        <v>-6.359805854135664E-07</v>
      </c>
      <c r="IX72">
        <v>1.931128000261328E-10</v>
      </c>
      <c r="IY72">
        <v>-0.3158061830945886</v>
      </c>
      <c r="IZ72">
        <v>-0.009907362677547949</v>
      </c>
      <c r="JA72">
        <v>0.0006454078662214542</v>
      </c>
      <c r="JB72">
        <v>-5.064920317128958E-06</v>
      </c>
      <c r="JC72">
        <v>3</v>
      </c>
      <c r="JD72">
        <v>1872</v>
      </c>
      <c r="JE72">
        <v>1</v>
      </c>
      <c r="JF72">
        <v>37</v>
      </c>
      <c r="JG72">
        <v>25.7</v>
      </c>
      <c r="JH72">
        <v>25.5</v>
      </c>
      <c r="JI72">
        <v>2.86865</v>
      </c>
      <c r="JJ72">
        <v>2.63184</v>
      </c>
      <c r="JK72">
        <v>1.49658</v>
      </c>
      <c r="JL72">
        <v>2.34009</v>
      </c>
      <c r="JM72">
        <v>1.54907</v>
      </c>
      <c r="JN72">
        <v>2.47192</v>
      </c>
      <c r="JO72">
        <v>43.2091</v>
      </c>
      <c r="JP72">
        <v>15.2265</v>
      </c>
      <c r="JQ72">
        <v>18</v>
      </c>
      <c r="JR72">
        <v>494.773</v>
      </c>
      <c r="JS72">
        <v>513.127</v>
      </c>
      <c r="JT72">
        <v>19.8066</v>
      </c>
      <c r="JU72">
        <v>35.035</v>
      </c>
      <c r="JV72">
        <v>29.9999</v>
      </c>
      <c r="JW72">
        <v>34.9385</v>
      </c>
      <c r="JX72">
        <v>34.8344</v>
      </c>
      <c r="JY72">
        <v>57.5439</v>
      </c>
      <c r="JZ72">
        <v>50.897</v>
      </c>
      <c r="KA72">
        <v>0</v>
      </c>
      <c r="KB72">
        <v>19.7928</v>
      </c>
      <c r="KC72">
        <v>1322.88</v>
      </c>
      <c r="KD72">
        <v>15.0905</v>
      </c>
      <c r="KE72">
        <v>99.26909999999999</v>
      </c>
      <c r="KF72">
        <v>99.4735</v>
      </c>
    </row>
    <row r="73" spans="1:292">
      <c r="A73">
        <v>53</v>
      </c>
      <c r="B73">
        <v>1685123662</v>
      </c>
      <c r="C73">
        <v>259.5</v>
      </c>
      <c r="D73" t="s">
        <v>539</v>
      </c>
      <c r="E73" t="s">
        <v>540</v>
      </c>
      <c r="F73">
        <v>5</v>
      </c>
      <c r="G73" t="s">
        <v>428</v>
      </c>
      <c r="H73">
        <v>1685123654.5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1327.533083222189</v>
      </c>
      <c r="AJ73">
        <v>1290.570545454545</v>
      </c>
      <c r="AK73">
        <v>3.382697163821292</v>
      </c>
      <c r="AL73">
        <v>66.9345161394172</v>
      </c>
      <c r="AM73">
        <f>(AO73 - AN73 + DX73*1E3/(8.314*(DZ73+273.15)) * AQ73/DW73 * AP73) * DW73/(100*DK73) * 1000/(1000 - AO73)</f>
        <v>0</v>
      </c>
      <c r="AN73">
        <v>15.03646710358548</v>
      </c>
      <c r="AO73">
        <v>17.34561818181819</v>
      </c>
      <c r="AP73">
        <v>7.709146864492119E-05</v>
      </c>
      <c r="AQ73">
        <v>103.2770757437145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6</v>
      </c>
      <c r="DL73">
        <v>0.5</v>
      </c>
      <c r="DM73" t="s">
        <v>430</v>
      </c>
      <c r="DN73">
        <v>2</v>
      </c>
      <c r="DO73" t="b">
        <v>1</v>
      </c>
      <c r="DP73">
        <v>1685123654.5</v>
      </c>
      <c r="DQ73">
        <v>1244.962592592593</v>
      </c>
      <c r="DR73">
        <v>1293.396296296296</v>
      </c>
      <c r="DS73">
        <v>17.33932962962963</v>
      </c>
      <c r="DT73">
        <v>15.02032592592592</v>
      </c>
      <c r="DU73">
        <v>1245.838148148148</v>
      </c>
      <c r="DV73">
        <v>17.65674814814815</v>
      </c>
      <c r="DW73">
        <v>500.0375555555556</v>
      </c>
      <c r="DX73">
        <v>99.62312222222224</v>
      </c>
      <c r="DY73">
        <v>0.1000535481481482</v>
      </c>
      <c r="DZ73">
        <v>26.45300740740741</v>
      </c>
      <c r="EA73">
        <v>28.01977037037037</v>
      </c>
      <c r="EB73">
        <v>999.9000000000001</v>
      </c>
      <c r="EC73">
        <v>0</v>
      </c>
      <c r="ED73">
        <v>0</v>
      </c>
      <c r="EE73">
        <v>10003.53962962963</v>
      </c>
      <c r="EF73">
        <v>0</v>
      </c>
      <c r="EG73">
        <v>301.7472962962963</v>
      </c>
      <c r="EH73">
        <v>-48.43151851851852</v>
      </c>
      <c r="EI73">
        <v>1266.931481481481</v>
      </c>
      <c r="EJ73">
        <v>1313.120740740741</v>
      </c>
      <c r="EK73">
        <v>2.31901</v>
      </c>
      <c r="EL73">
        <v>1293.396296296296</v>
      </c>
      <c r="EM73">
        <v>15.02032592592592</v>
      </c>
      <c r="EN73">
        <v>1.727399259259259</v>
      </c>
      <c r="EO73">
        <v>1.496372222222222</v>
      </c>
      <c r="EP73">
        <v>15.14485925925926</v>
      </c>
      <c r="EQ73">
        <v>12.93113333333333</v>
      </c>
      <c r="ER73">
        <v>1999.996296296296</v>
      </c>
      <c r="ES73">
        <v>0.9799934444444445</v>
      </c>
      <c r="ET73">
        <v>0.02000695185185185</v>
      </c>
      <c r="EU73">
        <v>0</v>
      </c>
      <c r="EV73">
        <v>780.996148148148</v>
      </c>
      <c r="EW73">
        <v>5.00078</v>
      </c>
      <c r="EX73">
        <v>21503.55185185185</v>
      </c>
      <c r="EY73">
        <v>16379.57037037037</v>
      </c>
      <c r="EZ73">
        <v>43.61785185185185</v>
      </c>
      <c r="FA73">
        <v>44.87266666666666</v>
      </c>
      <c r="FB73">
        <v>43.715</v>
      </c>
      <c r="FC73">
        <v>44.29366666666667</v>
      </c>
      <c r="FD73">
        <v>44.35388888888888</v>
      </c>
      <c r="FE73">
        <v>1955.086296296296</v>
      </c>
      <c r="FF73">
        <v>39.91</v>
      </c>
      <c r="FG73">
        <v>0</v>
      </c>
      <c r="FH73">
        <v>1685123659.9</v>
      </c>
      <c r="FI73">
        <v>0</v>
      </c>
      <c r="FJ73">
        <v>780.9848000000001</v>
      </c>
      <c r="FK73">
        <v>0.695307697075624</v>
      </c>
      <c r="FL73">
        <v>738.7538455561355</v>
      </c>
      <c r="FM73">
        <v>21509.208</v>
      </c>
      <c r="FN73">
        <v>15</v>
      </c>
      <c r="FO73">
        <v>1685122125.6</v>
      </c>
      <c r="FP73" t="s">
        <v>431</v>
      </c>
      <c r="FQ73">
        <v>1685122116.1</v>
      </c>
      <c r="FR73">
        <v>1685122125.6</v>
      </c>
      <c r="FS73">
        <v>1</v>
      </c>
      <c r="FT73">
        <v>0.008999999999999999</v>
      </c>
      <c r="FU73">
        <v>-0.044</v>
      </c>
      <c r="FV73">
        <v>-0.486</v>
      </c>
      <c r="FW73">
        <v>-0.343</v>
      </c>
      <c r="FX73">
        <v>419</v>
      </c>
      <c r="FY73">
        <v>13</v>
      </c>
      <c r="FZ73">
        <v>0.16</v>
      </c>
      <c r="GA73">
        <v>0.02</v>
      </c>
      <c r="GB73">
        <v>-48.29788</v>
      </c>
      <c r="GC73">
        <v>-2.394362476547674</v>
      </c>
      <c r="GD73">
        <v>0.2492018771999918</v>
      </c>
      <c r="GE73">
        <v>0</v>
      </c>
      <c r="GF73">
        <v>2.3283845</v>
      </c>
      <c r="GG73">
        <v>-0.1950787992495351</v>
      </c>
      <c r="GH73">
        <v>0.02058386503429326</v>
      </c>
      <c r="GI73">
        <v>1</v>
      </c>
      <c r="GJ73">
        <v>1</v>
      </c>
      <c r="GK73">
        <v>2</v>
      </c>
      <c r="GL73" t="s">
        <v>432</v>
      </c>
      <c r="GM73">
        <v>3.09858</v>
      </c>
      <c r="GN73">
        <v>2.7584</v>
      </c>
      <c r="GO73">
        <v>0.202268</v>
      </c>
      <c r="GP73">
        <v>0.206977</v>
      </c>
      <c r="GQ73">
        <v>0.0946635</v>
      </c>
      <c r="GR73">
        <v>0.0848121</v>
      </c>
      <c r="GS73">
        <v>20271.5</v>
      </c>
      <c r="GT73">
        <v>19899</v>
      </c>
      <c r="GU73">
        <v>25975.3</v>
      </c>
      <c r="GV73">
        <v>25456.7</v>
      </c>
      <c r="GW73">
        <v>37764.7</v>
      </c>
      <c r="GX73">
        <v>35421.9</v>
      </c>
      <c r="GY73">
        <v>45428.3</v>
      </c>
      <c r="GZ73">
        <v>41861.9</v>
      </c>
      <c r="HA73">
        <v>1.81922</v>
      </c>
      <c r="HB73">
        <v>1.82477</v>
      </c>
      <c r="HC73">
        <v>-0.0652522</v>
      </c>
      <c r="HD73">
        <v>0</v>
      </c>
      <c r="HE73">
        <v>29.0623</v>
      </c>
      <c r="HF73">
        <v>999.9</v>
      </c>
      <c r="HG73">
        <v>44.1</v>
      </c>
      <c r="HH73">
        <v>40.8</v>
      </c>
      <c r="HI73">
        <v>34.2489</v>
      </c>
      <c r="HJ73">
        <v>62.9051</v>
      </c>
      <c r="HK73">
        <v>24.4631</v>
      </c>
      <c r="HL73">
        <v>1</v>
      </c>
      <c r="HM73">
        <v>0.667729</v>
      </c>
      <c r="HN73">
        <v>8.425750000000001</v>
      </c>
      <c r="HO73">
        <v>20.1045</v>
      </c>
      <c r="HP73">
        <v>5.21025</v>
      </c>
      <c r="HQ73">
        <v>11.986</v>
      </c>
      <c r="HR73">
        <v>4.9634</v>
      </c>
      <c r="HS73">
        <v>3.27433</v>
      </c>
      <c r="HT73">
        <v>9999</v>
      </c>
      <c r="HU73">
        <v>9999</v>
      </c>
      <c r="HV73">
        <v>9999</v>
      </c>
      <c r="HW73">
        <v>40.2</v>
      </c>
      <c r="HX73">
        <v>1.86399</v>
      </c>
      <c r="HY73">
        <v>1.86015</v>
      </c>
      <c r="HZ73">
        <v>1.85845</v>
      </c>
      <c r="IA73">
        <v>1.85986</v>
      </c>
      <c r="IB73">
        <v>1.85976</v>
      </c>
      <c r="IC73">
        <v>1.85837</v>
      </c>
      <c r="ID73">
        <v>1.85745</v>
      </c>
      <c r="IE73">
        <v>1.85229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-0.89</v>
      </c>
      <c r="IT73">
        <v>-0.3173</v>
      </c>
      <c r="IU73">
        <v>-0.4525053111299092</v>
      </c>
      <c r="IV73">
        <v>0.0001543633802942166</v>
      </c>
      <c r="IW73">
        <v>-6.359805854135664E-07</v>
      </c>
      <c r="IX73">
        <v>1.931128000261328E-10</v>
      </c>
      <c r="IY73">
        <v>-0.3158061830945886</v>
      </c>
      <c r="IZ73">
        <v>-0.009907362677547949</v>
      </c>
      <c r="JA73">
        <v>0.0006454078662214542</v>
      </c>
      <c r="JB73">
        <v>-5.064920317128958E-06</v>
      </c>
      <c r="JC73">
        <v>3</v>
      </c>
      <c r="JD73">
        <v>1872</v>
      </c>
      <c r="JE73">
        <v>1</v>
      </c>
      <c r="JF73">
        <v>37</v>
      </c>
      <c r="JG73">
        <v>25.8</v>
      </c>
      <c r="JH73">
        <v>25.6</v>
      </c>
      <c r="JI73">
        <v>2.89673</v>
      </c>
      <c r="JJ73">
        <v>2.63916</v>
      </c>
      <c r="JK73">
        <v>1.49658</v>
      </c>
      <c r="JL73">
        <v>2.34009</v>
      </c>
      <c r="JM73">
        <v>1.54907</v>
      </c>
      <c r="JN73">
        <v>2.42554</v>
      </c>
      <c r="JO73">
        <v>43.2091</v>
      </c>
      <c r="JP73">
        <v>15.2265</v>
      </c>
      <c r="JQ73">
        <v>18</v>
      </c>
      <c r="JR73">
        <v>494.545</v>
      </c>
      <c r="JS73">
        <v>513.365</v>
      </c>
      <c r="JT73">
        <v>19.782</v>
      </c>
      <c r="JU73">
        <v>35.0317</v>
      </c>
      <c r="JV73">
        <v>29.9999</v>
      </c>
      <c r="JW73">
        <v>34.9346</v>
      </c>
      <c r="JX73">
        <v>34.8313</v>
      </c>
      <c r="JY73">
        <v>58.1045</v>
      </c>
      <c r="JZ73">
        <v>50.897</v>
      </c>
      <c r="KA73">
        <v>0</v>
      </c>
      <c r="KB73">
        <v>19.7811</v>
      </c>
      <c r="KC73">
        <v>1342.92</v>
      </c>
      <c r="KD73">
        <v>15.0834</v>
      </c>
      <c r="KE73">
        <v>99.26990000000001</v>
      </c>
      <c r="KF73">
        <v>99.47329999999999</v>
      </c>
    </row>
    <row r="74" spans="1:292">
      <c r="A74">
        <v>54</v>
      </c>
      <c r="B74">
        <v>1685123667</v>
      </c>
      <c r="C74">
        <v>264.5</v>
      </c>
      <c r="D74" t="s">
        <v>541</v>
      </c>
      <c r="E74" t="s">
        <v>542</v>
      </c>
      <c r="F74">
        <v>5</v>
      </c>
      <c r="G74" t="s">
        <v>428</v>
      </c>
      <c r="H74">
        <v>1685123659.214286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1344.777761019981</v>
      </c>
      <c r="AJ74">
        <v>1307.543454545454</v>
      </c>
      <c r="AK74">
        <v>3.390776078447119</v>
      </c>
      <c r="AL74">
        <v>66.9345161394172</v>
      </c>
      <c r="AM74">
        <f>(AO74 - AN74 + DX74*1E3/(8.314*(DZ74+273.15)) * AQ74/DW74 * AP74) * DW74/(100*DK74) * 1000/(1000 - AO74)</f>
        <v>0</v>
      </c>
      <c r="AN74">
        <v>15.05710259354161</v>
      </c>
      <c r="AO74">
        <v>17.35723636363636</v>
      </c>
      <c r="AP74">
        <v>0.0002120302476587849</v>
      </c>
      <c r="AQ74">
        <v>103.2770757437145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6</v>
      </c>
      <c r="DL74">
        <v>0.5</v>
      </c>
      <c r="DM74" t="s">
        <v>430</v>
      </c>
      <c r="DN74">
        <v>2</v>
      </c>
      <c r="DO74" t="b">
        <v>1</v>
      </c>
      <c r="DP74">
        <v>1685123659.214286</v>
      </c>
      <c r="DQ74">
        <v>1260.602142857143</v>
      </c>
      <c r="DR74">
        <v>1309.203571428572</v>
      </c>
      <c r="DS74">
        <v>17.342475</v>
      </c>
      <c r="DT74">
        <v>15.0357</v>
      </c>
      <c r="DU74">
        <v>1261.484642857142</v>
      </c>
      <c r="DV74">
        <v>17.65986071428572</v>
      </c>
      <c r="DW74">
        <v>500.0446785714286</v>
      </c>
      <c r="DX74">
        <v>99.62282500000002</v>
      </c>
      <c r="DY74">
        <v>0.1000753607142857</v>
      </c>
      <c r="DZ74">
        <v>26.44076071428571</v>
      </c>
      <c r="EA74">
        <v>28.00531785714286</v>
      </c>
      <c r="EB74">
        <v>999.9000000000002</v>
      </c>
      <c r="EC74">
        <v>0</v>
      </c>
      <c r="ED74">
        <v>0</v>
      </c>
      <c r="EE74">
        <v>10007.09464285714</v>
      </c>
      <c r="EF74">
        <v>0</v>
      </c>
      <c r="EG74">
        <v>302.5485</v>
      </c>
      <c r="EH74">
        <v>-48.60015714285713</v>
      </c>
      <c r="EI74">
        <v>1282.849285714286</v>
      </c>
      <c r="EJ74">
        <v>1329.19</v>
      </c>
      <c r="EK74">
        <v>2.306773571428571</v>
      </c>
      <c r="EL74">
        <v>1309.203571428572</v>
      </c>
      <c r="EM74">
        <v>15.0357</v>
      </c>
      <c r="EN74">
        <v>1.727706428571429</v>
      </c>
      <c r="EO74">
        <v>1.497899285714286</v>
      </c>
      <c r="EP74">
        <v>15.14762142857143</v>
      </c>
      <c r="EQ74">
        <v>12.94672857142857</v>
      </c>
      <c r="ER74">
        <v>2000.007142857143</v>
      </c>
      <c r="ES74">
        <v>0.9799935357142857</v>
      </c>
      <c r="ET74">
        <v>0.02000686428571429</v>
      </c>
      <c r="EU74">
        <v>0</v>
      </c>
      <c r="EV74">
        <v>780.9851785714287</v>
      </c>
      <c r="EW74">
        <v>5.00078</v>
      </c>
      <c r="EX74">
        <v>21520.88928571428</v>
      </c>
      <c r="EY74">
        <v>16379.66785714285</v>
      </c>
      <c r="EZ74">
        <v>43.61357142857143</v>
      </c>
      <c r="FA74">
        <v>44.86375</v>
      </c>
      <c r="FB74">
        <v>43.74757142857143</v>
      </c>
      <c r="FC74">
        <v>44.28107142857143</v>
      </c>
      <c r="FD74">
        <v>44.32110714285714</v>
      </c>
      <c r="FE74">
        <v>1955.097142857143</v>
      </c>
      <c r="FF74">
        <v>39.91</v>
      </c>
      <c r="FG74">
        <v>0</v>
      </c>
      <c r="FH74">
        <v>1685123664.7</v>
      </c>
      <c r="FI74">
        <v>0</v>
      </c>
      <c r="FJ74">
        <v>780.9806400000001</v>
      </c>
      <c r="FK74">
        <v>-0.06023076448620091</v>
      </c>
      <c r="FL74">
        <v>-369.3307687594643</v>
      </c>
      <c r="FM74">
        <v>21527.216</v>
      </c>
      <c r="FN74">
        <v>15</v>
      </c>
      <c r="FO74">
        <v>1685122125.6</v>
      </c>
      <c r="FP74" t="s">
        <v>431</v>
      </c>
      <c r="FQ74">
        <v>1685122116.1</v>
      </c>
      <c r="FR74">
        <v>1685122125.6</v>
      </c>
      <c r="FS74">
        <v>1</v>
      </c>
      <c r="FT74">
        <v>0.008999999999999999</v>
      </c>
      <c r="FU74">
        <v>-0.044</v>
      </c>
      <c r="FV74">
        <v>-0.486</v>
      </c>
      <c r="FW74">
        <v>-0.343</v>
      </c>
      <c r="FX74">
        <v>419</v>
      </c>
      <c r="FY74">
        <v>13</v>
      </c>
      <c r="FZ74">
        <v>0.16</v>
      </c>
      <c r="GA74">
        <v>0.02</v>
      </c>
      <c r="GB74">
        <v>-48.5123825</v>
      </c>
      <c r="GC74">
        <v>-1.950469418386436</v>
      </c>
      <c r="GD74">
        <v>0.1975657547343413</v>
      </c>
      <c r="GE74">
        <v>0</v>
      </c>
      <c r="GF74">
        <v>2.31496225</v>
      </c>
      <c r="GG74">
        <v>-0.1941508818011267</v>
      </c>
      <c r="GH74">
        <v>0.02086383180140935</v>
      </c>
      <c r="GI74">
        <v>1</v>
      </c>
      <c r="GJ74">
        <v>1</v>
      </c>
      <c r="GK74">
        <v>2</v>
      </c>
      <c r="GL74" t="s">
        <v>432</v>
      </c>
      <c r="GM74">
        <v>3.09852</v>
      </c>
      <c r="GN74">
        <v>2.75779</v>
      </c>
      <c r="GO74">
        <v>0.203891</v>
      </c>
      <c r="GP74">
        <v>0.208566</v>
      </c>
      <c r="GQ74">
        <v>0.0947109</v>
      </c>
      <c r="GR74">
        <v>0.0848105</v>
      </c>
      <c r="GS74">
        <v>20230.3</v>
      </c>
      <c r="GT74">
        <v>19859.2</v>
      </c>
      <c r="GU74">
        <v>25975.5</v>
      </c>
      <c r="GV74">
        <v>25456.9</v>
      </c>
      <c r="GW74">
        <v>37763.1</v>
      </c>
      <c r="GX74">
        <v>35422.5</v>
      </c>
      <c r="GY74">
        <v>45428.6</v>
      </c>
      <c r="GZ74">
        <v>41862.3</v>
      </c>
      <c r="HA74">
        <v>1.81915</v>
      </c>
      <c r="HB74">
        <v>1.82523</v>
      </c>
      <c r="HC74">
        <v>-0.0652522</v>
      </c>
      <c r="HD74">
        <v>0</v>
      </c>
      <c r="HE74">
        <v>29.0548</v>
      </c>
      <c r="HF74">
        <v>999.9</v>
      </c>
      <c r="HG74">
        <v>44.1</v>
      </c>
      <c r="HH74">
        <v>40.8</v>
      </c>
      <c r="HI74">
        <v>34.2478</v>
      </c>
      <c r="HJ74">
        <v>62.8251</v>
      </c>
      <c r="HK74">
        <v>24.6274</v>
      </c>
      <c r="HL74">
        <v>1</v>
      </c>
      <c r="HM74">
        <v>0.665569</v>
      </c>
      <c r="HN74">
        <v>7.23701</v>
      </c>
      <c r="HO74">
        <v>20.1574</v>
      </c>
      <c r="HP74">
        <v>5.2104</v>
      </c>
      <c r="HQ74">
        <v>11.986</v>
      </c>
      <c r="HR74">
        <v>4.9631</v>
      </c>
      <c r="HS74">
        <v>3.27433</v>
      </c>
      <c r="HT74">
        <v>9999</v>
      </c>
      <c r="HU74">
        <v>9999</v>
      </c>
      <c r="HV74">
        <v>9999</v>
      </c>
      <c r="HW74">
        <v>40.2</v>
      </c>
      <c r="HX74">
        <v>1.864</v>
      </c>
      <c r="HY74">
        <v>1.86018</v>
      </c>
      <c r="HZ74">
        <v>1.85849</v>
      </c>
      <c r="IA74">
        <v>1.85987</v>
      </c>
      <c r="IB74">
        <v>1.85979</v>
      </c>
      <c r="IC74">
        <v>1.85837</v>
      </c>
      <c r="ID74">
        <v>1.85745</v>
      </c>
      <c r="IE74">
        <v>1.85236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-0.89</v>
      </c>
      <c r="IT74">
        <v>-0.3172</v>
      </c>
      <c r="IU74">
        <v>-0.4525053111299092</v>
      </c>
      <c r="IV74">
        <v>0.0001543633802942166</v>
      </c>
      <c r="IW74">
        <v>-6.359805854135664E-07</v>
      </c>
      <c r="IX74">
        <v>1.931128000261328E-10</v>
      </c>
      <c r="IY74">
        <v>-0.3158061830945886</v>
      </c>
      <c r="IZ74">
        <v>-0.009907362677547949</v>
      </c>
      <c r="JA74">
        <v>0.0006454078662214542</v>
      </c>
      <c r="JB74">
        <v>-5.064920317128958E-06</v>
      </c>
      <c r="JC74">
        <v>3</v>
      </c>
      <c r="JD74">
        <v>1872</v>
      </c>
      <c r="JE74">
        <v>1</v>
      </c>
      <c r="JF74">
        <v>37</v>
      </c>
      <c r="JG74">
        <v>25.8</v>
      </c>
      <c r="JH74">
        <v>25.7</v>
      </c>
      <c r="JI74">
        <v>2.92847</v>
      </c>
      <c r="JJ74">
        <v>2.6416</v>
      </c>
      <c r="JK74">
        <v>1.49658</v>
      </c>
      <c r="JL74">
        <v>2.34009</v>
      </c>
      <c r="JM74">
        <v>1.54907</v>
      </c>
      <c r="JN74">
        <v>2.35596</v>
      </c>
      <c r="JO74">
        <v>43.2091</v>
      </c>
      <c r="JP74">
        <v>15.2615</v>
      </c>
      <c r="JQ74">
        <v>18</v>
      </c>
      <c r="JR74">
        <v>494.472</v>
      </c>
      <c r="JS74">
        <v>513.651</v>
      </c>
      <c r="JT74">
        <v>19.8182</v>
      </c>
      <c r="JU74">
        <v>35.0303</v>
      </c>
      <c r="JV74">
        <v>29.9982</v>
      </c>
      <c r="JW74">
        <v>34.9306</v>
      </c>
      <c r="JX74">
        <v>34.8273</v>
      </c>
      <c r="JY74">
        <v>58.7439</v>
      </c>
      <c r="JZ74">
        <v>50.897</v>
      </c>
      <c r="KA74">
        <v>0</v>
      </c>
      <c r="KB74">
        <v>20.1146</v>
      </c>
      <c r="KC74">
        <v>1356.27</v>
      </c>
      <c r="KD74">
        <v>15.0834</v>
      </c>
      <c r="KE74">
        <v>99.2706</v>
      </c>
      <c r="KF74">
        <v>99.47410000000001</v>
      </c>
    </row>
    <row r="75" spans="1:292">
      <c r="A75">
        <v>55</v>
      </c>
      <c r="B75">
        <v>1685123672</v>
      </c>
      <c r="C75">
        <v>269.5</v>
      </c>
      <c r="D75" t="s">
        <v>543</v>
      </c>
      <c r="E75" t="s">
        <v>544</v>
      </c>
      <c r="F75">
        <v>5</v>
      </c>
      <c r="G75" t="s">
        <v>428</v>
      </c>
      <c r="H75">
        <v>1685123664.5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1361.529915850498</v>
      </c>
      <c r="AJ75">
        <v>1324.427393939394</v>
      </c>
      <c r="AK75">
        <v>3.378861281492214</v>
      </c>
      <c r="AL75">
        <v>66.9345161394172</v>
      </c>
      <c r="AM75">
        <f>(AO75 - AN75 + DX75*1E3/(8.314*(DZ75+273.15)) * AQ75/DW75 * AP75) * DW75/(100*DK75) * 1000/(1000 - AO75)</f>
        <v>0</v>
      </c>
      <c r="AN75">
        <v>15.05685968974746</v>
      </c>
      <c r="AO75">
        <v>17.37723076923077</v>
      </c>
      <c r="AP75">
        <v>0.0002032781381952177</v>
      </c>
      <c r="AQ75">
        <v>103.2770757437145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6</v>
      </c>
      <c r="DL75">
        <v>0.5</v>
      </c>
      <c r="DM75" t="s">
        <v>430</v>
      </c>
      <c r="DN75">
        <v>2</v>
      </c>
      <c r="DO75" t="b">
        <v>1</v>
      </c>
      <c r="DP75">
        <v>1685123664.5</v>
      </c>
      <c r="DQ75">
        <v>1278.168888888889</v>
      </c>
      <c r="DR75">
        <v>1326.908888888889</v>
      </c>
      <c r="DS75">
        <v>17.3532</v>
      </c>
      <c r="DT75">
        <v>15.05330740740741</v>
      </c>
      <c r="DU75">
        <v>1279.05962962963</v>
      </c>
      <c r="DV75">
        <v>17.67048888888889</v>
      </c>
      <c r="DW75">
        <v>500.0178148148148</v>
      </c>
      <c r="DX75">
        <v>99.62277407407409</v>
      </c>
      <c r="DY75">
        <v>0.1000369592592592</v>
      </c>
      <c r="DZ75">
        <v>26.42714814814815</v>
      </c>
      <c r="EA75">
        <v>27.99371481481481</v>
      </c>
      <c r="EB75">
        <v>999.9000000000001</v>
      </c>
      <c r="EC75">
        <v>0</v>
      </c>
      <c r="ED75">
        <v>0</v>
      </c>
      <c r="EE75">
        <v>10004.11111111111</v>
      </c>
      <c r="EF75">
        <v>0</v>
      </c>
      <c r="EG75">
        <v>302.1655925925926</v>
      </c>
      <c r="EH75">
        <v>-48.74022592592593</v>
      </c>
      <c r="EI75">
        <v>1300.73962962963</v>
      </c>
      <c r="EJ75">
        <v>1347.19037037037</v>
      </c>
      <c r="EK75">
        <v>2.299891481481481</v>
      </c>
      <c r="EL75">
        <v>1326.908888888889</v>
      </c>
      <c r="EM75">
        <v>15.05330740740741</v>
      </c>
      <c r="EN75">
        <v>1.728773703703703</v>
      </c>
      <c r="EO75">
        <v>1.499651481481481</v>
      </c>
      <c r="EP75">
        <v>15.15721851851852</v>
      </c>
      <c r="EQ75">
        <v>12.96461851851852</v>
      </c>
      <c r="ER75">
        <v>2000.011481481482</v>
      </c>
      <c r="ES75">
        <v>0.9799935555555556</v>
      </c>
      <c r="ET75">
        <v>0.02000684444444445</v>
      </c>
      <c r="EU75">
        <v>0</v>
      </c>
      <c r="EV75">
        <v>780.9832592592591</v>
      </c>
      <c r="EW75">
        <v>5.00078</v>
      </c>
      <c r="EX75">
        <v>21491.53333333333</v>
      </c>
      <c r="EY75">
        <v>16379.6962962963</v>
      </c>
      <c r="EZ75">
        <v>43.6061111111111</v>
      </c>
      <c r="FA75">
        <v>44.85633333333332</v>
      </c>
      <c r="FB75">
        <v>43.78222222222221</v>
      </c>
      <c r="FC75">
        <v>44.27992592592592</v>
      </c>
      <c r="FD75">
        <v>44.30062962962963</v>
      </c>
      <c r="FE75">
        <v>1955.101481481481</v>
      </c>
      <c r="FF75">
        <v>39.91</v>
      </c>
      <c r="FG75">
        <v>0</v>
      </c>
      <c r="FH75">
        <v>1685123670.1</v>
      </c>
      <c r="FI75">
        <v>0</v>
      </c>
      <c r="FJ75">
        <v>780.9738461538461</v>
      </c>
      <c r="FK75">
        <v>-0.2321367535078982</v>
      </c>
      <c r="FL75">
        <v>-700.8410257806001</v>
      </c>
      <c r="FM75">
        <v>21493.01538461538</v>
      </c>
      <c r="FN75">
        <v>15</v>
      </c>
      <c r="FO75">
        <v>1685122125.6</v>
      </c>
      <c r="FP75" t="s">
        <v>431</v>
      </c>
      <c r="FQ75">
        <v>1685122116.1</v>
      </c>
      <c r="FR75">
        <v>1685122125.6</v>
      </c>
      <c r="FS75">
        <v>1</v>
      </c>
      <c r="FT75">
        <v>0.008999999999999999</v>
      </c>
      <c r="FU75">
        <v>-0.044</v>
      </c>
      <c r="FV75">
        <v>-0.486</v>
      </c>
      <c r="FW75">
        <v>-0.343</v>
      </c>
      <c r="FX75">
        <v>419</v>
      </c>
      <c r="FY75">
        <v>13</v>
      </c>
      <c r="FZ75">
        <v>0.16</v>
      </c>
      <c r="GA75">
        <v>0.02</v>
      </c>
      <c r="GB75">
        <v>-48.65690975609756</v>
      </c>
      <c r="GC75">
        <v>-1.620514285714362</v>
      </c>
      <c r="GD75">
        <v>0.175689283381379</v>
      </c>
      <c r="GE75">
        <v>0</v>
      </c>
      <c r="GF75">
        <v>2.30820756097561</v>
      </c>
      <c r="GG75">
        <v>-0.06983832752613149</v>
      </c>
      <c r="GH75">
        <v>0.01649208010671431</v>
      </c>
      <c r="GI75">
        <v>1</v>
      </c>
      <c r="GJ75">
        <v>1</v>
      </c>
      <c r="GK75">
        <v>2</v>
      </c>
      <c r="GL75" t="s">
        <v>432</v>
      </c>
      <c r="GM75">
        <v>3.09857</v>
      </c>
      <c r="GN75">
        <v>2.75824</v>
      </c>
      <c r="GO75">
        <v>0.205502</v>
      </c>
      <c r="GP75">
        <v>0.210174</v>
      </c>
      <c r="GQ75">
        <v>0.0947913</v>
      </c>
      <c r="GR75">
        <v>0.0848059</v>
      </c>
      <c r="GS75">
        <v>20189.5</v>
      </c>
      <c r="GT75">
        <v>19819.3</v>
      </c>
      <c r="GU75">
        <v>25975.8</v>
      </c>
      <c r="GV75">
        <v>25457.6</v>
      </c>
      <c r="GW75">
        <v>37760.6</v>
      </c>
      <c r="GX75">
        <v>35423.4</v>
      </c>
      <c r="GY75">
        <v>45429.3</v>
      </c>
      <c r="GZ75">
        <v>41863</v>
      </c>
      <c r="HA75">
        <v>1.81955</v>
      </c>
      <c r="HB75">
        <v>1.8252</v>
      </c>
      <c r="HC75">
        <v>-0.0663102</v>
      </c>
      <c r="HD75">
        <v>0</v>
      </c>
      <c r="HE75">
        <v>29.0486</v>
      </c>
      <c r="HF75">
        <v>999.9</v>
      </c>
      <c r="HG75">
        <v>44.1</v>
      </c>
      <c r="HH75">
        <v>40.8</v>
      </c>
      <c r="HI75">
        <v>34.2481</v>
      </c>
      <c r="HJ75">
        <v>62.8651</v>
      </c>
      <c r="HK75">
        <v>24.5473</v>
      </c>
      <c r="HL75">
        <v>1</v>
      </c>
      <c r="HM75">
        <v>0.659352</v>
      </c>
      <c r="HN75">
        <v>7.08852</v>
      </c>
      <c r="HO75">
        <v>20.1664</v>
      </c>
      <c r="HP75">
        <v>5.20995</v>
      </c>
      <c r="HQ75">
        <v>11.986</v>
      </c>
      <c r="HR75">
        <v>4.96295</v>
      </c>
      <c r="HS75">
        <v>3.27433</v>
      </c>
      <c r="HT75">
        <v>9999</v>
      </c>
      <c r="HU75">
        <v>9999</v>
      </c>
      <c r="HV75">
        <v>9999</v>
      </c>
      <c r="HW75">
        <v>40.2</v>
      </c>
      <c r="HX75">
        <v>1.86401</v>
      </c>
      <c r="HY75">
        <v>1.86019</v>
      </c>
      <c r="HZ75">
        <v>1.8585</v>
      </c>
      <c r="IA75">
        <v>1.85988</v>
      </c>
      <c r="IB75">
        <v>1.85982</v>
      </c>
      <c r="IC75">
        <v>1.85837</v>
      </c>
      <c r="ID75">
        <v>1.85745</v>
      </c>
      <c r="IE75">
        <v>1.85236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-0.91</v>
      </c>
      <c r="IT75">
        <v>-0.317</v>
      </c>
      <c r="IU75">
        <v>-0.4525053111299092</v>
      </c>
      <c r="IV75">
        <v>0.0001543633802942166</v>
      </c>
      <c r="IW75">
        <v>-6.359805854135664E-07</v>
      </c>
      <c r="IX75">
        <v>1.931128000261328E-10</v>
      </c>
      <c r="IY75">
        <v>-0.3158061830945886</v>
      </c>
      <c r="IZ75">
        <v>-0.009907362677547949</v>
      </c>
      <c r="JA75">
        <v>0.0006454078662214542</v>
      </c>
      <c r="JB75">
        <v>-5.064920317128958E-06</v>
      </c>
      <c r="JC75">
        <v>3</v>
      </c>
      <c r="JD75">
        <v>1872</v>
      </c>
      <c r="JE75">
        <v>1</v>
      </c>
      <c r="JF75">
        <v>37</v>
      </c>
      <c r="JG75">
        <v>25.9</v>
      </c>
      <c r="JH75">
        <v>25.8</v>
      </c>
      <c r="JI75">
        <v>2.9541</v>
      </c>
      <c r="JJ75">
        <v>2.63062</v>
      </c>
      <c r="JK75">
        <v>1.49658</v>
      </c>
      <c r="JL75">
        <v>2.34009</v>
      </c>
      <c r="JM75">
        <v>1.54907</v>
      </c>
      <c r="JN75">
        <v>2.39746</v>
      </c>
      <c r="JO75">
        <v>43.2091</v>
      </c>
      <c r="JP75">
        <v>15.2615</v>
      </c>
      <c r="JQ75">
        <v>18</v>
      </c>
      <c r="JR75">
        <v>494.696</v>
      </c>
      <c r="JS75">
        <v>513.614</v>
      </c>
      <c r="JT75">
        <v>20.0541</v>
      </c>
      <c r="JU75">
        <v>35.0286</v>
      </c>
      <c r="JV75">
        <v>29.9962</v>
      </c>
      <c r="JW75">
        <v>34.9274</v>
      </c>
      <c r="JX75">
        <v>34.825</v>
      </c>
      <c r="JY75">
        <v>59.3032</v>
      </c>
      <c r="JZ75">
        <v>50.897</v>
      </c>
      <c r="KA75">
        <v>0</v>
      </c>
      <c r="KB75">
        <v>20.1215</v>
      </c>
      <c r="KC75">
        <v>1369.63</v>
      </c>
      <c r="KD75">
        <v>15.0834</v>
      </c>
      <c r="KE75">
        <v>99.27200000000001</v>
      </c>
      <c r="KF75">
        <v>99.47620000000001</v>
      </c>
    </row>
    <row r="76" spans="1:292">
      <c r="A76">
        <v>56</v>
      </c>
      <c r="B76">
        <v>1685123677</v>
      </c>
      <c r="C76">
        <v>274.5</v>
      </c>
      <c r="D76" t="s">
        <v>545</v>
      </c>
      <c r="E76" t="s">
        <v>546</v>
      </c>
      <c r="F76">
        <v>5</v>
      </c>
      <c r="G76" t="s">
        <v>428</v>
      </c>
      <c r="H76">
        <v>1685123669.214286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1378.758021924666</v>
      </c>
      <c r="AJ76">
        <v>1341.433818181819</v>
      </c>
      <c r="AK76">
        <v>3.393147296989239</v>
      </c>
      <c r="AL76">
        <v>66.9345161394172</v>
      </c>
      <c r="AM76">
        <f>(AO76 - AN76 + DX76*1E3/(8.314*(DZ76+273.15)) * AQ76/DW76 * AP76) * DW76/(100*DK76) * 1000/(1000 - AO76)</f>
        <v>0</v>
      </c>
      <c r="AN76">
        <v>15.05597339003262</v>
      </c>
      <c r="AO76">
        <v>17.39464615384617</v>
      </c>
      <c r="AP76">
        <v>0.0002411755471596469</v>
      </c>
      <c r="AQ76">
        <v>103.2770757437145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6</v>
      </c>
      <c r="DL76">
        <v>0.5</v>
      </c>
      <c r="DM76" t="s">
        <v>430</v>
      </c>
      <c r="DN76">
        <v>2</v>
      </c>
      <c r="DO76" t="b">
        <v>1</v>
      </c>
      <c r="DP76">
        <v>1685123669.214286</v>
      </c>
      <c r="DQ76">
        <v>1293.863571428572</v>
      </c>
      <c r="DR76">
        <v>1342.755714285714</v>
      </c>
      <c r="DS76">
        <v>17.36893214285714</v>
      </c>
      <c r="DT76">
        <v>15.05664285714286</v>
      </c>
      <c r="DU76">
        <v>1294.761785714286</v>
      </c>
      <c r="DV76">
        <v>17.68608571428572</v>
      </c>
      <c r="DW76">
        <v>499.9843571428572</v>
      </c>
      <c r="DX76">
        <v>99.62332857142857</v>
      </c>
      <c r="DY76">
        <v>0.09997110000000001</v>
      </c>
      <c r="DZ76">
        <v>26.41891785714285</v>
      </c>
      <c r="EA76">
        <v>27.982525</v>
      </c>
      <c r="EB76">
        <v>999.9000000000002</v>
      </c>
      <c r="EC76">
        <v>0</v>
      </c>
      <c r="ED76">
        <v>0</v>
      </c>
      <c r="EE76">
        <v>10005.17678571429</v>
      </c>
      <c r="EF76">
        <v>0</v>
      </c>
      <c r="EG76">
        <v>300.94375</v>
      </c>
      <c r="EH76">
        <v>-48.89355</v>
      </c>
      <c r="EI76">
        <v>1316.731785714286</v>
      </c>
      <c r="EJ76">
        <v>1363.283214285715</v>
      </c>
      <c r="EK76">
        <v>2.312290714285715</v>
      </c>
      <c r="EL76">
        <v>1342.755714285714</v>
      </c>
      <c r="EM76">
        <v>15.05664285714286</v>
      </c>
      <c r="EN76">
        <v>1.73035</v>
      </c>
      <c r="EO76">
        <v>1.499991428571429</v>
      </c>
      <c r="EP76">
        <v>15.17139642857143</v>
      </c>
      <c r="EQ76">
        <v>12.96808571428572</v>
      </c>
      <c r="ER76">
        <v>1999.992857142857</v>
      </c>
      <c r="ES76">
        <v>0.9799933214285714</v>
      </c>
      <c r="ET76">
        <v>0.02000707857142858</v>
      </c>
      <c r="EU76">
        <v>0</v>
      </c>
      <c r="EV76">
        <v>780.84075</v>
      </c>
      <c r="EW76">
        <v>5.00078</v>
      </c>
      <c r="EX76">
        <v>21451.37142857143</v>
      </c>
      <c r="EY76">
        <v>16379.54285714285</v>
      </c>
      <c r="EZ76">
        <v>43.61578571428571</v>
      </c>
      <c r="FA76">
        <v>44.84124999999999</v>
      </c>
      <c r="FB76">
        <v>43.76764285714285</v>
      </c>
      <c r="FC76">
        <v>44.27882142857142</v>
      </c>
      <c r="FD76">
        <v>44.25642857142856</v>
      </c>
      <c r="FE76">
        <v>1955.082857142857</v>
      </c>
      <c r="FF76">
        <v>39.91</v>
      </c>
      <c r="FG76">
        <v>0</v>
      </c>
      <c r="FH76">
        <v>1685123674.9</v>
      </c>
      <c r="FI76">
        <v>0</v>
      </c>
      <c r="FJ76">
        <v>780.8433076923077</v>
      </c>
      <c r="FK76">
        <v>-1.602188049758548</v>
      </c>
      <c r="FL76">
        <v>-342.1606830345153</v>
      </c>
      <c r="FM76">
        <v>21450.83846153846</v>
      </c>
      <c r="FN76">
        <v>15</v>
      </c>
      <c r="FO76">
        <v>1685122125.6</v>
      </c>
      <c r="FP76" t="s">
        <v>431</v>
      </c>
      <c r="FQ76">
        <v>1685122116.1</v>
      </c>
      <c r="FR76">
        <v>1685122125.6</v>
      </c>
      <c r="FS76">
        <v>1</v>
      </c>
      <c r="FT76">
        <v>0.008999999999999999</v>
      </c>
      <c r="FU76">
        <v>-0.044</v>
      </c>
      <c r="FV76">
        <v>-0.486</v>
      </c>
      <c r="FW76">
        <v>-0.343</v>
      </c>
      <c r="FX76">
        <v>419</v>
      </c>
      <c r="FY76">
        <v>13</v>
      </c>
      <c r="FZ76">
        <v>0.16</v>
      </c>
      <c r="GA76">
        <v>0.02</v>
      </c>
      <c r="GB76">
        <v>-48.8004475</v>
      </c>
      <c r="GC76">
        <v>-1.744706566604024</v>
      </c>
      <c r="GD76">
        <v>0.183095662137993</v>
      </c>
      <c r="GE76">
        <v>0</v>
      </c>
      <c r="GF76">
        <v>2.3070245</v>
      </c>
      <c r="GG76">
        <v>0.1312363227016914</v>
      </c>
      <c r="GH76">
        <v>0.01532090597027472</v>
      </c>
      <c r="GI76">
        <v>1</v>
      </c>
      <c r="GJ76">
        <v>1</v>
      </c>
      <c r="GK76">
        <v>2</v>
      </c>
      <c r="GL76" t="s">
        <v>432</v>
      </c>
      <c r="GM76">
        <v>3.09866</v>
      </c>
      <c r="GN76">
        <v>2.75811</v>
      </c>
      <c r="GO76">
        <v>0.207098</v>
      </c>
      <c r="GP76">
        <v>0.211749</v>
      </c>
      <c r="GQ76">
        <v>0.094858</v>
      </c>
      <c r="GR76">
        <v>0.084818</v>
      </c>
      <c r="GS76">
        <v>20149.2</v>
      </c>
      <c r="GT76">
        <v>19779.8</v>
      </c>
      <c r="GU76">
        <v>25976.3</v>
      </c>
      <c r="GV76">
        <v>25457.7</v>
      </c>
      <c r="GW76">
        <v>37758.7</v>
      </c>
      <c r="GX76">
        <v>35423.7</v>
      </c>
      <c r="GY76">
        <v>45430.1</v>
      </c>
      <c r="GZ76">
        <v>41863.6</v>
      </c>
      <c r="HA76">
        <v>1.81927</v>
      </c>
      <c r="HB76">
        <v>1.8252</v>
      </c>
      <c r="HC76">
        <v>-0.0657812</v>
      </c>
      <c r="HD76">
        <v>0</v>
      </c>
      <c r="HE76">
        <v>29.0411</v>
      </c>
      <c r="HF76">
        <v>999.9</v>
      </c>
      <c r="HG76">
        <v>44.1</v>
      </c>
      <c r="HH76">
        <v>40.8</v>
      </c>
      <c r="HI76">
        <v>34.2467</v>
      </c>
      <c r="HJ76">
        <v>62.9051</v>
      </c>
      <c r="HK76">
        <v>24.3429</v>
      </c>
      <c r="HL76">
        <v>1</v>
      </c>
      <c r="HM76">
        <v>0.659616</v>
      </c>
      <c r="HN76">
        <v>7.31731</v>
      </c>
      <c r="HO76">
        <v>20.1559</v>
      </c>
      <c r="HP76">
        <v>5.21055</v>
      </c>
      <c r="HQ76">
        <v>11.986</v>
      </c>
      <c r="HR76">
        <v>4.96285</v>
      </c>
      <c r="HS76">
        <v>3.27438</v>
      </c>
      <c r="HT76">
        <v>9999</v>
      </c>
      <c r="HU76">
        <v>9999</v>
      </c>
      <c r="HV76">
        <v>9999</v>
      </c>
      <c r="HW76">
        <v>40.2</v>
      </c>
      <c r="HX76">
        <v>1.86399</v>
      </c>
      <c r="HY76">
        <v>1.86019</v>
      </c>
      <c r="HZ76">
        <v>1.85847</v>
      </c>
      <c r="IA76">
        <v>1.85988</v>
      </c>
      <c r="IB76">
        <v>1.85977</v>
      </c>
      <c r="IC76">
        <v>1.85837</v>
      </c>
      <c r="ID76">
        <v>1.85745</v>
      </c>
      <c r="IE76">
        <v>1.85233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-0.91</v>
      </c>
      <c r="IT76">
        <v>-0.317</v>
      </c>
      <c r="IU76">
        <v>-0.4525053111299092</v>
      </c>
      <c r="IV76">
        <v>0.0001543633802942166</v>
      </c>
      <c r="IW76">
        <v>-6.359805854135664E-07</v>
      </c>
      <c r="IX76">
        <v>1.931128000261328E-10</v>
      </c>
      <c r="IY76">
        <v>-0.3158061830945886</v>
      </c>
      <c r="IZ76">
        <v>-0.009907362677547949</v>
      </c>
      <c r="JA76">
        <v>0.0006454078662214542</v>
      </c>
      <c r="JB76">
        <v>-5.064920317128958E-06</v>
      </c>
      <c r="JC76">
        <v>3</v>
      </c>
      <c r="JD76">
        <v>1872</v>
      </c>
      <c r="JE76">
        <v>1</v>
      </c>
      <c r="JF76">
        <v>37</v>
      </c>
      <c r="JG76">
        <v>26</v>
      </c>
      <c r="JH76">
        <v>25.9</v>
      </c>
      <c r="JI76">
        <v>2.98706</v>
      </c>
      <c r="JJ76">
        <v>2.62939</v>
      </c>
      <c r="JK76">
        <v>1.49658</v>
      </c>
      <c r="JL76">
        <v>2.34009</v>
      </c>
      <c r="JM76">
        <v>1.54907</v>
      </c>
      <c r="JN76">
        <v>2.44873</v>
      </c>
      <c r="JO76">
        <v>43.2091</v>
      </c>
      <c r="JP76">
        <v>15.2528</v>
      </c>
      <c r="JQ76">
        <v>18</v>
      </c>
      <c r="JR76">
        <v>494.504</v>
      </c>
      <c r="JS76">
        <v>513.59</v>
      </c>
      <c r="JT76">
        <v>20.1402</v>
      </c>
      <c r="JU76">
        <v>35.0286</v>
      </c>
      <c r="JV76">
        <v>29.9989</v>
      </c>
      <c r="JW76">
        <v>34.9242</v>
      </c>
      <c r="JX76">
        <v>34.8218</v>
      </c>
      <c r="JY76">
        <v>59.9274</v>
      </c>
      <c r="JZ76">
        <v>50.897</v>
      </c>
      <c r="KA76">
        <v>0</v>
      </c>
      <c r="KB76">
        <v>20.1408</v>
      </c>
      <c r="KC76">
        <v>1389.67</v>
      </c>
      <c r="KD76">
        <v>15.0834</v>
      </c>
      <c r="KE76">
        <v>99.27370000000001</v>
      </c>
      <c r="KF76">
        <v>99.4774</v>
      </c>
    </row>
    <row r="77" spans="1:292">
      <c r="A77">
        <v>57</v>
      </c>
      <c r="B77">
        <v>1685123682</v>
      </c>
      <c r="C77">
        <v>279.5</v>
      </c>
      <c r="D77" t="s">
        <v>547</v>
      </c>
      <c r="E77" t="s">
        <v>548</v>
      </c>
      <c r="F77">
        <v>5</v>
      </c>
      <c r="G77" t="s">
        <v>428</v>
      </c>
      <c r="H77">
        <v>1685123674.5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1395.741961519063</v>
      </c>
      <c r="AJ77">
        <v>1358.507333333333</v>
      </c>
      <c r="AK77">
        <v>3.431484201605106</v>
      </c>
      <c r="AL77">
        <v>66.9345161394172</v>
      </c>
      <c r="AM77">
        <f>(AO77 - AN77 + DX77*1E3/(8.314*(DZ77+273.15)) * AQ77/DW77 * AP77) * DW77/(100*DK77) * 1000/(1000 - AO77)</f>
        <v>0</v>
      </c>
      <c r="AN77">
        <v>15.05615679319818</v>
      </c>
      <c r="AO77">
        <v>17.40148321678323</v>
      </c>
      <c r="AP77">
        <v>8.507264187129795E-05</v>
      </c>
      <c r="AQ77">
        <v>103.2770757437145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6</v>
      </c>
      <c r="DL77">
        <v>0.5</v>
      </c>
      <c r="DM77" t="s">
        <v>430</v>
      </c>
      <c r="DN77">
        <v>2</v>
      </c>
      <c r="DO77" t="b">
        <v>1</v>
      </c>
      <c r="DP77">
        <v>1685123674.5</v>
      </c>
      <c r="DQ77">
        <v>1311.448148148148</v>
      </c>
      <c r="DR77">
        <v>1360.475555555556</v>
      </c>
      <c r="DS77">
        <v>17.38522592592593</v>
      </c>
      <c r="DT77">
        <v>15.05616666666667</v>
      </c>
      <c r="DU77">
        <v>1312.356296296296</v>
      </c>
      <c r="DV77">
        <v>17.70224444444444</v>
      </c>
      <c r="DW77">
        <v>499.9547777777778</v>
      </c>
      <c r="DX77">
        <v>99.62426296296297</v>
      </c>
      <c r="DY77">
        <v>0.0999474962962963</v>
      </c>
      <c r="DZ77">
        <v>26.41614074074074</v>
      </c>
      <c r="EA77">
        <v>27.97331481481481</v>
      </c>
      <c r="EB77">
        <v>999.9000000000001</v>
      </c>
      <c r="EC77">
        <v>0</v>
      </c>
      <c r="ED77">
        <v>0</v>
      </c>
      <c r="EE77">
        <v>10003.51296296296</v>
      </c>
      <c r="EF77">
        <v>0</v>
      </c>
      <c r="EG77">
        <v>299.4725925925925</v>
      </c>
      <c r="EH77">
        <v>-49.02862962962963</v>
      </c>
      <c r="EI77">
        <v>1334.650740740741</v>
      </c>
      <c r="EJ77">
        <v>1381.273333333334</v>
      </c>
      <c r="EK77">
        <v>2.329061111111111</v>
      </c>
      <c r="EL77">
        <v>1360.475555555556</v>
      </c>
      <c r="EM77">
        <v>15.05616666666667</v>
      </c>
      <c r="EN77">
        <v>1.73198962962963</v>
      </c>
      <c r="EO77">
        <v>1.499958148148148</v>
      </c>
      <c r="EP77">
        <v>15.18613703703704</v>
      </c>
      <c r="EQ77">
        <v>12.96773703703704</v>
      </c>
      <c r="ER77">
        <v>1999.981111111111</v>
      </c>
      <c r="ES77">
        <v>0.9799931111111112</v>
      </c>
      <c r="ET77">
        <v>0.02000728888888889</v>
      </c>
      <c r="EU77">
        <v>0</v>
      </c>
      <c r="EV77">
        <v>780.7978148148148</v>
      </c>
      <c r="EW77">
        <v>5.00078</v>
      </c>
      <c r="EX77">
        <v>21422.05925925926</v>
      </c>
      <c r="EY77">
        <v>16379.44814814815</v>
      </c>
      <c r="EZ77">
        <v>43.6224074074074</v>
      </c>
      <c r="FA77">
        <v>44.84233333333333</v>
      </c>
      <c r="FB77">
        <v>43.75907407407407</v>
      </c>
      <c r="FC77">
        <v>44.28207407407407</v>
      </c>
      <c r="FD77">
        <v>44.27755555555556</v>
      </c>
      <c r="FE77">
        <v>1955.071111111111</v>
      </c>
      <c r="FF77">
        <v>39.91</v>
      </c>
      <c r="FG77">
        <v>0</v>
      </c>
      <c r="FH77">
        <v>1685123679.7</v>
      </c>
      <c r="FI77">
        <v>0</v>
      </c>
      <c r="FJ77">
        <v>780.7922307692309</v>
      </c>
      <c r="FK77">
        <v>-0.6360342020507033</v>
      </c>
      <c r="FL77">
        <v>-201.6683756643355</v>
      </c>
      <c r="FM77">
        <v>21424.93846153846</v>
      </c>
      <c r="FN77">
        <v>15</v>
      </c>
      <c r="FO77">
        <v>1685122125.6</v>
      </c>
      <c r="FP77" t="s">
        <v>431</v>
      </c>
      <c r="FQ77">
        <v>1685122116.1</v>
      </c>
      <c r="FR77">
        <v>1685122125.6</v>
      </c>
      <c r="FS77">
        <v>1</v>
      </c>
      <c r="FT77">
        <v>0.008999999999999999</v>
      </c>
      <c r="FU77">
        <v>-0.044</v>
      </c>
      <c r="FV77">
        <v>-0.486</v>
      </c>
      <c r="FW77">
        <v>-0.343</v>
      </c>
      <c r="FX77">
        <v>419</v>
      </c>
      <c r="FY77">
        <v>13</v>
      </c>
      <c r="FZ77">
        <v>0.16</v>
      </c>
      <c r="GA77">
        <v>0.02</v>
      </c>
      <c r="GB77">
        <v>-48.9563575</v>
      </c>
      <c r="GC77">
        <v>-1.670155722326272</v>
      </c>
      <c r="GD77">
        <v>0.1760310368763131</v>
      </c>
      <c r="GE77">
        <v>0</v>
      </c>
      <c r="GF77">
        <v>2.31869525</v>
      </c>
      <c r="GG77">
        <v>0.1953842026266405</v>
      </c>
      <c r="GH77">
        <v>0.01888416916195945</v>
      </c>
      <c r="GI77">
        <v>1</v>
      </c>
      <c r="GJ77">
        <v>1</v>
      </c>
      <c r="GK77">
        <v>2</v>
      </c>
      <c r="GL77" t="s">
        <v>432</v>
      </c>
      <c r="GM77">
        <v>3.09872</v>
      </c>
      <c r="GN77">
        <v>2.7582</v>
      </c>
      <c r="GO77">
        <v>0.208692</v>
      </c>
      <c r="GP77">
        <v>0.213308</v>
      </c>
      <c r="GQ77">
        <v>0.0948797</v>
      </c>
      <c r="GR77">
        <v>0.0848062</v>
      </c>
      <c r="GS77">
        <v>20108.8</v>
      </c>
      <c r="GT77">
        <v>19741</v>
      </c>
      <c r="GU77">
        <v>25976.4</v>
      </c>
      <c r="GV77">
        <v>25458.3</v>
      </c>
      <c r="GW77">
        <v>37758.2</v>
      </c>
      <c r="GX77">
        <v>35424.6</v>
      </c>
      <c r="GY77">
        <v>45430.4</v>
      </c>
      <c r="GZ77">
        <v>41864</v>
      </c>
      <c r="HA77">
        <v>1.81907</v>
      </c>
      <c r="HB77">
        <v>1.82535</v>
      </c>
      <c r="HC77">
        <v>-0.0654757</v>
      </c>
      <c r="HD77">
        <v>0</v>
      </c>
      <c r="HE77">
        <v>29.0336</v>
      </c>
      <c r="HF77">
        <v>999.9</v>
      </c>
      <c r="HG77">
        <v>44.1</v>
      </c>
      <c r="HH77">
        <v>40.8</v>
      </c>
      <c r="HI77">
        <v>34.2466</v>
      </c>
      <c r="HJ77">
        <v>62.9151</v>
      </c>
      <c r="HK77">
        <v>24.2909</v>
      </c>
      <c r="HL77">
        <v>1</v>
      </c>
      <c r="HM77">
        <v>0.660462</v>
      </c>
      <c r="HN77">
        <v>7.48766</v>
      </c>
      <c r="HO77">
        <v>20.1481</v>
      </c>
      <c r="HP77">
        <v>5.21055</v>
      </c>
      <c r="HQ77">
        <v>11.986</v>
      </c>
      <c r="HR77">
        <v>4.9627</v>
      </c>
      <c r="HS77">
        <v>3.27443</v>
      </c>
      <c r="HT77">
        <v>9999</v>
      </c>
      <c r="HU77">
        <v>9999</v>
      </c>
      <c r="HV77">
        <v>9999</v>
      </c>
      <c r="HW77">
        <v>40.3</v>
      </c>
      <c r="HX77">
        <v>1.864</v>
      </c>
      <c r="HY77">
        <v>1.8602</v>
      </c>
      <c r="HZ77">
        <v>1.85851</v>
      </c>
      <c r="IA77">
        <v>1.85988</v>
      </c>
      <c r="IB77">
        <v>1.8598</v>
      </c>
      <c r="IC77">
        <v>1.85838</v>
      </c>
      <c r="ID77">
        <v>1.85745</v>
      </c>
      <c r="IE77">
        <v>1.85235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-0.92</v>
      </c>
      <c r="IT77">
        <v>-0.3169</v>
      </c>
      <c r="IU77">
        <v>-0.4525053111299092</v>
      </c>
      <c r="IV77">
        <v>0.0001543633802942166</v>
      </c>
      <c r="IW77">
        <v>-6.359805854135664E-07</v>
      </c>
      <c r="IX77">
        <v>1.931128000261328E-10</v>
      </c>
      <c r="IY77">
        <v>-0.3158061830945886</v>
      </c>
      <c r="IZ77">
        <v>-0.009907362677547949</v>
      </c>
      <c r="JA77">
        <v>0.0006454078662214542</v>
      </c>
      <c r="JB77">
        <v>-5.064920317128958E-06</v>
      </c>
      <c r="JC77">
        <v>3</v>
      </c>
      <c r="JD77">
        <v>1872</v>
      </c>
      <c r="JE77">
        <v>1</v>
      </c>
      <c r="JF77">
        <v>37</v>
      </c>
      <c r="JG77">
        <v>26.1</v>
      </c>
      <c r="JH77">
        <v>25.9</v>
      </c>
      <c r="JI77">
        <v>3.01514</v>
      </c>
      <c r="JJ77">
        <v>2.63062</v>
      </c>
      <c r="JK77">
        <v>1.49658</v>
      </c>
      <c r="JL77">
        <v>2.34009</v>
      </c>
      <c r="JM77">
        <v>1.54785</v>
      </c>
      <c r="JN77">
        <v>2.48901</v>
      </c>
      <c r="JO77">
        <v>43.182</v>
      </c>
      <c r="JP77">
        <v>15.2528</v>
      </c>
      <c r="JQ77">
        <v>18</v>
      </c>
      <c r="JR77">
        <v>494.359</v>
      </c>
      <c r="JS77">
        <v>513.664</v>
      </c>
      <c r="JT77">
        <v>20.1787</v>
      </c>
      <c r="JU77">
        <v>35.0254</v>
      </c>
      <c r="JV77">
        <v>30</v>
      </c>
      <c r="JW77">
        <v>34.9211</v>
      </c>
      <c r="JX77">
        <v>34.8179</v>
      </c>
      <c r="JY77">
        <v>60.4768</v>
      </c>
      <c r="JZ77">
        <v>50.897</v>
      </c>
      <c r="KA77">
        <v>0</v>
      </c>
      <c r="KB77">
        <v>20.1614</v>
      </c>
      <c r="KC77">
        <v>1403.03</v>
      </c>
      <c r="KD77">
        <v>15.0818</v>
      </c>
      <c r="KE77">
        <v>99.2743</v>
      </c>
      <c r="KF77">
        <v>99.4787</v>
      </c>
    </row>
    <row r="78" spans="1:292">
      <c r="A78">
        <v>58</v>
      </c>
      <c r="B78">
        <v>1685123687</v>
      </c>
      <c r="C78">
        <v>284.5</v>
      </c>
      <c r="D78" t="s">
        <v>549</v>
      </c>
      <c r="E78" t="s">
        <v>550</v>
      </c>
      <c r="F78">
        <v>5</v>
      </c>
      <c r="G78" t="s">
        <v>428</v>
      </c>
      <c r="H78">
        <v>1685123679.214286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1412.659704120223</v>
      </c>
      <c r="AJ78">
        <v>1375.280727272727</v>
      </c>
      <c r="AK78">
        <v>3.344570504285003</v>
      </c>
      <c r="AL78">
        <v>66.9345161394172</v>
      </c>
      <c r="AM78">
        <f>(AO78 - AN78 + DX78*1E3/(8.314*(DZ78+273.15)) * AQ78/DW78 * AP78) * DW78/(100*DK78) * 1000/(1000 - AO78)</f>
        <v>0</v>
      </c>
      <c r="AN78">
        <v>15.05643969970971</v>
      </c>
      <c r="AO78">
        <v>17.40264195804197</v>
      </c>
      <c r="AP78">
        <v>2.512379402783782E-05</v>
      </c>
      <c r="AQ78">
        <v>103.2770757437145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6</v>
      </c>
      <c r="DL78">
        <v>0.5</v>
      </c>
      <c r="DM78" t="s">
        <v>430</v>
      </c>
      <c r="DN78">
        <v>2</v>
      </c>
      <c r="DO78" t="b">
        <v>1</v>
      </c>
      <c r="DP78">
        <v>1685123679.214286</v>
      </c>
      <c r="DQ78">
        <v>1327.169285714286</v>
      </c>
      <c r="DR78">
        <v>1376.226785714285</v>
      </c>
      <c r="DS78">
        <v>17.396</v>
      </c>
      <c r="DT78">
        <v>15.055925</v>
      </c>
      <c r="DU78">
        <v>1328.086428571429</v>
      </c>
      <c r="DV78">
        <v>17.71294285714286</v>
      </c>
      <c r="DW78">
        <v>500.0170357142857</v>
      </c>
      <c r="DX78">
        <v>99.62392142857141</v>
      </c>
      <c r="DY78">
        <v>0.1000469892857143</v>
      </c>
      <c r="DZ78">
        <v>26.41723214285714</v>
      </c>
      <c r="EA78">
        <v>27.968875</v>
      </c>
      <c r="EB78">
        <v>999.9000000000002</v>
      </c>
      <c r="EC78">
        <v>0</v>
      </c>
      <c r="ED78">
        <v>0</v>
      </c>
      <c r="EE78">
        <v>10006.71428571428</v>
      </c>
      <c r="EF78">
        <v>0</v>
      </c>
      <c r="EG78">
        <v>298.53975</v>
      </c>
      <c r="EH78">
        <v>-49.05765357142857</v>
      </c>
      <c r="EI78">
        <v>1350.666071428572</v>
      </c>
      <c r="EJ78">
        <v>1397.263571428572</v>
      </c>
      <c r="EK78">
        <v>2.340076428571429</v>
      </c>
      <c r="EL78">
        <v>1376.226785714285</v>
      </c>
      <c r="EM78">
        <v>15.055925</v>
      </c>
      <c r="EN78">
        <v>1.7330575</v>
      </c>
      <c r="EO78">
        <v>1.49993</v>
      </c>
      <c r="EP78">
        <v>15.19573214285714</v>
      </c>
      <c r="EQ78">
        <v>12.96744285714286</v>
      </c>
      <c r="ER78">
        <v>1999.978214285714</v>
      </c>
      <c r="ES78">
        <v>0.9799931071428573</v>
      </c>
      <c r="ET78">
        <v>0.02000728928571429</v>
      </c>
      <c r="EU78">
        <v>0</v>
      </c>
      <c r="EV78">
        <v>780.7597499999999</v>
      </c>
      <c r="EW78">
        <v>5.00078</v>
      </c>
      <c r="EX78">
        <v>21426.89285714286</v>
      </c>
      <c r="EY78">
        <v>16379.425</v>
      </c>
      <c r="EZ78">
        <v>43.62475</v>
      </c>
      <c r="FA78">
        <v>44.83224999999998</v>
      </c>
      <c r="FB78">
        <v>43.76317857142856</v>
      </c>
      <c r="FC78">
        <v>44.28092857142856</v>
      </c>
      <c r="FD78">
        <v>44.32564285714285</v>
      </c>
      <c r="FE78">
        <v>1955.068214285714</v>
      </c>
      <c r="FF78">
        <v>39.91</v>
      </c>
      <c r="FG78">
        <v>0</v>
      </c>
      <c r="FH78">
        <v>1685123685.1</v>
      </c>
      <c r="FI78">
        <v>0</v>
      </c>
      <c r="FJ78">
        <v>780.7388800000001</v>
      </c>
      <c r="FK78">
        <v>1.794615376797001</v>
      </c>
      <c r="FL78">
        <v>195.3384619827846</v>
      </c>
      <c r="FM78">
        <v>21429.796</v>
      </c>
      <c r="FN78">
        <v>15</v>
      </c>
      <c r="FO78">
        <v>1685122125.6</v>
      </c>
      <c r="FP78" t="s">
        <v>431</v>
      </c>
      <c r="FQ78">
        <v>1685122116.1</v>
      </c>
      <c r="FR78">
        <v>1685122125.6</v>
      </c>
      <c r="FS78">
        <v>1</v>
      </c>
      <c r="FT78">
        <v>0.008999999999999999</v>
      </c>
      <c r="FU78">
        <v>-0.044</v>
      </c>
      <c r="FV78">
        <v>-0.486</v>
      </c>
      <c r="FW78">
        <v>-0.343</v>
      </c>
      <c r="FX78">
        <v>419</v>
      </c>
      <c r="FY78">
        <v>13</v>
      </c>
      <c r="FZ78">
        <v>0.16</v>
      </c>
      <c r="GA78">
        <v>0.02</v>
      </c>
      <c r="GB78">
        <v>-49.00144878048781</v>
      </c>
      <c r="GC78">
        <v>-0.6030794425086696</v>
      </c>
      <c r="GD78">
        <v>0.1772125582208994</v>
      </c>
      <c r="GE78">
        <v>0</v>
      </c>
      <c r="GF78">
        <v>2.332230731707317</v>
      </c>
      <c r="GG78">
        <v>0.1481820209059296</v>
      </c>
      <c r="GH78">
        <v>0.01528724438635097</v>
      </c>
      <c r="GI78">
        <v>1</v>
      </c>
      <c r="GJ78">
        <v>1</v>
      </c>
      <c r="GK78">
        <v>2</v>
      </c>
      <c r="GL78" t="s">
        <v>432</v>
      </c>
      <c r="GM78">
        <v>3.09852</v>
      </c>
      <c r="GN78">
        <v>2.75792</v>
      </c>
      <c r="GO78">
        <v>0.210253</v>
      </c>
      <c r="GP78">
        <v>0.214791</v>
      </c>
      <c r="GQ78">
        <v>0.0948846</v>
      </c>
      <c r="GR78">
        <v>0.0847976</v>
      </c>
      <c r="GS78">
        <v>20069.1</v>
      </c>
      <c r="GT78">
        <v>19703.7</v>
      </c>
      <c r="GU78">
        <v>25976.6</v>
      </c>
      <c r="GV78">
        <v>25458.2</v>
      </c>
      <c r="GW78">
        <v>37758.4</v>
      </c>
      <c r="GX78">
        <v>35425</v>
      </c>
      <c r="GY78">
        <v>45430.6</v>
      </c>
      <c r="GZ78">
        <v>41863.9</v>
      </c>
      <c r="HA78">
        <v>1.81922</v>
      </c>
      <c r="HB78">
        <v>1.8256</v>
      </c>
      <c r="HC78">
        <v>-0.0645891</v>
      </c>
      <c r="HD78">
        <v>0</v>
      </c>
      <c r="HE78">
        <v>29.0261</v>
      </c>
      <c r="HF78">
        <v>999.9</v>
      </c>
      <c r="HG78">
        <v>44.1</v>
      </c>
      <c r="HH78">
        <v>40.8</v>
      </c>
      <c r="HI78">
        <v>34.2448</v>
      </c>
      <c r="HJ78">
        <v>62.7751</v>
      </c>
      <c r="HK78">
        <v>24.5272</v>
      </c>
      <c r="HL78">
        <v>1</v>
      </c>
      <c r="HM78">
        <v>0.661402</v>
      </c>
      <c r="HN78">
        <v>7.55729</v>
      </c>
      <c r="HO78">
        <v>20.1443</v>
      </c>
      <c r="HP78">
        <v>5.20995</v>
      </c>
      <c r="HQ78">
        <v>11.986</v>
      </c>
      <c r="HR78">
        <v>4.96275</v>
      </c>
      <c r="HS78">
        <v>3.27425</v>
      </c>
      <c r="HT78">
        <v>9999</v>
      </c>
      <c r="HU78">
        <v>9999</v>
      </c>
      <c r="HV78">
        <v>9999</v>
      </c>
      <c r="HW78">
        <v>40.3</v>
      </c>
      <c r="HX78">
        <v>1.86401</v>
      </c>
      <c r="HY78">
        <v>1.86019</v>
      </c>
      <c r="HZ78">
        <v>1.85851</v>
      </c>
      <c r="IA78">
        <v>1.85987</v>
      </c>
      <c r="IB78">
        <v>1.85979</v>
      </c>
      <c r="IC78">
        <v>1.85837</v>
      </c>
      <c r="ID78">
        <v>1.85745</v>
      </c>
      <c r="IE78">
        <v>1.85238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-0.93</v>
      </c>
      <c r="IT78">
        <v>-0.3169</v>
      </c>
      <c r="IU78">
        <v>-0.4525053111299092</v>
      </c>
      <c r="IV78">
        <v>0.0001543633802942166</v>
      </c>
      <c r="IW78">
        <v>-6.359805854135664E-07</v>
      </c>
      <c r="IX78">
        <v>1.931128000261328E-10</v>
      </c>
      <c r="IY78">
        <v>-0.3158061830945886</v>
      </c>
      <c r="IZ78">
        <v>-0.009907362677547949</v>
      </c>
      <c r="JA78">
        <v>0.0006454078662214542</v>
      </c>
      <c r="JB78">
        <v>-5.064920317128958E-06</v>
      </c>
      <c r="JC78">
        <v>3</v>
      </c>
      <c r="JD78">
        <v>1872</v>
      </c>
      <c r="JE78">
        <v>1</v>
      </c>
      <c r="JF78">
        <v>37</v>
      </c>
      <c r="JG78">
        <v>26.2</v>
      </c>
      <c r="JH78">
        <v>26</v>
      </c>
      <c r="JI78">
        <v>3.04565</v>
      </c>
      <c r="JJ78">
        <v>2.63184</v>
      </c>
      <c r="JK78">
        <v>1.49658</v>
      </c>
      <c r="JL78">
        <v>2.34009</v>
      </c>
      <c r="JM78">
        <v>1.54907</v>
      </c>
      <c r="JN78">
        <v>2.43408</v>
      </c>
      <c r="JO78">
        <v>43.2091</v>
      </c>
      <c r="JP78">
        <v>15.244</v>
      </c>
      <c r="JQ78">
        <v>18</v>
      </c>
      <c r="JR78">
        <v>494.429</v>
      </c>
      <c r="JS78">
        <v>513.8150000000001</v>
      </c>
      <c r="JT78">
        <v>20.1946</v>
      </c>
      <c r="JU78">
        <v>35.0254</v>
      </c>
      <c r="JV78">
        <v>30.0006</v>
      </c>
      <c r="JW78">
        <v>34.9179</v>
      </c>
      <c r="JX78">
        <v>34.8147</v>
      </c>
      <c r="JY78">
        <v>61.1039</v>
      </c>
      <c r="JZ78">
        <v>50.897</v>
      </c>
      <c r="KA78">
        <v>0</v>
      </c>
      <c r="KB78">
        <v>20.1851</v>
      </c>
      <c r="KC78">
        <v>1423.07</v>
      </c>
      <c r="KD78">
        <v>15.0819</v>
      </c>
      <c r="KE78">
        <v>99.2748</v>
      </c>
      <c r="KF78">
        <v>99.4785</v>
      </c>
    </row>
    <row r="79" spans="1:292">
      <c r="A79">
        <v>59</v>
      </c>
      <c r="B79">
        <v>1685123692</v>
      </c>
      <c r="C79">
        <v>289.5</v>
      </c>
      <c r="D79" t="s">
        <v>551</v>
      </c>
      <c r="E79" t="s">
        <v>552</v>
      </c>
      <c r="F79">
        <v>5</v>
      </c>
      <c r="G79" t="s">
        <v>428</v>
      </c>
      <c r="H79">
        <v>1685123684.5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1429.193454949815</v>
      </c>
      <c r="AJ79">
        <v>1391.962363636363</v>
      </c>
      <c r="AK79">
        <v>3.336253228279526</v>
      </c>
      <c r="AL79">
        <v>66.9345161394172</v>
      </c>
      <c r="AM79">
        <f>(AO79 - AN79 + DX79*1E3/(8.314*(DZ79+273.15)) * AQ79/DW79 * AP79) * DW79/(100*DK79) * 1000/(1000 - AO79)</f>
        <v>0</v>
      </c>
      <c r="AN79">
        <v>15.05307764109823</v>
      </c>
      <c r="AO79">
        <v>17.40232657342659</v>
      </c>
      <c r="AP79">
        <v>-1.614633328565058E-05</v>
      </c>
      <c r="AQ79">
        <v>103.2770757437145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6</v>
      </c>
      <c r="DL79">
        <v>0.5</v>
      </c>
      <c r="DM79" t="s">
        <v>430</v>
      </c>
      <c r="DN79">
        <v>2</v>
      </c>
      <c r="DO79" t="b">
        <v>1</v>
      </c>
      <c r="DP79">
        <v>1685123684.5</v>
      </c>
      <c r="DQ79">
        <v>1344.693703703703</v>
      </c>
      <c r="DR79">
        <v>1393.769629629629</v>
      </c>
      <c r="DS79">
        <v>17.40132962962963</v>
      </c>
      <c r="DT79">
        <v>15.05459259259259</v>
      </c>
      <c r="DU79">
        <v>1345.62</v>
      </c>
      <c r="DV79">
        <v>17.71823333333333</v>
      </c>
      <c r="DW79">
        <v>500.008</v>
      </c>
      <c r="DX79">
        <v>99.6233185185185</v>
      </c>
      <c r="DY79">
        <v>0.0999900259259259</v>
      </c>
      <c r="DZ79">
        <v>26.4200962962963</v>
      </c>
      <c r="EA79">
        <v>27.97097037037037</v>
      </c>
      <c r="EB79">
        <v>999.9000000000001</v>
      </c>
      <c r="EC79">
        <v>0</v>
      </c>
      <c r="ED79">
        <v>0</v>
      </c>
      <c r="EE79">
        <v>10007.47407407407</v>
      </c>
      <c r="EF79">
        <v>0</v>
      </c>
      <c r="EG79">
        <v>299.2362962962962</v>
      </c>
      <c r="EH79">
        <v>-49.07556296296297</v>
      </c>
      <c r="EI79">
        <v>1368.508148148148</v>
      </c>
      <c r="EJ79">
        <v>1415.072592592592</v>
      </c>
      <c r="EK79">
        <v>2.346737037037037</v>
      </c>
      <c r="EL79">
        <v>1393.769629629629</v>
      </c>
      <c r="EM79">
        <v>15.05459259259259</v>
      </c>
      <c r="EN79">
        <v>1.733578518518518</v>
      </c>
      <c r="EO79">
        <v>1.499788518518518</v>
      </c>
      <c r="EP79">
        <v>15.20041111111111</v>
      </c>
      <c r="EQ79">
        <v>12.9660037037037</v>
      </c>
      <c r="ER79">
        <v>1999.985925925926</v>
      </c>
      <c r="ES79">
        <v>0.9799932222222223</v>
      </c>
      <c r="ET79">
        <v>0.02000717407407408</v>
      </c>
      <c r="EU79">
        <v>0</v>
      </c>
      <c r="EV79">
        <v>780.7851111111112</v>
      </c>
      <c r="EW79">
        <v>5.00078</v>
      </c>
      <c r="EX79">
        <v>21458.6037037037</v>
      </c>
      <c r="EY79">
        <v>16379.49629629629</v>
      </c>
      <c r="EZ79">
        <v>43.64088888888888</v>
      </c>
      <c r="FA79">
        <v>44.84</v>
      </c>
      <c r="FB79">
        <v>43.86088888888888</v>
      </c>
      <c r="FC79">
        <v>44.27288888888889</v>
      </c>
      <c r="FD79">
        <v>44.40018518518518</v>
      </c>
      <c r="FE79">
        <v>1955.075925925926</v>
      </c>
      <c r="FF79">
        <v>39.91</v>
      </c>
      <c r="FG79">
        <v>0</v>
      </c>
      <c r="FH79">
        <v>1685123689.9</v>
      </c>
      <c r="FI79">
        <v>0</v>
      </c>
      <c r="FJ79">
        <v>780.77384</v>
      </c>
      <c r="FK79">
        <v>-0.1767692358412004</v>
      </c>
      <c r="FL79">
        <v>706.9846136564577</v>
      </c>
      <c r="FM79">
        <v>21461.236</v>
      </c>
      <c r="FN79">
        <v>15</v>
      </c>
      <c r="FO79">
        <v>1685122125.6</v>
      </c>
      <c r="FP79" t="s">
        <v>431</v>
      </c>
      <c r="FQ79">
        <v>1685122116.1</v>
      </c>
      <c r="FR79">
        <v>1685122125.6</v>
      </c>
      <c r="FS79">
        <v>1</v>
      </c>
      <c r="FT79">
        <v>0.008999999999999999</v>
      </c>
      <c r="FU79">
        <v>-0.044</v>
      </c>
      <c r="FV79">
        <v>-0.486</v>
      </c>
      <c r="FW79">
        <v>-0.343</v>
      </c>
      <c r="FX79">
        <v>419</v>
      </c>
      <c r="FY79">
        <v>13</v>
      </c>
      <c r="FZ79">
        <v>0.16</v>
      </c>
      <c r="GA79">
        <v>0.02</v>
      </c>
      <c r="GB79">
        <v>-49.0572025</v>
      </c>
      <c r="GC79">
        <v>0.3156574108818525</v>
      </c>
      <c r="GD79">
        <v>0.1870949698515433</v>
      </c>
      <c r="GE79">
        <v>0</v>
      </c>
      <c r="GF79">
        <v>2.341847</v>
      </c>
      <c r="GG79">
        <v>0.07832465290806287</v>
      </c>
      <c r="GH79">
        <v>0.00827371446207812</v>
      </c>
      <c r="GI79">
        <v>1</v>
      </c>
      <c r="GJ79">
        <v>1</v>
      </c>
      <c r="GK79">
        <v>2</v>
      </c>
      <c r="GL79" t="s">
        <v>432</v>
      </c>
      <c r="GM79">
        <v>3.09852</v>
      </c>
      <c r="GN79">
        <v>2.75812</v>
      </c>
      <c r="GO79">
        <v>0.211794</v>
      </c>
      <c r="GP79">
        <v>0.216372</v>
      </c>
      <c r="GQ79">
        <v>0.0948847</v>
      </c>
      <c r="GR79">
        <v>0.0848047</v>
      </c>
      <c r="GS79">
        <v>20029.7</v>
      </c>
      <c r="GT79">
        <v>19663.6</v>
      </c>
      <c r="GU79">
        <v>25976.3</v>
      </c>
      <c r="GV79">
        <v>25457.9</v>
      </c>
      <c r="GW79">
        <v>37758.2</v>
      </c>
      <c r="GX79">
        <v>35424.5</v>
      </c>
      <c r="GY79">
        <v>45430.2</v>
      </c>
      <c r="GZ79">
        <v>41863.4</v>
      </c>
      <c r="HA79">
        <v>1.81935</v>
      </c>
      <c r="HB79">
        <v>1.82555</v>
      </c>
      <c r="HC79">
        <v>-0.0636429</v>
      </c>
      <c r="HD79">
        <v>0</v>
      </c>
      <c r="HE79">
        <v>29.0199</v>
      </c>
      <c r="HF79">
        <v>999.9</v>
      </c>
      <c r="HG79">
        <v>44.1</v>
      </c>
      <c r="HH79">
        <v>40.8</v>
      </c>
      <c r="HI79">
        <v>34.2438</v>
      </c>
      <c r="HJ79">
        <v>62.8751</v>
      </c>
      <c r="HK79">
        <v>24.6434</v>
      </c>
      <c r="HL79">
        <v>1</v>
      </c>
      <c r="HM79">
        <v>0.661672</v>
      </c>
      <c r="HN79">
        <v>7.58528</v>
      </c>
      <c r="HO79">
        <v>20.1429</v>
      </c>
      <c r="HP79">
        <v>5.2119</v>
      </c>
      <c r="HQ79">
        <v>11.986</v>
      </c>
      <c r="HR79">
        <v>4.96265</v>
      </c>
      <c r="HS79">
        <v>3.2745</v>
      </c>
      <c r="HT79">
        <v>9999</v>
      </c>
      <c r="HU79">
        <v>9999</v>
      </c>
      <c r="HV79">
        <v>9999</v>
      </c>
      <c r="HW79">
        <v>40.3</v>
      </c>
      <c r="HX79">
        <v>1.86401</v>
      </c>
      <c r="HY79">
        <v>1.86018</v>
      </c>
      <c r="HZ79">
        <v>1.85848</v>
      </c>
      <c r="IA79">
        <v>1.85987</v>
      </c>
      <c r="IB79">
        <v>1.85981</v>
      </c>
      <c r="IC79">
        <v>1.85838</v>
      </c>
      <c r="ID79">
        <v>1.85745</v>
      </c>
      <c r="IE79">
        <v>1.85237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-0.9399999999999999</v>
      </c>
      <c r="IT79">
        <v>-0.3169</v>
      </c>
      <c r="IU79">
        <v>-0.4525053111299092</v>
      </c>
      <c r="IV79">
        <v>0.0001543633802942166</v>
      </c>
      <c r="IW79">
        <v>-6.359805854135664E-07</v>
      </c>
      <c r="IX79">
        <v>1.931128000261328E-10</v>
      </c>
      <c r="IY79">
        <v>-0.3158061830945886</v>
      </c>
      <c r="IZ79">
        <v>-0.009907362677547949</v>
      </c>
      <c r="JA79">
        <v>0.0006454078662214542</v>
      </c>
      <c r="JB79">
        <v>-5.064920317128958E-06</v>
      </c>
      <c r="JC79">
        <v>3</v>
      </c>
      <c r="JD79">
        <v>1872</v>
      </c>
      <c r="JE79">
        <v>1</v>
      </c>
      <c r="JF79">
        <v>37</v>
      </c>
      <c r="JG79">
        <v>26.3</v>
      </c>
      <c r="JH79">
        <v>26.1</v>
      </c>
      <c r="JI79">
        <v>3.07373</v>
      </c>
      <c r="JJ79">
        <v>2.63794</v>
      </c>
      <c r="JK79">
        <v>1.49658</v>
      </c>
      <c r="JL79">
        <v>2.34009</v>
      </c>
      <c r="JM79">
        <v>1.54785</v>
      </c>
      <c r="JN79">
        <v>2.37549</v>
      </c>
      <c r="JO79">
        <v>43.182</v>
      </c>
      <c r="JP79">
        <v>15.2353</v>
      </c>
      <c r="JQ79">
        <v>18</v>
      </c>
      <c r="JR79">
        <v>494.489</v>
      </c>
      <c r="JS79">
        <v>513.755</v>
      </c>
      <c r="JT79">
        <v>20.2078</v>
      </c>
      <c r="JU79">
        <v>35.0247</v>
      </c>
      <c r="JV79">
        <v>30.0005</v>
      </c>
      <c r="JW79">
        <v>34.9155</v>
      </c>
      <c r="JX79">
        <v>34.8116</v>
      </c>
      <c r="JY79">
        <v>61.6612</v>
      </c>
      <c r="JZ79">
        <v>50.897</v>
      </c>
      <c r="KA79">
        <v>0</v>
      </c>
      <c r="KB79">
        <v>20.2045</v>
      </c>
      <c r="KC79">
        <v>1436.43</v>
      </c>
      <c r="KD79">
        <v>15.0786</v>
      </c>
      <c r="KE79">
        <v>99.2739</v>
      </c>
      <c r="KF79">
        <v>99.4773</v>
      </c>
    </row>
    <row r="80" spans="1:292">
      <c r="A80">
        <v>60</v>
      </c>
      <c r="B80">
        <v>1685123697</v>
      </c>
      <c r="C80">
        <v>294.5</v>
      </c>
      <c r="D80" t="s">
        <v>553</v>
      </c>
      <c r="E80" t="s">
        <v>554</v>
      </c>
      <c r="F80">
        <v>5</v>
      </c>
      <c r="G80" t="s">
        <v>428</v>
      </c>
      <c r="H80">
        <v>1685123689.214286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1446.508905146124</v>
      </c>
      <c r="AJ80">
        <v>1409.077393939394</v>
      </c>
      <c r="AK80">
        <v>3.426129712952937</v>
      </c>
      <c r="AL80">
        <v>66.9345161394172</v>
      </c>
      <c r="AM80">
        <f>(AO80 - AN80 + DX80*1E3/(8.314*(DZ80+273.15)) * AQ80/DW80 * AP80) * DW80/(100*DK80) * 1000/(1000 - AO80)</f>
        <v>0</v>
      </c>
      <c r="AN80">
        <v>15.05444405287386</v>
      </c>
      <c r="AO80">
        <v>17.40371888111889</v>
      </c>
      <c r="AP80">
        <v>2.116173521489428E-05</v>
      </c>
      <c r="AQ80">
        <v>103.2770757437145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6</v>
      </c>
      <c r="DL80">
        <v>0.5</v>
      </c>
      <c r="DM80" t="s">
        <v>430</v>
      </c>
      <c r="DN80">
        <v>2</v>
      </c>
      <c r="DO80" t="b">
        <v>1</v>
      </c>
      <c r="DP80">
        <v>1685123689.214286</v>
      </c>
      <c r="DQ80">
        <v>1360.332857142857</v>
      </c>
      <c r="DR80">
        <v>1409.460357142857</v>
      </c>
      <c r="DS80">
        <v>17.40276428571429</v>
      </c>
      <c r="DT80">
        <v>15.05432857142857</v>
      </c>
      <c r="DU80">
        <v>1361.266785714286</v>
      </c>
      <c r="DV80">
        <v>17.71965714285714</v>
      </c>
      <c r="DW80">
        <v>500.0163928571428</v>
      </c>
      <c r="DX80">
        <v>99.62285714285713</v>
      </c>
      <c r="DY80">
        <v>0.0999893357142857</v>
      </c>
      <c r="DZ80">
        <v>26.41985</v>
      </c>
      <c r="EA80">
        <v>27.97493571428571</v>
      </c>
      <c r="EB80">
        <v>999.9000000000002</v>
      </c>
      <c r="EC80">
        <v>0</v>
      </c>
      <c r="ED80">
        <v>0</v>
      </c>
      <c r="EE80">
        <v>10006.53928571429</v>
      </c>
      <c r="EF80">
        <v>0</v>
      </c>
      <c r="EG80">
        <v>300.7488571428571</v>
      </c>
      <c r="EH80">
        <v>-49.12743928571429</v>
      </c>
      <c r="EI80">
        <v>1384.426071428572</v>
      </c>
      <c r="EJ80">
        <v>1431.002857142857</v>
      </c>
      <c r="EK80">
        <v>2.348428928571429</v>
      </c>
      <c r="EL80">
        <v>1409.460357142857</v>
      </c>
      <c r="EM80">
        <v>15.05432857142857</v>
      </c>
      <c r="EN80">
        <v>1.733712857142857</v>
      </c>
      <c r="EO80">
        <v>1.499755714285714</v>
      </c>
      <c r="EP80">
        <v>15.20161071428571</v>
      </c>
      <c r="EQ80">
        <v>12.96567142857143</v>
      </c>
      <c r="ER80">
        <v>1999.995714285714</v>
      </c>
      <c r="ES80">
        <v>0.9799934285714286</v>
      </c>
      <c r="ET80">
        <v>0.02000696785714286</v>
      </c>
      <c r="EU80">
        <v>0</v>
      </c>
      <c r="EV80">
        <v>780.7460357142858</v>
      </c>
      <c r="EW80">
        <v>5.00078</v>
      </c>
      <c r="EX80">
        <v>21513.46071428572</v>
      </c>
      <c r="EY80">
        <v>16379.575</v>
      </c>
      <c r="EZ80">
        <v>43.64024999999999</v>
      </c>
      <c r="FA80">
        <v>44.82999999999998</v>
      </c>
      <c r="FB80">
        <v>43.97971428571428</v>
      </c>
      <c r="FC80">
        <v>44.26539285714285</v>
      </c>
      <c r="FD80">
        <v>44.44167857142856</v>
      </c>
      <c r="FE80">
        <v>1955.085714285714</v>
      </c>
      <c r="FF80">
        <v>39.91</v>
      </c>
      <c r="FG80">
        <v>0</v>
      </c>
      <c r="FH80">
        <v>1685123694.7</v>
      </c>
      <c r="FI80">
        <v>0</v>
      </c>
      <c r="FJ80">
        <v>780.72856</v>
      </c>
      <c r="FK80">
        <v>-0.6963076949411483</v>
      </c>
      <c r="FL80">
        <v>800.8153843635008</v>
      </c>
      <c r="FM80">
        <v>21518.748</v>
      </c>
      <c r="FN80">
        <v>15</v>
      </c>
      <c r="FO80">
        <v>1685122125.6</v>
      </c>
      <c r="FP80" t="s">
        <v>431</v>
      </c>
      <c r="FQ80">
        <v>1685122116.1</v>
      </c>
      <c r="FR80">
        <v>1685122125.6</v>
      </c>
      <c r="FS80">
        <v>1</v>
      </c>
      <c r="FT80">
        <v>0.008999999999999999</v>
      </c>
      <c r="FU80">
        <v>-0.044</v>
      </c>
      <c r="FV80">
        <v>-0.486</v>
      </c>
      <c r="FW80">
        <v>-0.343</v>
      </c>
      <c r="FX80">
        <v>419</v>
      </c>
      <c r="FY80">
        <v>13</v>
      </c>
      <c r="FZ80">
        <v>0.16</v>
      </c>
      <c r="GA80">
        <v>0.02</v>
      </c>
      <c r="GB80">
        <v>-49.13718</v>
      </c>
      <c r="GC80">
        <v>-0.6467797373356942</v>
      </c>
      <c r="GD80">
        <v>0.2330719311714731</v>
      </c>
      <c r="GE80">
        <v>0</v>
      </c>
      <c r="GF80">
        <v>2.3468845</v>
      </c>
      <c r="GG80">
        <v>0.02785598499061557</v>
      </c>
      <c r="GH80">
        <v>0.003294733638702822</v>
      </c>
      <c r="GI80">
        <v>1</v>
      </c>
      <c r="GJ80">
        <v>1</v>
      </c>
      <c r="GK80">
        <v>2</v>
      </c>
      <c r="GL80" t="s">
        <v>432</v>
      </c>
      <c r="GM80">
        <v>3.09868</v>
      </c>
      <c r="GN80">
        <v>2.75827</v>
      </c>
      <c r="GO80">
        <v>0.213357</v>
      </c>
      <c r="GP80">
        <v>0.21788</v>
      </c>
      <c r="GQ80">
        <v>0.094891</v>
      </c>
      <c r="GR80">
        <v>0.084802</v>
      </c>
      <c r="GS80">
        <v>19989.8</v>
      </c>
      <c r="GT80">
        <v>19625.6</v>
      </c>
      <c r="GU80">
        <v>25976.2</v>
      </c>
      <c r="GV80">
        <v>25457.7</v>
      </c>
      <c r="GW80">
        <v>37758.1</v>
      </c>
      <c r="GX80">
        <v>35424.5</v>
      </c>
      <c r="GY80">
        <v>45430.2</v>
      </c>
      <c r="GZ80">
        <v>41863</v>
      </c>
      <c r="HA80">
        <v>1.81935</v>
      </c>
      <c r="HB80">
        <v>1.8255</v>
      </c>
      <c r="HC80">
        <v>-0.0639781</v>
      </c>
      <c r="HD80">
        <v>0</v>
      </c>
      <c r="HE80">
        <v>29.0143</v>
      </c>
      <c r="HF80">
        <v>999.9</v>
      </c>
      <c r="HG80">
        <v>44.1</v>
      </c>
      <c r="HH80">
        <v>40.8</v>
      </c>
      <c r="HI80">
        <v>34.2497</v>
      </c>
      <c r="HJ80">
        <v>62.7051</v>
      </c>
      <c r="HK80">
        <v>24.5553</v>
      </c>
      <c r="HL80">
        <v>1</v>
      </c>
      <c r="HM80">
        <v>0.6619</v>
      </c>
      <c r="HN80">
        <v>7.59823</v>
      </c>
      <c r="HO80">
        <v>20.1423</v>
      </c>
      <c r="HP80">
        <v>5.2107</v>
      </c>
      <c r="HQ80">
        <v>11.986</v>
      </c>
      <c r="HR80">
        <v>4.96275</v>
      </c>
      <c r="HS80">
        <v>3.2742</v>
      </c>
      <c r="HT80">
        <v>9999</v>
      </c>
      <c r="HU80">
        <v>9999</v>
      </c>
      <c r="HV80">
        <v>9999</v>
      </c>
      <c r="HW80">
        <v>40.3</v>
      </c>
      <c r="HX80">
        <v>1.864</v>
      </c>
      <c r="HY80">
        <v>1.86019</v>
      </c>
      <c r="HZ80">
        <v>1.85849</v>
      </c>
      <c r="IA80">
        <v>1.85986</v>
      </c>
      <c r="IB80">
        <v>1.85979</v>
      </c>
      <c r="IC80">
        <v>1.85837</v>
      </c>
      <c r="ID80">
        <v>1.85745</v>
      </c>
      <c r="IE80">
        <v>1.85232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-0.95</v>
      </c>
      <c r="IT80">
        <v>-0.3168</v>
      </c>
      <c r="IU80">
        <v>-0.4525053111299092</v>
      </c>
      <c r="IV80">
        <v>0.0001543633802942166</v>
      </c>
      <c r="IW80">
        <v>-6.359805854135664E-07</v>
      </c>
      <c r="IX80">
        <v>1.931128000261328E-10</v>
      </c>
      <c r="IY80">
        <v>-0.3158061830945886</v>
      </c>
      <c r="IZ80">
        <v>-0.009907362677547949</v>
      </c>
      <c r="JA80">
        <v>0.0006454078662214542</v>
      </c>
      <c r="JB80">
        <v>-5.064920317128958E-06</v>
      </c>
      <c r="JC80">
        <v>3</v>
      </c>
      <c r="JD80">
        <v>1872</v>
      </c>
      <c r="JE80">
        <v>1</v>
      </c>
      <c r="JF80">
        <v>37</v>
      </c>
      <c r="JG80">
        <v>26.3</v>
      </c>
      <c r="JH80">
        <v>26.2</v>
      </c>
      <c r="JI80">
        <v>3.10425</v>
      </c>
      <c r="JJ80">
        <v>2.6355</v>
      </c>
      <c r="JK80">
        <v>1.49658</v>
      </c>
      <c r="JL80">
        <v>2.34009</v>
      </c>
      <c r="JM80">
        <v>1.54785</v>
      </c>
      <c r="JN80">
        <v>2.36206</v>
      </c>
      <c r="JO80">
        <v>43.2091</v>
      </c>
      <c r="JP80">
        <v>15.2353</v>
      </c>
      <c r="JQ80">
        <v>18</v>
      </c>
      <c r="JR80">
        <v>494.467</v>
      </c>
      <c r="JS80">
        <v>513.689</v>
      </c>
      <c r="JT80">
        <v>20.2184</v>
      </c>
      <c r="JU80">
        <v>35.0221</v>
      </c>
      <c r="JV80">
        <v>30.0003</v>
      </c>
      <c r="JW80">
        <v>34.9124</v>
      </c>
      <c r="JX80">
        <v>34.8077</v>
      </c>
      <c r="JY80">
        <v>62.281</v>
      </c>
      <c r="JZ80">
        <v>50.897</v>
      </c>
      <c r="KA80">
        <v>0</v>
      </c>
      <c r="KB80">
        <v>20.2175</v>
      </c>
      <c r="KC80">
        <v>1456.55</v>
      </c>
      <c r="KD80">
        <v>15.0794</v>
      </c>
      <c r="KE80">
        <v>99.27379999999999</v>
      </c>
      <c r="KF80">
        <v>99.4764</v>
      </c>
    </row>
    <row r="81" spans="1:292">
      <c r="A81">
        <v>61</v>
      </c>
      <c r="B81">
        <v>1685123702</v>
      </c>
      <c r="C81">
        <v>299.5</v>
      </c>
      <c r="D81" t="s">
        <v>555</v>
      </c>
      <c r="E81" t="s">
        <v>556</v>
      </c>
      <c r="F81">
        <v>5</v>
      </c>
      <c r="G81" t="s">
        <v>428</v>
      </c>
      <c r="H81">
        <v>1685123694.5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1463.137539186102</v>
      </c>
      <c r="AJ81">
        <v>1425.848363636364</v>
      </c>
      <c r="AK81">
        <v>3.350790945347229</v>
      </c>
      <c r="AL81">
        <v>66.9345161394172</v>
      </c>
      <c r="AM81">
        <f>(AO81 - AN81 + DX81*1E3/(8.314*(DZ81+273.15)) * AQ81/DW81 * AP81) * DW81/(100*DK81) * 1000/(1000 - AO81)</f>
        <v>0</v>
      </c>
      <c r="AN81">
        <v>15.05335331756333</v>
      </c>
      <c r="AO81">
        <v>17.4019132867133</v>
      </c>
      <c r="AP81">
        <v>-8.033682911656113E-06</v>
      </c>
      <c r="AQ81">
        <v>103.2770757437145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6</v>
      </c>
      <c r="DL81">
        <v>0.5</v>
      </c>
      <c r="DM81" t="s">
        <v>430</v>
      </c>
      <c r="DN81">
        <v>2</v>
      </c>
      <c r="DO81" t="b">
        <v>1</v>
      </c>
      <c r="DP81">
        <v>1685123694.5</v>
      </c>
      <c r="DQ81">
        <v>1377.821851851852</v>
      </c>
      <c r="DR81">
        <v>1427.084814814815</v>
      </c>
      <c r="DS81">
        <v>17.40297037037037</v>
      </c>
      <c r="DT81">
        <v>15.05363703703704</v>
      </c>
      <c r="DU81">
        <v>1378.763703703704</v>
      </c>
      <c r="DV81">
        <v>17.71985555555555</v>
      </c>
      <c r="DW81">
        <v>500.013037037037</v>
      </c>
      <c r="DX81">
        <v>99.62255925925928</v>
      </c>
      <c r="DY81">
        <v>0.09996850740740738</v>
      </c>
      <c r="DZ81">
        <v>26.4204</v>
      </c>
      <c r="EA81">
        <v>27.98115555555555</v>
      </c>
      <c r="EB81">
        <v>999.9000000000001</v>
      </c>
      <c r="EC81">
        <v>0</v>
      </c>
      <c r="ED81">
        <v>0</v>
      </c>
      <c r="EE81">
        <v>9998.912222222223</v>
      </c>
      <c r="EF81">
        <v>0</v>
      </c>
      <c r="EG81">
        <v>302.8784074074074</v>
      </c>
      <c r="EH81">
        <v>-49.26391851851852</v>
      </c>
      <c r="EI81">
        <v>1402.223703703704</v>
      </c>
      <c r="EJ81">
        <v>1448.895555555555</v>
      </c>
      <c r="EK81">
        <v>2.349322592592592</v>
      </c>
      <c r="EL81">
        <v>1427.084814814815</v>
      </c>
      <c r="EM81">
        <v>15.05363703703704</v>
      </c>
      <c r="EN81">
        <v>1.733727037037037</v>
      </c>
      <c r="EO81">
        <v>1.499681481481482</v>
      </c>
      <c r="EP81">
        <v>15.20174444444444</v>
      </c>
      <c r="EQ81">
        <v>12.96491481481481</v>
      </c>
      <c r="ER81">
        <v>1999.998888888889</v>
      </c>
      <c r="ES81">
        <v>0.9799935555555556</v>
      </c>
      <c r="ET81">
        <v>0.02000684074074074</v>
      </c>
      <c r="EU81">
        <v>0</v>
      </c>
      <c r="EV81">
        <v>780.7097037037039</v>
      </c>
      <c r="EW81">
        <v>5.00078</v>
      </c>
      <c r="EX81">
        <v>21583.49259259259</v>
      </c>
      <c r="EY81">
        <v>16379.59629629629</v>
      </c>
      <c r="EZ81">
        <v>43.64314814814814</v>
      </c>
      <c r="FA81">
        <v>44.82599999999999</v>
      </c>
      <c r="FB81">
        <v>44.12018518518518</v>
      </c>
      <c r="FC81">
        <v>44.26129629629629</v>
      </c>
      <c r="FD81">
        <v>44.40714814814815</v>
      </c>
      <c r="FE81">
        <v>1955.088888888889</v>
      </c>
      <c r="FF81">
        <v>39.91</v>
      </c>
      <c r="FG81">
        <v>0</v>
      </c>
      <c r="FH81">
        <v>1685123700.1</v>
      </c>
      <c r="FI81">
        <v>0</v>
      </c>
      <c r="FJ81">
        <v>780.6990769230769</v>
      </c>
      <c r="FK81">
        <v>-0.1340854723790156</v>
      </c>
      <c r="FL81">
        <v>772.2393160584583</v>
      </c>
      <c r="FM81">
        <v>21586.81538461539</v>
      </c>
      <c r="FN81">
        <v>15</v>
      </c>
      <c r="FO81">
        <v>1685122125.6</v>
      </c>
      <c r="FP81" t="s">
        <v>431</v>
      </c>
      <c r="FQ81">
        <v>1685122116.1</v>
      </c>
      <c r="FR81">
        <v>1685122125.6</v>
      </c>
      <c r="FS81">
        <v>1</v>
      </c>
      <c r="FT81">
        <v>0.008999999999999999</v>
      </c>
      <c r="FU81">
        <v>-0.044</v>
      </c>
      <c r="FV81">
        <v>-0.486</v>
      </c>
      <c r="FW81">
        <v>-0.343</v>
      </c>
      <c r="FX81">
        <v>419</v>
      </c>
      <c r="FY81">
        <v>13</v>
      </c>
      <c r="FZ81">
        <v>0.16</v>
      </c>
      <c r="GA81">
        <v>0.02</v>
      </c>
      <c r="GB81">
        <v>-49.17338048780487</v>
      </c>
      <c r="GC81">
        <v>-1.603526132404192</v>
      </c>
      <c r="GD81">
        <v>0.2764526071671564</v>
      </c>
      <c r="GE81">
        <v>0</v>
      </c>
      <c r="GF81">
        <v>2.348749268292683</v>
      </c>
      <c r="GG81">
        <v>0.00938696864111448</v>
      </c>
      <c r="GH81">
        <v>0.001311142473782148</v>
      </c>
      <c r="GI81">
        <v>1</v>
      </c>
      <c r="GJ81">
        <v>1</v>
      </c>
      <c r="GK81">
        <v>2</v>
      </c>
      <c r="GL81" t="s">
        <v>432</v>
      </c>
      <c r="GM81">
        <v>3.09852</v>
      </c>
      <c r="GN81">
        <v>2.75771</v>
      </c>
      <c r="GO81">
        <v>0.214887</v>
      </c>
      <c r="GP81">
        <v>0.219438</v>
      </c>
      <c r="GQ81">
        <v>0.09488389999999999</v>
      </c>
      <c r="GR81">
        <v>0.0847984</v>
      </c>
      <c r="GS81">
        <v>19950.9</v>
      </c>
      <c r="GT81">
        <v>19586.3</v>
      </c>
      <c r="GU81">
        <v>25976.2</v>
      </c>
      <c r="GV81">
        <v>25457.5</v>
      </c>
      <c r="GW81">
        <v>37758.4</v>
      </c>
      <c r="GX81">
        <v>35424.6</v>
      </c>
      <c r="GY81">
        <v>45430</v>
      </c>
      <c r="GZ81">
        <v>41862.8</v>
      </c>
      <c r="HA81">
        <v>1.819</v>
      </c>
      <c r="HB81">
        <v>1.82593</v>
      </c>
      <c r="HC81">
        <v>-0.0618473</v>
      </c>
      <c r="HD81">
        <v>0</v>
      </c>
      <c r="HE81">
        <v>29.0093</v>
      </c>
      <c r="HF81">
        <v>999.9</v>
      </c>
      <c r="HG81">
        <v>44.1</v>
      </c>
      <c r="HH81">
        <v>40.8</v>
      </c>
      <c r="HI81">
        <v>34.2461</v>
      </c>
      <c r="HJ81">
        <v>62.8951</v>
      </c>
      <c r="HK81">
        <v>24.3309</v>
      </c>
      <c r="HL81">
        <v>1</v>
      </c>
      <c r="HM81">
        <v>0.661768</v>
      </c>
      <c r="HN81">
        <v>7.57959</v>
      </c>
      <c r="HO81">
        <v>20.1433</v>
      </c>
      <c r="HP81">
        <v>5.21175</v>
      </c>
      <c r="HQ81">
        <v>11.986</v>
      </c>
      <c r="HR81">
        <v>4.963</v>
      </c>
      <c r="HS81">
        <v>3.27443</v>
      </c>
      <c r="HT81">
        <v>9999</v>
      </c>
      <c r="HU81">
        <v>9999</v>
      </c>
      <c r="HV81">
        <v>9999</v>
      </c>
      <c r="HW81">
        <v>40.3</v>
      </c>
      <c r="HX81">
        <v>1.86399</v>
      </c>
      <c r="HY81">
        <v>1.86018</v>
      </c>
      <c r="HZ81">
        <v>1.85849</v>
      </c>
      <c r="IA81">
        <v>1.85986</v>
      </c>
      <c r="IB81">
        <v>1.85975</v>
      </c>
      <c r="IC81">
        <v>1.85837</v>
      </c>
      <c r="ID81">
        <v>1.85745</v>
      </c>
      <c r="IE81">
        <v>1.85233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-0.96</v>
      </c>
      <c r="IT81">
        <v>-0.3169</v>
      </c>
      <c r="IU81">
        <v>-0.4525053111299092</v>
      </c>
      <c r="IV81">
        <v>0.0001543633802942166</v>
      </c>
      <c r="IW81">
        <v>-6.359805854135664E-07</v>
      </c>
      <c r="IX81">
        <v>1.931128000261328E-10</v>
      </c>
      <c r="IY81">
        <v>-0.3158061830945886</v>
      </c>
      <c r="IZ81">
        <v>-0.009907362677547949</v>
      </c>
      <c r="JA81">
        <v>0.0006454078662214542</v>
      </c>
      <c r="JB81">
        <v>-5.064920317128958E-06</v>
      </c>
      <c r="JC81">
        <v>3</v>
      </c>
      <c r="JD81">
        <v>1872</v>
      </c>
      <c r="JE81">
        <v>1</v>
      </c>
      <c r="JF81">
        <v>37</v>
      </c>
      <c r="JG81">
        <v>26.4</v>
      </c>
      <c r="JH81">
        <v>26.3</v>
      </c>
      <c r="JI81">
        <v>3.1311</v>
      </c>
      <c r="JJ81">
        <v>2.62573</v>
      </c>
      <c r="JK81">
        <v>1.49658</v>
      </c>
      <c r="JL81">
        <v>2.34009</v>
      </c>
      <c r="JM81">
        <v>1.54785</v>
      </c>
      <c r="JN81">
        <v>2.43774</v>
      </c>
      <c r="JO81">
        <v>43.2091</v>
      </c>
      <c r="JP81">
        <v>15.244</v>
      </c>
      <c r="JQ81">
        <v>18</v>
      </c>
      <c r="JR81">
        <v>494.23</v>
      </c>
      <c r="JS81">
        <v>513.963</v>
      </c>
      <c r="JT81">
        <v>20.2284</v>
      </c>
      <c r="JU81">
        <v>35.0221</v>
      </c>
      <c r="JV81">
        <v>30.0001</v>
      </c>
      <c r="JW81">
        <v>34.9092</v>
      </c>
      <c r="JX81">
        <v>34.8045</v>
      </c>
      <c r="JY81">
        <v>62.8268</v>
      </c>
      <c r="JZ81">
        <v>50.897</v>
      </c>
      <c r="KA81">
        <v>0</v>
      </c>
      <c r="KB81">
        <v>20.2347</v>
      </c>
      <c r="KC81">
        <v>1469.91</v>
      </c>
      <c r="KD81">
        <v>15.0813</v>
      </c>
      <c r="KE81">
        <v>99.2735</v>
      </c>
      <c r="KF81">
        <v>99.476</v>
      </c>
    </row>
    <row r="82" spans="1:292">
      <c r="A82">
        <v>62</v>
      </c>
      <c r="B82">
        <v>1685123707</v>
      </c>
      <c r="C82">
        <v>304.5</v>
      </c>
      <c r="D82" t="s">
        <v>557</v>
      </c>
      <c r="E82" t="s">
        <v>558</v>
      </c>
      <c r="F82">
        <v>5</v>
      </c>
      <c r="G82" t="s">
        <v>428</v>
      </c>
      <c r="H82">
        <v>1685123699.214286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1480.705759151934</v>
      </c>
      <c r="AJ82">
        <v>1442.92096969697</v>
      </c>
      <c r="AK82">
        <v>3.412875294245616</v>
      </c>
      <c r="AL82">
        <v>66.9345161394172</v>
      </c>
      <c r="AM82">
        <f>(AO82 - AN82 + DX82*1E3/(8.314*(DZ82+273.15)) * AQ82/DW82 * AP82) * DW82/(100*DK82) * 1000/(1000 - AO82)</f>
        <v>0</v>
      </c>
      <c r="AN82">
        <v>15.05202964606814</v>
      </c>
      <c r="AO82">
        <v>17.40246013986014</v>
      </c>
      <c r="AP82">
        <v>1.530441826993176E-05</v>
      </c>
      <c r="AQ82">
        <v>103.2770757437145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6</v>
      </c>
      <c r="DL82">
        <v>0.5</v>
      </c>
      <c r="DM82" t="s">
        <v>430</v>
      </c>
      <c r="DN82">
        <v>2</v>
      </c>
      <c r="DO82" t="b">
        <v>1</v>
      </c>
      <c r="DP82">
        <v>1685123699.214286</v>
      </c>
      <c r="DQ82">
        <v>1393.523571428571</v>
      </c>
      <c r="DR82">
        <v>1442.954642857143</v>
      </c>
      <c r="DS82">
        <v>17.40316785714286</v>
      </c>
      <c r="DT82">
        <v>15.05348571428572</v>
      </c>
      <c r="DU82">
        <v>1394.473571428571</v>
      </c>
      <c r="DV82">
        <v>17.72005357142857</v>
      </c>
      <c r="DW82">
        <v>500.0112500000001</v>
      </c>
      <c r="DX82">
        <v>99.62245</v>
      </c>
      <c r="DY82">
        <v>0.10004295</v>
      </c>
      <c r="DZ82">
        <v>26.41966428571428</v>
      </c>
      <c r="EA82">
        <v>27.98781785714286</v>
      </c>
      <c r="EB82">
        <v>999.9000000000002</v>
      </c>
      <c r="EC82">
        <v>0</v>
      </c>
      <c r="ED82">
        <v>0</v>
      </c>
      <c r="EE82">
        <v>9994.172500000001</v>
      </c>
      <c r="EF82">
        <v>0</v>
      </c>
      <c r="EG82">
        <v>301.1668214285714</v>
      </c>
      <c r="EH82">
        <v>-49.4314142857143</v>
      </c>
      <c r="EI82">
        <v>1418.204285714286</v>
      </c>
      <c r="EJ82">
        <v>1465.007857142857</v>
      </c>
      <c r="EK82">
        <v>2.349665357142857</v>
      </c>
      <c r="EL82">
        <v>1442.954642857143</v>
      </c>
      <c r="EM82">
        <v>15.05348571428572</v>
      </c>
      <c r="EN82">
        <v>1.733745357142857</v>
      </c>
      <c r="EO82">
        <v>1.499665357142857</v>
      </c>
      <c r="EP82">
        <v>15.20190714285714</v>
      </c>
      <c r="EQ82">
        <v>12.96475</v>
      </c>
      <c r="ER82">
        <v>2000.013214285715</v>
      </c>
      <c r="ES82">
        <v>0.9799938571428572</v>
      </c>
      <c r="ET82">
        <v>0.02000653928571429</v>
      </c>
      <c r="EU82">
        <v>0</v>
      </c>
      <c r="EV82">
        <v>780.6925357142858</v>
      </c>
      <c r="EW82">
        <v>5.00078</v>
      </c>
      <c r="EX82">
        <v>21644.20357142857</v>
      </c>
      <c r="EY82">
        <v>16379.71785714286</v>
      </c>
      <c r="EZ82">
        <v>43.64024999999999</v>
      </c>
      <c r="FA82">
        <v>44.82099999999998</v>
      </c>
      <c r="FB82">
        <v>44.00428571428571</v>
      </c>
      <c r="FC82">
        <v>44.25407142857141</v>
      </c>
      <c r="FD82">
        <v>44.41707142857141</v>
      </c>
      <c r="FE82">
        <v>1955.103214285714</v>
      </c>
      <c r="FF82">
        <v>39.91</v>
      </c>
      <c r="FG82">
        <v>0</v>
      </c>
      <c r="FH82">
        <v>1685123704.9</v>
      </c>
      <c r="FI82">
        <v>0</v>
      </c>
      <c r="FJ82">
        <v>780.6916923076925</v>
      </c>
      <c r="FK82">
        <v>0.6809572740157511</v>
      </c>
      <c r="FL82">
        <v>787.4222219446136</v>
      </c>
      <c r="FM82">
        <v>21647.25</v>
      </c>
      <c r="FN82">
        <v>15</v>
      </c>
      <c r="FO82">
        <v>1685122125.6</v>
      </c>
      <c r="FP82" t="s">
        <v>431</v>
      </c>
      <c r="FQ82">
        <v>1685122116.1</v>
      </c>
      <c r="FR82">
        <v>1685122125.6</v>
      </c>
      <c r="FS82">
        <v>1</v>
      </c>
      <c r="FT82">
        <v>0.008999999999999999</v>
      </c>
      <c r="FU82">
        <v>-0.044</v>
      </c>
      <c r="FV82">
        <v>-0.486</v>
      </c>
      <c r="FW82">
        <v>-0.343</v>
      </c>
      <c r="FX82">
        <v>419</v>
      </c>
      <c r="FY82">
        <v>13</v>
      </c>
      <c r="FZ82">
        <v>0.16</v>
      </c>
      <c r="GA82">
        <v>0.02</v>
      </c>
      <c r="GB82">
        <v>-49.32536341463415</v>
      </c>
      <c r="GC82">
        <v>-2.178459930313578</v>
      </c>
      <c r="GD82">
        <v>0.3234179624226348</v>
      </c>
      <c r="GE82">
        <v>0</v>
      </c>
      <c r="GF82">
        <v>2.349558048780488</v>
      </c>
      <c r="GG82">
        <v>0.002961951219515594</v>
      </c>
      <c r="GH82">
        <v>0.0007796034624063942</v>
      </c>
      <c r="GI82">
        <v>1</v>
      </c>
      <c r="GJ82">
        <v>1</v>
      </c>
      <c r="GK82">
        <v>2</v>
      </c>
      <c r="GL82" t="s">
        <v>432</v>
      </c>
      <c r="GM82">
        <v>3.09873</v>
      </c>
      <c r="GN82">
        <v>2.75807</v>
      </c>
      <c r="GO82">
        <v>0.216423</v>
      </c>
      <c r="GP82">
        <v>0.220896</v>
      </c>
      <c r="GQ82">
        <v>0.0948875</v>
      </c>
      <c r="GR82">
        <v>0.0848009</v>
      </c>
      <c r="GS82">
        <v>19911.6</v>
      </c>
      <c r="GT82">
        <v>19549.7</v>
      </c>
      <c r="GU82">
        <v>25976.1</v>
      </c>
      <c r="GV82">
        <v>25457.7</v>
      </c>
      <c r="GW82">
        <v>37758.4</v>
      </c>
      <c r="GX82">
        <v>35424.6</v>
      </c>
      <c r="GY82">
        <v>45429.9</v>
      </c>
      <c r="GZ82">
        <v>41862.7</v>
      </c>
      <c r="HA82">
        <v>1.81975</v>
      </c>
      <c r="HB82">
        <v>1.8255</v>
      </c>
      <c r="HC82">
        <v>-0.0619814</v>
      </c>
      <c r="HD82">
        <v>0</v>
      </c>
      <c r="HE82">
        <v>29.005</v>
      </c>
      <c r="HF82">
        <v>999.9</v>
      </c>
      <c r="HG82">
        <v>44.1</v>
      </c>
      <c r="HH82">
        <v>40.8</v>
      </c>
      <c r="HI82">
        <v>34.248</v>
      </c>
      <c r="HJ82">
        <v>62.8152</v>
      </c>
      <c r="HK82">
        <v>24.2508</v>
      </c>
      <c r="HL82">
        <v>1</v>
      </c>
      <c r="HM82">
        <v>0.661636</v>
      </c>
      <c r="HN82">
        <v>7.60431</v>
      </c>
      <c r="HO82">
        <v>20.1422</v>
      </c>
      <c r="HP82">
        <v>5.21145</v>
      </c>
      <c r="HQ82">
        <v>11.986</v>
      </c>
      <c r="HR82">
        <v>4.963</v>
      </c>
      <c r="HS82">
        <v>3.27423</v>
      </c>
      <c r="HT82">
        <v>9999</v>
      </c>
      <c r="HU82">
        <v>9999</v>
      </c>
      <c r="HV82">
        <v>9999</v>
      </c>
      <c r="HW82">
        <v>40.3</v>
      </c>
      <c r="HX82">
        <v>1.86399</v>
      </c>
      <c r="HY82">
        <v>1.86019</v>
      </c>
      <c r="HZ82">
        <v>1.85849</v>
      </c>
      <c r="IA82">
        <v>1.85985</v>
      </c>
      <c r="IB82">
        <v>1.85976</v>
      </c>
      <c r="IC82">
        <v>1.85837</v>
      </c>
      <c r="ID82">
        <v>1.85745</v>
      </c>
      <c r="IE82">
        <v>1.85232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-0.97</v>
      </c>
      <c r="IT82">
        <v>-0.3169</v>
      </c>
      <c r="IU82">
        <v>-0.4525053111299092</v>
      </c>
      <c r="IV82">
        <v>0.0001543633802942166</v>
      </c>
      <c r="IW82">
        <v>-6.359805854135664E-07</v>
      </c>
      <c r="IX82">
        <v>1.931128000261328E-10</v>
      </c>
      <c r="IY82">
        <v>-0.3158061830945886</v>
      </c>
      <c r="IZ82">
        <v>-0.009907362677547949</v>
      </c>
      <c r="JA82">
        <v>0.0006454078662214542</v>
      </c>
      <c r="JB82">
        <v>-5.064920317128958E-06</v>
      </c>
      <c r="JC82">
        <v>3</v>
      </c>
      <c r="JD82">
        <v>1872</v>
      </c>
      <c r="JE82">
        <v>1</v>
      </c>
      <c r="JF82">
        <v>37</v>
      </c>
      <c r="JG82">
        <v>26.5</v>
      </c>
      <c r="JH82">
        <v>26.4</v>
      </c>
      <c r="JI82">
        <v>3.16162</v>
      </c>
      <c r="JJ82">
        <v>2.62329</v>
      </c>
      <c r="JK82">
        <v>1.49658</v>
      </c>
      <c r="JL82">
        <v>2.34009</v>
      </c>
      <c r="JM82">
        <v>1.54907</v>
      </c>
      <c r="JN82">
        <v>2.46582</v>
      </c>
      <c r="JO82">
        <v>43.182</v>
      </c>
      <c r="JP82">
        <v>15.244</v>
      </c>
      <c r="JQ82">
        <v>18</v>
      </c>
      <c r="JR82">
        <v>494.669</v>
      </c>
      <c r="JS82">
        <v>513.633</v>
      </c>
      <c r="JT82">
        <v>20.239</v>
      </c>
      <c r="JU82">
        <v>35.0189</v>
      </c>
      <c r="JV82">
        <v>30</v>
      </c>
      <c r="JW82">
        <v>34.906</v>
      </c>
      <c r="JX82">
        <v>34.8006</v>
      </c>
      <c r="JY82">
        <v>63.4496</v>
      </c>
      <c r="JZ82">
        <v>50.897</v>
      </c>
      <c r="KA82">
        <v>0</v>
      </c>
      <c r="KB82">
        <v>20.236</v>
      </c>
      <c r="KC82">
        <v>1489.96</v>
      </c>
      <c r="KD82">
        <v>15.0789</v>
      </c>
      <c r="KE82">
        <v>99.2731</v>
      </c>
      <c r="KF82">
        <v>99.476</v>
      </c>
    </row>
    <row r="83" spans="1:292">
      <c r="A83">
        <v>63</v>
      </c>
      <c r="B83">
        <v>1685123712</v>
      </c>
      <c r="C83">
        <v>309.5</v>
      </c>
      <c r="D83" t="s">
        <v>559</v>
      </c>
      <c r="E83" t="s">
        <v>560</v>
      </c>
      <c r="F83">
        <v>5</v>
      </c>
      <c r="G83" t="s">
        <v>428</v>
      </c>
      <c r="H83">
        <v>1685123704.5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1497.176928897071</v>
      </c>
      <c r="AJ83">
        <v>1459.806181818181</v>
      </c>
      <c r="AK83">
        <v>3.393390420078982</v>
      </c>
      <c r="AL83">
        <v>66.9345161394172</v>
      </c>
      <c r="AM83">
        <f>(AO83 - AN83 + DX83*1E3/(8.314*(DZ83+273.15)) * AQ83/DW83 * AP83) * DW83/(100*DK83) * 1000/(1000 - AO83)</f>
        <v>0</v>
      </c>
      <c r="AN83">
        <v>15.05159115899722</v>
      </c>
      <c r="AO83">
        <v>17.40558601398602</v>
      </c>
      <c r="AP83">
        <v>2.935616542492821E-05</v>
      </c>
      <c r="AQ83">
        <v>103.2770757437145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6</v>
      </c>
      <c r="DL83">
        <v>0.5</v>
      </c>
      <c r="DM83" t="s">
        <v>430</v>
      </c>
      <c r="DN83">
        <v>2</v>
      </c>
      <c r="DO83" t="b">
        <v>1</v>
      </c>
      <c r="DP83">
        <v>1685123704.5</v>
      </c>
      <c r="DQ83">
        <v>1411.095925925926</v>
      </c>
      <c r="DR83">
        <v>1460.625185185185</v>
      </c>
      <c r="DS83">
        <v>17.40355925925926</v>
      </c>
      <c r="DT83">
        <v>15.05285555555555</v>
      </c>
      <c r="DU83">
        <v>1412.054444444444</v>
      </c>
      <c r="DV83">
        <v>17.72044444444445</v>
      </c>
      <c r="DW83">
        <v>500.0082962962963</v>
      </c>
      <c r="DX83">
        <v>99.62225925925924</v>
      </c>
      <c r="DY83">
        <v>0.09999247407407408</v>
      </c>
      <c r="DZ83">
        <v>26.42020740740741</v>
      </c>
      <c r="EA83">
        <v>27.99311851851852</v>
      </c>
      <c r="EB83">
        <v>999.9000000000001</v>
      </c>
      <c r="EC83">
        <v>0</v>
      </c>
      <c r="ED83">
        <v>0</v>
      </c>
      <c r="EE83">
        <v>9993.354814814815</v>
      </c>
      <c r="EF83">
        <v>0</v>
      </c>
      <c r="EG83">
        <v>298.1801481481481</v>
      </c>
      <c r="EH83">
        <v>-49.52994444444443</v>
      </c>
      <c r="EI83">
        <v>1436.088148148148</v>
      </c>
      <c r="EJ83">
        <v>1482.947407407408</v>
      </c>
      <c r="EK83">
        <v>2.350696296296297</v>
      </c>
      <c r="EL83">
        <v>1460.625185185185</v>
      </c>
      <c r="EM83">
        <v>15.05285555555555</v>
      </c>
      <c r="EN83">
        <v>1.733781851851852</v>
      </c>
      <c r="EO83">
        <v>1.499599259259259</v>
      </c>
      <c r="EP83">
        <v>15.20223333333333</v>
      </c>
      <c r="EQ83">
        <v>12.96407407407407</v>
      </c>
      <c r="ER83">
        <v>1999.999259259259</v>
      </c>
      <c r="ES83">
        <v>0.9799938888888889</v>
      </c>
      <c r="ET83">
        <v>0.02000650740740741</v>
      </c>
      <c r="EU83">
        <v>0</v>
      </c>
      <c r="EV83">
        <v>780.7545925925925</v>
      </c>
      <c r="EW83">
        <v>5.00078</v>
      </c>
      <c r="EX83">
        <v>21683.97037037037</v>
      </c>
      <c r="EY83">
        <v>16379.6</v>
      </c>
      <c r="EZ83">
        <v>43.65481481481481</v>
      </c>
      <c r="FA83">
        <v>44.82366666666665</v>
      </c>
      <c r="FB83">
        <v>43.99744444444444</v>
      </c>
      <c r="FC83">
        <v>44.27048148148148</v>
      </c>
      <c r="FD83">
        <v>44.41166666666666</v>
      </c>
      <c r="FE83">
        <v>1955.089259259259</v>
      </c>
      <c r="FF83">
        <v>39.91</v>
      </c>
      <c r="FG83">
        <v>0</v>
      </c>
      <c r="FH83">
        <v>1685123709.7</v>
      </c>
      <c r="FI83">
        <v>0</v>
      </c>
      <c r="FJ83">
        <v>780.7687692307692</v>
      </c>
      <c r="FK83">
        <v>0.5637606966403611</v>
      </c>
      <c r="FL83">
        <v>221.9042736350186</v>
      </c>
      <c r="FM83">
        <v>21681.81153846154</v>
      </c>
      <c r="FN83">
        <v>15</v>
      </c>
      <c r="FO83">
        <v>1685122125.6</v>
      </c>
      <c r="FP83" t="s">
        <v>431</v>
      </c>
      <c r="FQ83">
        <v>1685122116.1</v>
      </c>
      <c r="FR83">
        <v>1685122125.6</v>
      </c>
      <c r="FS83">
        <v>1</v>
      </c>
      <c r="FT83">
        <v>0.008999999999999999</v>
      </c>
      <c r="FU83">
        <v>-0.044</v>
      </c>
      <c r="FV83">
        <v>-0.486</v>
      </c>
      <c r="FW83">
        <v>-0.343</v>
      </c>
      <c r="FX83">
        <v>419</v>
      </c>
      <c r="FY83">
        <v>13</v>
      </c>
      <c r="FZ83">
        <v>0.16</v>
      </c>
      <c r="GA83">
        <v>0.02</v>
      </c>
      <c r="GB83">
        <v>-49.44460243902439</v>
      </c>
      <c r="GC83">
        <v>-0.8138675958188937</v>
      </c>
      <c r="GD83">
        <v>0.2385772028115184</v>
      </c>
      <c r="GE83">
        <v>0</v>
      </c>
      <c r="GF83">
        <v>2.350106341463415</v>
      </c>
      <c r="GG83">
        <v>0.009714146341458155</v>
      </c>
      <c r="GH83">
        <v>0.001375329239691048</v>
      </c>
      <c r="GI83">
        <v>1</v>
      </c>
      <c r="GJ83">
        <v>1</v>
      </c>
      <c r="GK83">
        <v>2</v>
      </c>
      <c r="GL83" t="s">
        <v>432</v>
      </c>
      <c r="GM83">
        <v>3.09857</v>
      </c>
      <c r="GN83">
        <v>2.75811</v>
      </c>
      <c r="GO83">
        <v>0.217936</v>
      </c>
      <c r="GP83">
        <v>0.22245</v>
      </c>
      <c r="GQ83">
        <v>0.0948956</v>
      </c>
      <c r="GR83">
        <v>0.0848013</v>
      </c>
      <c r="GS83">
        <v>19873.1</v>
      </c>
      <c r="GT83">
        <v>19510.6</v>
      </c>
      <c r="GU83">
        <v>25976.1</v>
      </c>
      <c r="GV83">
        <v>25457.6</v>
      </c>
      <c r="GW83">
        <v>37758.3</v>
      </c>
      <c r="GX83">
        <v>35424.7</v>
      </c>
      <c r="GY83">
        <v>45430</v>
      </c>
      <c r="GZ83">
        <v>41862.6</v>
      </c>
      <c r="HA83">
        <v>1.8196</v>
      </c>
      <c r="HB83">
        <v>1.82585</v>
      </c>
      <c r="HC83">
        <v>-0.0611469</v>
      </c>
      <c r="HD83">
        <v>0</v>
      </c>
      <c r="HE83">
        <v>29</v>
      </c>
      <c r="HF83">
        <v>999.9</v>
      </c>
      <c r="HG83">
        <v>44.1</v>
      </c>
      <c r="HH83">
        <v>40.8</v>
      </c>
      <c r="HI83">
        <v>34.2459</v>
      </c>
      <c r="HJ83">
        <v>62.8252</v>
      </c>
      <c r="HK83">
        <v>24.363</v>
      </c>
      <c r="HL83">
        <v>1</v>
      </c>
      <c r="HM83">
        <v>0.6616340000000001</v>
      </c>
      <c r="HN83">
        <v>7.62828</v>
      </c>
      <c r="HO83">
        <v>20.1414</v>
      </c>
      <c r="HP83">
        <v>5.2125</v>
      </c>
      <c r="HQ83">
        <v>11.986</v>
      </c>
      <c r="HR83">
        <v>4.96345</v>
      </c>
      <c r="HS83">
        <v>3.27448</v>
      </c>
      <c r="HT83">
        <v>9999</v>
      </c>
      <c r="HU83">
        <v>9999</v>
      </c>
      <c r="HV83">
        <v>9999</v>
      </c>
      <c r="HW83">
        <v>40.3</v>
      </c>
      <c r="HX83">
        <v>1.864</v>
      </c>
      <c r="HY83">
        <v>1.86019</v>
      </c>
      <c r="HZ83">
        <v>1.85846</v>
      </c>
      <c r="IA83">
        <v>1.85986</v>
      </c>
      <c r="IB83">
        <v>1.85975</v>
      </c>
      <c r="IC83">
        <v>1.85837</v>
      </c>
      <c r="ID83">
        <v>1.85745</v>
      </c>
      <c r="IE83">
        <v>1.85235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-0.97</v>
      </c>
      <c r="IT83">
        <v>-0.3169</v>
      </c>
      <c r="IU83">
        <v>-0.4525053111299092</v>
      </c>
      <c r="IV83">
        <v>0.0001543633802942166</v>
      </c>
      <c r="IW83">
        <v>-6.359805854135664E-07</v>
      </c>
      <c r="IX83">
        <v>1.931128000261328E-10</v>
      </c>
      <c r="IY83">
        <v>-0.3158061830945886</v>
      </c>
      <c r="IZ83">
        <v>-0.009907362677547949</v>
      </c>
      <c r="JA83">
        <v>0.0006454078662214542</v>
      </c>
      <c r="JB83">
        <v>-5.064920317128958E-06</v>
      </c>
      <c r="JC83">
        <v>3</v>
      </c>
      <c r="JD83">
        <v>1872</v>
      </c>
      <c r="JE83">
        <v>1</v>
      </c>
      <c r="JF83">
        <v>37</v>
      </c>
      <c r="JG83">
        <v>26.6</v>
      </c>
      <c r="JH83">
        <v>26.4</v>
      </c>
      <c r="JI83">
        <v>3.1897</v>
      </c>
      <c r="JJ83">
        <v>2.63428</v>
      </c>
      <c r="JK83">
        <v>1.49658</v>
      </c>
      <c r="JL83">
        <v>2.34009</v>
      </c>
      <c r="JM83">
        <v>1.54785</v>
      </c>
      <c r="JN83">
        <v>2.44995</v>
      </c>
      <c r="JO83">
        <v>43.182</v>
      </c>
      <c r="JP83">
        <v>15.2353</v>
      </c>
      <c r="JQ83">
        <v>18</v>
      </c>
      <c r="JR83">
        <v>494.555</v>
      </c>
      <c r="JS83">
        <v>513.854</v>
      </c>
      <c r="JT83">
        <v>20.2431</v>
      </c>
      <c r="JU83">
        <v>35.0189</v>
      </c>
      <c r="JV83">
        <v>30</v>
      </c>
      <c r="JW83">
        <v>34.9028</v>
      </c>
      <c r="JX83">
        <v>34.7974</v>
      </c>
      <c r="JY83">
        <v>63.9904</v>
      </c>
      <c r="JZ83">
        <v>50.897</v>
      </c>
      <c r="KA83">
        <v>0</v>
      </c>
      <c r="KB83">
        <v>20.2404</v>
      </c>
      <c r="KC83">
        <v>1503.34</v>
      </c>
      <c r="KD83">
        <v>15.0779</v>
      </c>
      <c r="KE83">
        <v>99.27330000000001</v>
      </c>
      <c r="KF83">
        <v>99.4757</v>
      </c>
    </row>
    <row r="84" spans="1:292">
      <c r="A84">
        <v>64</v>
      </c>
      <c r="B84">
        <v>1685123716.5</v>
      </c>
      <c r="C84">
        <v>314</v>
      </c>
      <c r="D84" t="s">
        <v>561</v>
      </c>
      <c r="E84" t="s">
        <v>562</v>
      </c>
      <c r="F84">
        <v>5</v>
      </c>
      <c r="G84" t="s">
        <v>428</v>
      </c>
      <c r="H84">
        <v>1685123708.944444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1513.101330240797</v>
      </c>
      <c r="AJ84">
        <v>1475.151818181818</v>
      </c>
      <c r="AK84">
        <v>3.409406050333041</v>
      </c>
      <c r="AL84">
        <v>66.9345161394172</v>
      </c>
      <c r="AM84">
        <f>(AO84 - AN84 + DX84*1E3/(8.314*(DZ84+273.15)) * AQ84/DW84 * AP84) * DW84/(100*DK84) * 1000/(1000 - AO84)</f>
        <v>0</v>
      </c>
      <c r="AN84">
        <v>15.05363892721161</v>
      </c>
      <c r="AO84">
        <v>17.40446923076924</v>
      </c>
      <c r="AP84">
        <v>-1.02519727387368E-06</v>
      </c>
      <c r="AQ84">
        <v>103.2770757437145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6</v>
      </c>
      <c r="DL84">
        <v>0.5</v>
      </c>
      <c r="DM84" t="s">
        <v>430</v>
      </c>
      <c r="DN84">
        <v>2</v>
      </c>
      <c r="DO84" t="b">
        <v>1</v>
      </c>
      <c r="DP84">
        <v>1685123708.944444</v>
      </c>
      <c r="DQ84">
        <v>1425.901111111111</v>
      </c>
      <c r="DR84">
        <v>1475.619259259259</v>
      </c>
      <c r="DS84">
        <v>17.4041037037037</v>
      </c>
      <c r="DT84">
        <v>15.05278518518519</v>
      </c>
      <c r="DU84">
        <v>1426.866666666667</v>
      </c>
      <c r="DV84">
        <v>17.72098888888889</v>
      </c>
      <c r="DW84">
        <v>499.9932962962964</v>
      </c>
      <c r="DX84">
        <v>99.62221481481482</v>
      </c>
      <c r="DY84">
        <v>0.09999382592592593</v>
      </c>
      <c r="DZ84">
        <v>26.42191851851852</v>
      </c>
      <c r="EA84">
        <v>27.99684814814814</v>
      </c>
      <c r="EB84">
        <v>999.9000000000001</v>
      </c>
      <c r="EC84">
        <v>0</v>
      </c>
      <c r="ED84">
        <v>0</v>
      </c>
      <c r="EE84">
        <v>9998.232592592594</v>
      </c>
      <c r="EF84">
        <v>0</v>
      </c>
      <c r="EG84">
        <v>295.0810740740741</v>
      </c>
      <c r="EH84">
        <v>-49.71803703703703</v>
      </c>
      <c r="EI84">
        <v>1451.156296296296</v>
      </c>
      <c r="EJ84">
        <v>1498.170740740741</v>
      </c>
      <c r="EK84">
        <v>2.351317407407407</v>
      </c>
      <c r="EL84">
        <v>1475.619259259259</v>
      </c>
      <c r="EM84">
        <v>15.05278518518519</v>
      </c>
      <c r="EN84">
        <v>1.733836666666667</v>
      </c>
      <c r="EO84">
        <v>1.499592222222222</v>
      </c>
      <c r="EP84">
        <v>15.20272222222222</v>
      </c>
      <c r="EQ84">
        <v>12.9640037037037</v>
      </c>
      <c r="ER84">
        <v>2000.008518518519</v>
      </c>
      <c r="ES84">
        <v>0.9799941111111112</v>
      </c>
      <c r="ET84">
        <v>0.02000628888888889</v>
      </c>
      <c r="EU84">
        <v>0</v>
      </c>
      <c r="EV84">
        <v>780.7621851851852</v>
      </c>
      <c r="EW84">
        <v>5.00078</v>
      </c>
      <c r="EX84">
        <v>21672.83333333333</v>
      </c>
      <c r="EY84">
        <v>16379.67777777778</v>
      </c>
      <c r="EZ84">
        <v>43.66881481481482</v>
      </c>
      <c r="FA84">
        <v>44.83299999999999</v>
      </c>
      <c r="FB84">
        <v>43.99744444444445</v>
      </c>
      <c r="FC84">
        <v>44.27981481481482</v>
      </c>
      <c r="FD84">
        <v>44.41633333333333</v>
      </c>
      <c r="FE84">
        <v>1955.098518518518</v>
      </c>
      <c r="FF84">
        <v>39.91</v>
      </c>
      <c r="FG84">
        <v>0</v>
      </c>
      <c r="FH84">
        <v>1685123714.5</v>
      </c>
      <c r="FI84">
        <v>0</v>
      </c>
      <c r="FJ84">
        <v>780.7740384615386</v>
      </c>
      <c r="FK84">
        <v>0.1838974472555757</v>
      </c>
      <c r="FL84">
        <v>-521.7914515524886</v>
      </c>
      <c r="FM84">
        <v>21671.06923076923</v>
      </c>
      <c r="FN84">
        <v>15</v>
      </c>
      <c r="FO84">
        <v>1685122125.6</v>
      </c>
      <c r="FP84" t="s">
        <v>431</v>
      </c>
      <c r="FQ84">
        <v>1685122116.1</v>
      </c>
      <c r="FR84">
        <v>1685122125.6</v>
      </c>
      <c r="FS84">
        <v>1</v>
      </c>
      <c r="FT84">
        <v>0.008999999999999999</v>
      </c>
      <c r="FU84">
        <v>-0.044</v>
      </c>
      <c r="FV84">
        <v>-0.486</v>
      </c>
      <c r="FW84">
        <v>-0.343</v>
      </c>
      <c r="FX84">
        <v>419</v>
      </c>
      <c r="FY84">
        <v>13</v>
      </c>
      <c r="FZ84">
        <v>0.16</v>
      </c>
      <c r="GA84">
        <v>0.02</v>
      </c>
      <c r="GB84">
        <v>-49.5840225</v>
      </c>
      <c r="GC84">
        <v>-2.484717073170724</v>
      </c>
      <c r="GD84">
        <v>0.3415797750800684</v>
      </c>
      <c r="GE84">
        <v>0</v>
      </c>
      <c r="GF84">
        <v>2.350823</v>
      </c>
      <c r="GG84">
        <v>0.009129681050647777</v>
      </c>
      <c r="GH84">
        <v>0.001329802992927942</v>
      </c>
      <c r="GI84">
        <v>1</v>
      </c>
      <c r="GJ84">
        <v>1</v>
      </c>
      <c r="GK84">
        <v>2</v>
      </c>
      <c r="GL84" t="s">
        <v>432</v>
      </c>
      <c r="GM84">
        <v>3.09851</v>
      </c>
      <c r="GN84">
        <v>2.75807</v>
      </c>
      <c r="GO84">
        <v>0.219309</v>
      </c>
      <c r="GP84">
        <v>0.223755</v>
      </c>
      <c r="GQ84">
        <v>0.0948958</v>
      </c>
      <c r="GR84">
        <v>0.0848081</v>
      </c>
      <c r="GS84">
        <v>19838.2</v>
      </c>
      <c r="GT84">
        <v>19477.7</v>
      </c>
      <c r="GU84">
        <v>25976.3</v>
      </c>
      <c r="GV84">
        <v>25457.5</v>
      </c>
      <c r="GW84">
        <v>37758.6</v>
      </c>
      <c r="GX84">
        <v>35424.6</v>
      </c>
      <c r="GY84">
        <v>45430.2</v>
      </c>
      <c r="GZ84">
        <v>41862.6</v>
      </c>
      <c r="HA84">
        <v>1.81963</v>
      </c>
      <c r="HB84">
        <v>1.82563</v>
      </c>
      <c r="HC84">
        <v>-0.0616685</v>
      </c>
      <c r="HD84">
        <v>0</v>
      </c>
      <c r="HE84">
        <v>28.9969</v>
      </c>
      <c r="HF84">
        <v>999.9</v>
      </c>
      <c r="HG84">
        <v>44.1</v>
      </c>
      <c r="HH84">
        <v>40.8</v>
      </c>
      <c r="HI84">
        <v>34.2464</v>
      </c>
      <c r="HJ84">
        <v>62.7552</v>
      </c>
      <c r="HK84">
        <v>24.6394</v>
      </c>
      <c r="HL84">
        <v>1</v>
      </c>
      <c r="HM84">
        <v>0.661189</v>
      </c>
      <c r="HN84">
        <v>7.64895</v>
      </c>
      <c r="HO84">
        <v>20.1403</v>
      </c>
      <c r="HP84">
        <v>5.211</v>
      </c>
      <c r="HQ84">
        <v>11.986</v>
      </c>
      <c r="HR84">
        <v>4.96315</v>
      </c>
      <c r="HS84">
        <v>3.27413</v>
      </c>
      <c r="HT84">
        <v>9999</v>
      </c>
      <c r="HU84">
        <v>9999</v>
      </c>
      <c r="HV84">
        <v>9999</v>
      </c>
      <c r="HW84">
        <v>40.3</v>
      </c>
      <c r="HX84">
        <v>1.86399</v>
      </c>
      <c r="HY84">
        <v>1.86019</v>
      </c>
      <c r="HZ84">
        <v>1.85849</v>
      </c>
      <c r="IA84">
        <v>1.85985</v>
      </c>
      <c r="IB84">
        <v>1.85976</v>
      </c>
      <c r="IC84">
        <v>1.85837</v>
      </c>
      <c r="ID84">
        <v>1.85745</v>
      </c>
      <c r="IE84">
        <v>1.85235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-0.97</v>
      </c>
      <c r="IT84">
        <v>-0.3168</v>
      </c>
      <c r="IU84">
        <v>-0.4525053111299092</v>
      </c>
      <c r="IV84">
        <v>0.0001543633802942166</v>
      </c>
      <c r="IW84">
        <v>-6.359805854135664E-07</v>
      </c>
      <c r="IX84">
        <v>1.931128000261328E-10</v>
      </c>
      <c r="IY84">
        <v>-0.3158061830945886</v>
      </c>
      <c r="IZ84">
        <v>-0.009907362677547949</v>
      </c>
      <c r="JA84">
        <v>0.0006454078662214542</v>
      </c>
      <c r="JB84">
        <v>-5.064920317128958E-06</v>
      </c>
      <c r="JC84">
        <v>3</v>
      </c>
      <c r="JD84">
        <v>1872</v>
      </c>
      <c r="JE84">
        <v>1</v>
      </c>
      <c r="JF84">
        <v>37</v>
      </c>
      <c r="JG84">
        <v>26.7</v>
      </c>
      <c r="JH84">
        <v>26.5</v>
      </c>
      <c r="JI84">
        <v>3.21899</v>
      </c>
      <c r="JJ84">
        <v>2.61108</v>
      </c>
      <c r="JK84">
        <v>1.49658</v>
      </c>
      <c r="JL84">
        <v>2.34009</v>
      </c>
      <c r="JM84">
        <v>1.54907</v>
      </c>
      <c r="JN84">
        <v>2.36816</v>
      </c>
      <c r="JO84">
        <v>43.182</v>
      </c>
      <c r="JP84">
        <v>15.2178</v>
      </c>
      <c r="JQ84">
        <v>18</v>
      </c>
      <c r="JR84">
        <v>494.556</v>
      </c>
      <c r="JS84">
        <v>513.675</v>
      </c>
      <c r="JT84">
        <v>20.2451</v>
      </c>
      <c r="JU84">
        <v>35.0171</v>
      </c>
      <c r="JV84">
        <v>30.0001</v>
      </c>
      <c r="JW84">
        <v>34.9009</v>
      </c>
      <c r="JX84">
        <v>34.7947</v>
      </c>
      <c r="JY84">
        <v>64.56270000000001</v>
      </c>
      <c r="JZ84">
        <v>50.897</v>
      </c>
      <c r="KA84">
        <v>0</v>
      </c>
      <c r="KB84">
        <v>20.2409</v>
      </c>
      <c r="KC84">
        <v>1523.51</v>
      </c>
      <c r="KD84">
        <v>15.0764</v>
      </c>
      <c r="KE84">
        <v>99.27379999999999</v>
      </c>
      <c r="KF84">
        <v>99.4756</v>
      </c>
    </row>
    <row r="85" spans="1:292">
      <c r="A85">
        <v>65</v>
      </c>
      <c r="B85">
        <v>1685123721.5</v>
      </c>
      <c r="C85">
        <v>319</v>
      </c>
      <c r="D85" t="s">
        <v>563</v>
      </c>
      <c r="E85" t="s">
        <v>564</v>
      </c>
      <c r="F85">
        <v>5</v>
      </c>
      <c r="G85" t="s">
        <v>428</v>
      </c>
      <c r="H85">
        <v>1685123713.962963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1529.643619068032</v>
      </c>
      <c r="AJ85">
        <v>1492.153272727273</v>
      </c>
      <c r="AK85">
        <v>3.386343102242537</v>
      </c>
      <c r="AL85">
        <v>66.9345161394172</v>
      </c>
      <c r="AM85">
        <f>(AO85 - AN85 + DX85*1E3/(8.314*(DZ85+273.15)) * AQ85/DW85 * AP85) * DW85/(100*DK85) * 1000/(1000 - AO85)</f>
        <v>0</v>
      </c>
      <c r="AN85">
        <v>15.05518318974662</v>
      </c>
      <c r="AO85">
        <v>17.40823216783217</v>
      </c>
      <c r="AP85">
        <v>2.114307199530075E-05</v>
      </c>
      <c r="AQ85">
        <v>103.2770757437145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6</v>
      </c>
      <c r="DL85">
        <v>0.5</v>
      </c>
      <c r="DM85" t="s">
        <v>430</v>
      </c>
      <c r="DN85">
        <v>2</v>
      </c>
      <c r="DO85" t="b">
        <v>1</v>
      </c>
      <c r="DP85">
        <v>1685123713.962963</v>
      </c>
      <c r="DQ85">
        <v>1442.647777777778</v>
      </c>
      <c r="DR85">
        <v>1492.378518518519</v>
      </c>
      <c r="DS85">
        <v>17.4054</v>
      </c>
      <c r="DT85">
        <v>15.0537037037037</v>
      </c>
      <c r="DU85">
        <v>1443.620370370371</v>
      </c>
      <c r="DV85">
        <v>17.72226666666667</v>
      </c>
      <c r="DW85">
        <v>500.0170000000001</v>
      </c>
      <c r="DX85">
        <v>99.62217407407408</v>
      </c>
      <c r="DY85">
        <v>0.09998707777777777</v>
      </c>
      <c r="DZ85">
        <v>26.42599629629629</v>
      </c>
      <c r="EA85">
        <v>27.9930037037037</v>
      </c>
      <c r="EB85">
        <v>999.9000000000001</v>
      </c>
      <c r="EC85">
        <v>0</v>
      </c>
      <c r="ED85">
        <v>0</v>
      </c>
      <c r="EE85">
        <v>10000.54962962963</v>
      </c>
      <c r="EF85">
        <v>0</v>
      </c>
      <c r="EG85">
        <v>294.893</v>
      </c>
      <c r="EH85">
        <v>-49.73153703703704</v>
      </c>
      <c r="EI85">
        <v>1468.200370370371</v>
      </c>
      <c r="EJ85">
        <v>1515.187777777778</v>
      </c>
      <c r="EK85">
        <v>2.35169074074074</v>
      </c>
      <c r="EL85">
        <v>1492.378518518519</v>
      </c>
      <c r="EM85">
        <v>15.0537037037037</v>
      </c>
      <c r="EN85">
        <v>1.733964814814815</v>
      </c>
      <c r="EO85">
        <v>1.499683333333333</v>
      </c>
      <c r="EP85">
        <v>15.20386666666667</v>
      </c>
      <c r="EQ85">
        <v>12.96493333333333</v>
      </c>
      <c r="ER85">
        <v>2000.007037037037</v>
      </c>
      <c r="ES85">
        <v>0.9799942222222222</v>
      </c>
      <c r="ET85">
        <v>0.02000617777777778</v>
      </c>
      <c r="EU85">
        <v>0</v>
      </c>
      <c r="EV85">
        <v>780.8141111111113</v>
      </c>
      <c r="EW85">
        <v>5.00078</v>
      </c>
      <c r="EX85">
        <v>21626.40740740741</v>
      </c>
      <c r="EY85">
        <v>16379.67037037037</v>
      </c>
      <c r="EZ85">
        <v>43.66418518518518</v>
      </c>
      <c r="FA85">
        <v>44.83533333333333</v>
      </c>
      <c r="FB85">
        <v>44.1548888888889</v>
      </c>
      <c r="FC85">
        <v>44.28451851851852</v>
      </c>
      <c r="FD85">
        <v>44.36785185185185</v>
      </c>
      <c r="FE85">
        <v>1955.097037037037</v>
      </c>
      <c r="FF85">
        <v>39.91</v>
      </c>
      <c r="FG85">
        <v>0</v>
      </c>
      <c r="FH85">
        <v>1685123719.3</v>
      </c>
      <c r="FI85">
        <v>0</v>
      </c>
      <c r="FJ85">
        <v>780.815653846154</v>
      </c>
      <c r="FK85">
        <v>0.0269059922697203</v>
      </c>
      <c r="FL85">
        <v>-757.2000000792517</v>
      </c>
      <c r="FM85">
        <v>21627.43461538462</v>
      </c>
      <c r="FN85">
        <v>15</v>
      </c>
      <c r="FO85">
        <v>1685122125.6</v>
      </c>
      <c r="FP85" t="s">
        <v>431</v>
      </c>
      <c r="FQ85">
        <v>1685122116.1</v>
      </c>
      <c r="FR85">
        <v>1685122125.6</v>
      </c>
      <c r="FS85">
        <v>1</v>
      </c>
      <c r="FT85">
        <v>0.008999999999999999</v>
      </c>
      <c r="FU85">
        <v>-0.044</v>
      </c>
      <c r="FV85">
        <v>-0.486</v>
      </c>
      <c r="FW85">
        <v>-0.343</v>
      </c>
      <c r="FX85">
        <v>419</v>
      </c>
      <c r="FY85">
        <v>13</v>
      </c>
      <c r="FZ85">
        <v>0.16</v>
      </c>
      <c r="GA85">
        <v>0.02</v>
      </c>
      <c r="GB85">
        <v>-49.70062682926829</v>
      </c>
      <c r="GC85">
        <v>-0.4832696864109973</v>
      </c>
      <c r="GD85">
        <v>0.2576400495533427</v>
      </c>
      <c r="GE85">
        <v>0</v>
      </c>
      <c r="GF85">
        <v>2.351083170731707</v>
      </c>
      <c r="GG85">
        <v>0.00587038327526367</v>
      </c>
      <c r="GH85">
        <v>0.001275522731723517</v>
      </c>
      <c r="GI85">
        <v>1</v>
      </c>
      <c r="GJ85">
        <v>1</v>
      </c>
      <c r="GK85">
        <v>2</v>
      </c>
      <c r="GL85" t="s">
        <v>432</v>
      </c>
      <c r="GM85">
        <v>3.09863</v>
      </c>
      <c r="GN85">
        <v>2.75797</v>
      </c>
      <c r="GO85">
        <v>0.220805</v>
      </c>
      <c r="GP85">
        <v>0.225265</v>
      </c>
      <c r="GQ85">
        <v>0.0949073</v>
      </c>
      <c r="GR85">
        <v>0.0848126</v>
      </c>
      <c r="GS85">
        <v>19800.2</v>
      </c>
      <c r="GT85">
        <v>19439.7</v>
      </c>
      <c r="GU85">
        <v>25976.3</v>
      </c>
      <c r="GV85">
        <v>25457.5</v>
      </c>
      <c r="GW85">
        <v>37758.4</v>
      </c>
      <c r="GX85">
        <v>35424.5</v>
      </c>
      <c r="GY85">
        <v>45430.3</v>
      </c>
      <c r="GZ85">
        <v>41862.6</v>
      </c>
      <c r="HA85">
        <v>1.8198</v>
      </c>
      <c r="HB85">
        <v>1.82555</v>
      </c>
      <c r="HC85">
        <v>-0.0615939</v>
      </c>
      <c r="HD85">
        <v>0</v>
      </c>
      <c r="HE85">
        <v>28.9945</v>
      </c>
      <c r="HF85">
        <v>999.9</v>
      </c>
      <c r="HG85">
        <v>44.1</v>
      </c>
      <c r="HH85">
        <v>40.8</v>
      </c>
      <c r="HI85">
        <v>34.2471</v>
      </c>
      <c r="HJ85">
        <v>62.7052</v>
      </c>
      <c r="HK85">
        <v>24.6074</v>
      </c>
      <c r="HL85">
        <v>1</v>
      </c>
      <c r="HM85">
        <v>0.661723</v>
      </c>
      <c r="HN85">
        <v>7.64819</v>
      </c>
      <c r="HO85">
        <v>20.14</v>
      </c>
      <c r="HP85">
        <v>5.21205</v>
      </c>
      <c r="HQ85">
        <v>11.986</v>
      </c>
      <c r="HR85">
        <v>4.9634</v>
      </c>
      <c r="HS85">
        <v>3.27443</v>
      </c>
      <c r="HT85">
        <v>9999</v>
      </c>
      <c r="HU85">
        <v>9999</v>
      </c>
      <c r="HV85">
        <v>9999</v>
      </c>
      <c r="HW85">
        <v>40.3</v>
      </c>
      <c r="HX85">
        <v>1.864</v>
      </c>
      <c r="HY85">
        <v>1.86018</v>
      </c>
      <c r="HZ85">
        <v>1.85849</v>
      </c>
      <c r="IA85">
        <v>1.85986</v>
      </c>
      <c r="IB85">
        <v>1.85976</v>
      </c>
      <c r="IC85">
        <v>1.85837</v>
      </c>
      <c r="ID85">
        <v>1.85745</v>
      </c>
      <c r="IE85">
        <v>1.85235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-0.98</v>
      </c>
      <c r="IT85">
        <v>-0.3169</v>
      </c>
      <c r="IU85">
        <v>-0.4525053111299092</v>
      </c>
      <c r="IV85">
        <v>0.0001543633802942166</v>
      </c>
      <c r="IW85">
        <v>-6.359805854135664E-07</v>
      </c>
      <c r="IX85">
        <v>1.931128000261328E-10</v>
      </c>
      <c r="IY85">
        <v>-0.3158061830945886</v>
      </c>
      <c r="IZ85">
        <v>-0.009907362677547949</v>
      </c>
      <c r="JA85">
        <v>0.0006454078662214542</v>
      </c>
      <c r="JB85">
        <v>-5.064920317128958E-06</v>
      </c>
      <c r="JC85">
        <v>3</v>
      </c>
      <c r="JD85">
        <v>1872</v>
      </c>
      <c r="JE85">
        <v>1</v>
      </c>
      <c r="JF85">
        <v>37</v>
      </c>
      <c r="JG85">
        <v>26.8</v>
      </c>
      <c r="JH85">
        <v>26.6</v>
      </c>
      <c r="JI85">
        <v>3.24341</v>
      </c>
      <c r="JJ85">
        <v>2.63306</v>
      </c>
      <c r="JK85">
        <v>1.49658</v>
      </c>
      <c r="JL85">
        <v>2.34009</v>
      </c>
      <c r="JM85">
        <v>1.54907</v>
      </c>
      <c r="JN85">
        <v>2.36816</v>
      </c>
      <c r="JO85">
        <v>43.182</v>
      </c>
      <c r="JP85">
        <v>15.2265</v>
      </c>
      <c r="JQ85">
        <v>18</v>
      </c>
      <c r="JR85">
        <v>494.649</v>
      </c>
      <c r="JS85">
        <v>513.61</v>
      </c>
      <c r="JT85">
        <v>20.246</v>
      </c>
      <c r="JU85">
        <v>35.0158</v>
      </c>
      <c r="JV85">
        <v>30.0001</v>
      </c>
      <c r="JW85">
        <v>34.8987</v>
      </c>
      <c r="JX85">
        <v>34.7932</v>
      </c>
      <c r="JY85">
        <v>65.1172</v>
      </c>
      <c r="JZ85">
        <v>50.897</v>
      </c>
      <c r="KA85">
        <v>0</v>
      </c>
      <c r="KB85">
        <v>20.2478</v>
      </c>
      <c r="KC85">
        <v>1536.88</v>
      </c>
      <c r="KD85">
        <v>15.072</v>
      </c>
      <c r="KE85">
        <v>99.274</v>
      </c>
      <c r="KF85">
        <v>99.4755</v>
      </c>
    </row>
    <row r="86" spans="1:292">
      <c r="A86">
        <v>66</v>
      </c>
      <c r="B86">
        <v>1685123726.5</v>
      </c>
      <c r="C86">
        <v>324</v>
      </c>
      <c r="D86" t="s">
        <v>565</v>
      </c>
      <c r="E86" t="s">
        <v>566</v>
      </c>
      <c r="F86">
        <v>5</v>
      </c>
      <c r="G86" t="s">
        <v>428</v>
      </c>
      <c r="H86">
        <v>1685123718.981482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1547.128169003558</v>
      </c>
      <c r="AJ86">
        <v>1509.326484848483</v>
      </c>
      <c r="AK86">
        <v>3.456954299664144</v>
      </c>
      <c r="AL86">
        <v>66.9345161394172</v>
      </c>
      <c r="AM86">
        <f>(AO86 - AN86 + DX86*1E3/(8.314*(DZ86+273.15)) * AQ86/DW86 * AP86) * DW86/(100*DK86) * 1000/(1000 - AO86)</f>
        <v>0</v>
      </c>
      <c r="AN86">
        <v>15.05721214317826</v>
      </c>
      <c r="AO86">
        <v>17.40576433566434</v>
      </c>
      <c r="AP86">
        <v>-2.293508777162326E-05</v>
      </c>
      <c r="AQ86">
        <v>103.2770757437145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6</v>
      </c>
      <c r="DL86">
        <v>0.5</v>
      </c>
      <c r="DM86" t="s">
        <v>430</v>
      </c>
      <c r="DN86">
        <v>2</v>
      </c>
      <c r="DO86" t="b">
        <v>1</v>
      </c>
      <c r="DP86">
        <v>1685123718.981482</v>
      </c>
      <c r="DQ86">
        <v>1459.443333333333</v>
      </c>
      <c r="DR86">
        <v>1509.387037037037</v>
      </c>
      <c r="DS86">
        <v>17.40601111111111</v>
      </c>
      <c r="DT86">
        <v>15.05552962962963</v>
      </c>
      <c r="DU86">
        <v>1460.424074074074</v>
      </c>
      <c r="DV86">
        <v>17.72287407407407</v>
      </c>
      <c r="DW86">
        <v>499.9944074074074</v>
      </c>
      <c r="DX86">
        <v>99.62191111111112</v>
      </c>
      <c r="DY86">
        <v>0.1000070555555555</v>
      </c>
      <c r="DZ86">
        <v>26.42762222222222</v>
      </c>
      <c r="EA86">
        <v>27.99346296296296</v>
      </c>
      <c r="EB86">
        <v>999.9000000000001</v>
      </c>
      <c r="EC86">
        <v>0</v>
      </c>
      <c r="ED86">
        <v>0</v>
      </c>
      <c r="EE86">
        <v>9998.261851851852</v>
      </c>
      <c r="EF86">
        <v>0</v>
      </c>
      <c r="EG86">
        <v>294.9035555555556</v>
      </c>
      <c r="EH86">
        <v>-49.94336666666667</v>
      </c>
      <c r="EI86">
        <v>1485.294814814815</v>
      </c>
      <c r="EJ86">
        <v>1532.458518518519</v>
      </c>
      <c r="EK86">
        <v>2.350475185185185</v>
      </c>
      <c r="EL86">
        <v>1509.387037037037</v>
      </c>
      <c r="EM86">
        <v>15.05552962962963</v>
      </c>
      <c r="EN86">
        <v>1.734020740740741</v>
      </c>
      <c r="EO86">
        <v>1.499861851851852</v>
      </c>
      <c r="EP86">
        <v>15.20437777777778</v>
      </c>
      <c r="EQ86">
        <v>12.96675185185185</v>
      </c>
      <c r="ER86">
        <v>2000.012962962963</v>
      </c>
      <c r="ES86">
        <v>0.9799943333333334</v>
      </c>
      <c r="ET86">
        <v>0.02000606666666667</v>
      </c>
      <c r="EU86">
        <v>0</v>
      </c>
      <c r="EV86">
        <v>780.8020000000001</v>
      </c>
      <c r="EW86">
        <v>5.00078</v>
      </c>
      <c r="EX86">
        <v>21569.03703703703</v>
      </c>
      <c r="EY86">
        <v>16379.71481481482</v>
      </c>
      <c r="EZ86">
        <v>43.66414814814815</v>
      </c>
      <c r="FA86">
        <v>44.84233333333333</v>
      </c>
      <c r="FB86">
        <v>44.23588888888888</v>
      </c>
      <c r="FC86">
        <v>44.28681481481481</v>
      </c>
      <c r="FD86">
        <v>44.36092592592592</v>
      </c>
      <c r="FE86">
        <v>1955.102962962963</v>
      </c>
      <c r="FF86">
        <v>39.91</v>
      </c>
      <c r="FG86">
        <v>0</v>
      </c>
      <c r="FH86">
        <v>1685123724.1</v>
      </c>
      <c r="FI86">
        <v>0</v>
      </c>
      <c r="FJ86">
        <v>780.8259230769231</v>
      </c>
      <c r="FK86">
        <v>0.2392478749334728</v>
      </c>
      <c r="FL86">
        <v>-568.1470084281298</v>
      </c>
      <c r="FM86">
        <v>21572.28846153846</v>
      </c>
      <c r="FN86">
        <v>15</v>
      </c>
      <c r="FO86">
        <v>1685122125.6</v>
      </c>
      <c r="FP86" t="s">
        <v>431</v>
      </c>
      <c r="FQ86">
        <v>1685122116.1</v>
      </c>
      <c r="FR86">
        <v>1685122125.6</v>
      </c>
      <c r="FS86">
        <v>1</v>
      </c>
      <c r="FT86">
        <v>0.008999999999999999</v>
      </c>
      <c r="FU86">
        <v>-0.044</v>
      </c>
      <c r="FV86">
        <v>-0.486</v>
      </c>
      <c r="FW86">
        <v>-0.343</v>
      </c>
      <c r="FX86">
        <v>419</v>
      </c>
      <c r="FY86">
        <v>13</v>
      </c>
      <c r="FZ86">
        <v>0.16</v>
      </c>
      <c r="GA86">
        <v>0.02</v>
      </c>
      <c r="GB86">
        <v>-49.832095</v>
      </c>
      <c r="GC86">
        <v>-2.129173733583541</v>
      </c>
      <c r="GD86">
        <v>0.3124179499884732</v>
      </c>
      <c r="GE86">
        <v>0</v>
      </c>
      <c r="GF86">
        <v>2.350896</v>
      </c>
      <c r="GG86">
        <v>-0.01091909943715111</v>
      </c>
      <c r="GH86">
        <v>0.001747742543969247</v>
      </c>
      <c r="GI86">
        <v>1</v>
      </c>
      <c r="GJ86">
        <v>1</v>
      </c>
      <c r="GK86">
        <v>2</v>
      </c>
      <c r="GL86" t="s">
        <v>432</v>
      </c>
      <c r="GM86">
        <v>3.09861</v>
      </c>
      <c r="GN86">
        <v>2.75831</v>
      </c>
      <c r="GO86">
        <v>0.222321</v>
      </c>
      <c r="GP86">
        <v>0.226761</v>
      </c>
      <c r="GQ86">
        <v>0.09490270000000001</v>
      </c>
      <c r="GR86">
        <v>0.08482489999999999</v>
      </c>
      <c r="GS86">
        <v>19761.7</v>
      </c>
      <c r="GT86">
        <v>19402.3</v>
      </c>
      <c r="GU86">
        <v>25976.5</v>
      </c>
      <c r="GV86">
        <v>25457.8</v>
      </c>
      <c r="GW86">
        <v>37758.8</v>
      </c>
      <c r="GX86">
        <v>35424.4</v>
      </c>
      <c r="GY86">
        <v>45430.3</v>
      </c>
      <c r="GZ86">
        <v>41862.8</v>
      </c>
      <c r="HA86">
        <v>1.81965</v>
      </c>
      <c r="HB86">
        <v>1.82595</v>
      </c>
      <c r="HC86">
        <v>-0.0612475</v>
      </c>
      <c r="HD86">
        <v>0</v>
      </c>
      <c r="HE86">
        <v>28.9945</v>
      </c>
      <c r="HF86">
        <v>999.9</v>
      </c>
      <c r="HG86">
        <v>44.1</v>
      </c>
      <c r="HH86">
        <v>40.8</v>
      </c>
      <c r="HI86">
        <v>34.2451</v>
      </c>
      <c r="HJ86">
        <v>62.9252</v>
      </c>
      <c r="HK86">
        <v>24.4431</v>
      </c>
      <c r="HL86">
        <v>1</v>
      </c>
      <c r="HM86">
        <v>0.661153</v>
      </c>
      <c r="HN86">
        <v>7.64081</v>
      </c>
      <c r="HO86">
        <v>20.1409</v>
      </c>
      <c r="HP86">
        <v>5.21175</v>
      </c>
      <c r="HQ86">
        <v>11.986</v>
      </c>
      <c r="HR86">
        <v>4.9633</v>
      </c>
      <c r="HS86">
        <v>3.27423</v>
      </c>
      <c r="HT86">
        <v>9999</v>
      </c>
      <c r="HU86">
        <v>9999</v>
      </c>
      <c r="HV86">
        <v>9999</v>
      </c>
      <c r="HW86">
        <v>40.3</v>
      </c>
      <c r="HX86">
        <v>1.86399</v>
      </c>
      <c r="HY86">
        <v>1.86017</v>
      </c>
      <c r="HZ86">
        <v>1.85848</v>
      </c>
      <c r="IA86">
        <v>1.85986</v>
      </c>
      <c r="IB86">
        <v>1.85977</v>
      </c>
      <c r="IC86">
        <v>1.85837</v>
      </c>
      <c r="ID86">
        <v>1.85745</v>
      </c>
      <c r="IE86">
        <v>1.85238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-0.99</v>
      </c>
      <c r="IT86">
        <v>-0.3168</v>
      </c>
      <c r="IU86">
        <v>-0.4525053111299092</v>
      </c>
      <c r="IV86">
        <v>0.0001543633802942166</v>
      </c>
      <c r="IW86">
        <v>-6.359805854135664E-07</v>
      </c>
      <c r="IX86">
        <v>1.931128000261328E-10</v>
      </c>
      <c r="IY86">
        <v>-0.3158061830945886</v>
      </c>
      <c r="IZ86">
        <v>-0.009907362677547949</v>
      </c>
      <c r="JA86">
        <v>0.0006454078662214542</v>
      </c>
      <c r="JB86">
        <v>-5.064920317128958E-06</v>
      </c>
      <c r="JC86">
        <v>3</v>
      </c>
      <c r="JD86">
        <v>1872</v>
      </c>
      <c r="JE86">
        <v>1</v>
      </c>
      <c r="JF86">
        <v>37</v>
      </c>
      <c r="JG86">
        <v>26.8</v>
      </c>
      <c r="JH86">
        <v>26.7</v>
      </c>
      <c r="JI86">
        <v>3.27026</v>
      </c>
      <c r="JJ86">
        <v>2.62939</v>
      </c>
      <c r="JK86">
        <v>1.49658</v>
      </c>
      <c r="JL86">
        <v>2.34009</v>
      </c>
      <c r="JM86">
        <v>1.54907</v>
      </c>
      <c r="JN86">
        <v>2.3877</v>
      </c>
      <c r="JO86">
        <v>43.182</v>
      </c>
      <c r="JP86">
        <v>15.2265</v>
      </c>
      <c r="JQ86">
        <v>18</v>
      </c>
      <c r="JR86">
        <v>494.534</v>
      </c>
      <c r="JS86">
        <v>513.872</v>
      </c>
      <c r="JT86">
        <v>20.251</v>
      </c>
      <c r="JU86">
        <v>35.0158</v>
      </c>
      <c r="JV86">
        <v>30</v>
      </c>
      <c r="JW86">
        <v>34.8956</v>
      </c>
      <c r="JX86">
        <v>34.7909</v>
      </c>
      <c r="JY86">
        <v>65.71939999999999</v>
      </c>
      <c r="JZ86">
        <v>50.897</v>
      </c>
      <c r="KA86">
        <v>0</v>
      </c>
      <c r="KB86">
        <v>20.2542</v>
      </c>
      <c r="KC86">
        <v>1556.93</v>
      </c>
      <c r="KD86">
        <v>15.0728</v>
      </c>
      <c r="KE86">
        <v>99.2744</v>
      </c>
      <c r="KF86">
        <v>99.47629999999999</v>
      </c>
    </row>
    <row r="87" spans="1:292">
      <c r="A87">
        <v>67</v>
      </c>
      <c r="B87">
        <v>1685123731.5</v>
      </c>
      <c r="C87">
        <v>329</v>
      </c>
      <c r="D87" t="s">
        <v>567</v>
      </c>
      <c r="E87" t="s">
        <v>568</v>
      </c>
      <c r="F87">
        <v>5</v>
      </c>
      <c r="G87" t="s">
        <v>428</v>
      </c>
      <c r="H87">
        <v>1685123724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1564.249746068489</v>
      </c>
      <c r="AJ87">
        <v>1526.321878787879</v>
      </c>
      <c r="AK87">
        <v>3.385266904752301</v>
      </c>
      <c r="AL87">
        <v>66.9345161394172</v>
      </c>
      <c r="AM87">
        <f>(AO87 - AN87 + DX87*1E3/(8.314*(DZ87+273.15)) * AQ87/DW87 * AP87) * DW87/(100*DK87) * 1000/(1000 - AO87)</f>
        <v>0</v>
      </c>
      <c r="AN87">
        <v>15.05833790690466</v>
      </c>
      <c r="AO87">
        <v>17.40909230769232</v>
      </c>
      <c r="AP87">
        <v>1.590156957479947E-05</v>
      </c>
      <c r="AQ87">
        <v>103.2770757437145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6</v>
      </c>
      <c r="DL87">
        <v>0.5</v>
      </c>
      <c r="DM87" t="s">
        <v>430</v>
      </c>
      <c r="DN87">
        <v>2</v>
      </c>
      <c r="DO87" t="b">
        <v>1</v>
      </c>
      <c r="DP87">
        <v>1685123724</v>
      </c>
      <c r="DQ87">
        <v>1476.288888888889</v>
      </c>
      <c r="DR87">
        <v>1526.291111111111</v>
      </c>
      <c r="DS87">
        <v>17.40699259259259</v>
      </c>
      <c r="DT87">
        <v>15.05695555555556</v>
      </c>
      <c r="DU87">
        <v>1477.277777777778</v>
      </c>
      <c r="DV87">
        <v>17.72384444444445</v>
      </c>
      <c r="DW87">
        <v>500.0204074074074</v>
      </c>
      <c r="DX87">
        <v>99.62187777777775</v>
      </c>
      <c r="DY87">
        <v>0.1000095666666667</v>
      </c>
      <c r="DZ87">
        <v>26.42917037037037</v>
      </c>
      <c r="EA87">
        <v>27.99135925925926</v>
      </c>
      <c r="EB87">
        <v>999.9000000000001</v>
      </c>
      <c r="EC87">
        <v>0</v>
      </c>
      <c r="ED87">
        <v>0</v>
      </c>
      <c r="EE87">
        <v>10000.39888888889</v>
      </c>
      <c r="EF87">
        <v>0</v>
      </c>
      <c r="EG87">
        <v>295.0003333333333</v>
      </c>
      <c r="EH87">
        <v>-50.00207407407407</v>
      </c>
      <c r="EI87">
        <v>1502.44037037037</v>
      </c>
      <c r="EJ87">
        <v>1549.623333333333</v>
      </c>
      <c r="EK87">
        <v>2.350028518518518</v>
      </c>
      <c r="EL87">
        <v>1526.291111111111</v>
      </c>
      <c r="EM87">
        <v>15.05695555555556</v>
      </c>
      <c r="EN87">
        <v>1.734116666666667</v>
      </c>
      <c r="EO87">
        <v>1.500002592592592</v>
      </c>
      <c r="EP87">
        <v>15.20524814814815</v>
      </c>
      <c r="EQ87">
        <v>12.96819259259259</v>
      </c>
      <c r="ER87">
        <v>1999.998518518518</v>
      </c>
      <c r="ES87">
        <v>0.9799943333333334</v>
      </c>
      <c r="ET87">
        <v>0.02000606296296296</v>
      </c>
      <c r="EU87">
        <v>0</v>
      </c>
      <c r="EV87">
        <v>780.803</v>
      </c>
      <c r="EW87">
        <v>5.00078</v>
      </c>
      <c r="EX87">
        <v>21526.04074074074</v>
      </c>
      <c r="EY87">
        <v>16379.59629629629</v>
      </c>
      <c r="EZ87">
        <v>43.65485185185185</v>
      </c>
      <c r="FA87">
        <v>44.84700000000001</v>
      </c>
      <c r="FB87">
        <v>44.38633333333333</v>
      </c>
      <c r="FC87">
        <v>44.27518518518518</v>
      </c>
      <c r="FD87">
        <v>44.33081481481481</v>
      </c>
      <c r="FE87">
        <v>1955.088518518519</v>
      </c>
      <c r="FF87">
        <v>39.91</v>
      </c>
      <c r="FG87">
        <v>0</v>
      </c>
      <c r="FH87">
        <v>1685123729.5</v>
      </c>
      <c r="FI87">
        <v>0</v>
      </c>
      <c r="FJ87">
        <v>780.82528</v>
      </c>
      <c r="FK87">
        <v>-0.2279230653841633</v>
      </c>
      <c r="FL87">
        <v>-490.6923067273723</v>
      </c>
      <c r="FM87">
        <v>21521.74</v>
      </c>
      <c r="FN87">
        <v>15</v>
      </c>
      <c r="FO87">
        <v>1685122125.6</v>
      </c>
      <c r="FP87" t="s">
        <v>431</v>
      </c>
      <c r="FQ87">
        <v>1685122116.1</v>
      </c>
      <c r="FR87">
        <v>1685122125.6</v>
      </c>
      <c r="FS87">
        <v>1</v>
      </c>
      <c r="FT87">
        <v>0.008999999999999999</v>
      </c>
      <c r="FU87">
        <v>-0.044</v>
      </c>
      <c r="FV87">
        <v>-0.486</v>
      </c>
      <c r="FW87">
        <v>-0.343</v>
      </c>
      <c r="FX87">
        <v>419</v>
      </c>
      <c r="FY87">
        <v>13</v>
      </c>
      <c r="FZ87">
        <v>0.16</v>
      </c>
      <c r="GA87">
        <v>0.02</v>
      </c>
      <c r="GB87">
        <v>-49.9727</v>
      </c>
      <c r="GC87">
        <v>-1.091756848029978</v>
      </c>
      <c r="GD87">
        <v>0.2333147005655669</v>
      </c>
      <c r="GE87">
        <v>0</v>
      </c>
      <c r="GF87">
        <v>2.350444</v>
      </c>
      <c r="GG87">
        <v>-0.01071714821763738</v>
      </c>
      <c r="GH87">
        <v>0.001697036829299843</v>
      </c>
      <c r="GI87">
        <v>1</v>
      </c>
      <c r="GJ87">
        <v>1</v>
      </c>
      <c r="GK87">
        <v>2</v>
      </c>
      <c r="GL87" t="s">
        <v>432</v>
      </c>
      <c r="GM87">
        <v>3.09866</v>
      </c>
      <c r="GN87">
        <v>2.75816</v>
      </c>
      <c r="GO87">
        <v>0.223802</v>
      </c>
      <c r="GP87">
        <v>0.228205</v>
      </c>
      <c r="GQ87">
        <v>0.0949115</v>
      </c>
      <c r="GR87">
        <v>0.0848164</v>
      </c>
      <c r="GS87">
        <v>19723.8</v>
      </c>
      <c r="GT87">
        <v>19365.8</v>
      </c>
      <c r="GU87">
        <v>25976.2</v>
      </c>
      <c r="GV87">
        <v>25457.6</v>
      </c>
      <c r="GW87">
        <v>37758.6</v>
      </c>
      <c r="GX87">
        <v>35424.7</v>
      </c>
      <c r="GY87">
        <v>45430.4</v>
      </c>
      <c r="GZ87">
        <v>41862.5</v>
      </c>
      <c r="HA87">
        <v>1.81975</v>
      </c>
      <c r="HB87">
        <v>1.82595</v>
      </c>
      <c r="HC87">
        <v>-0.0611991</v>
      </c>
      <c r="HD87">
        <v>0</v>
      </c>
      <c r="HE87">
        <v>28.9932</v>
      </c>
      <c r="HF87">
        <v>999.9</v>
      </c>
      <c r="HG87">
        <v>44.1</v>
      </c>
      <c r="HH87">
        <v>40.8</v>
      </c>
      <c r="HI87">
        <v>34.2461</v>
      </c>
      <c r="HJ87">
        <v>62.8752</v>
      </c>
      <c r="HK87">
        <v>24.3069</v>
      </c>
      <c r="HL87">
        <v>1</v>
      </c>
      <c r="HM87">
        <v>0.661189</v>
      </c>
      <c r="HN87">
        <v>7.64231</v>
      </c>
      <c r="HO87">
        <v>20.1411</v>
      </c>
      <c r="HP87">
        <v>5.21205</v>
      </c>
      <c r="HQ87">
        <v>11.986</v>
      </c>
      <c r="HR87">
        <v>4.96355</v>
      </c>
      <c r="HS87">
        <v>3.27445</v>
      </c>
      <c r="HT87">
        <v>9999</v>
      </c>
      <c r="HU87">
        <v>9999</v>
      </c>
      <c r="HV87">
        <v>9999</v>
      </c>
      <c r="HW87">
        <v>40.3</v>
      </c>
      <c r="HX87">
        <v>1.86401</v>
      </c>
      <c r="HY87">
        <v>1.86019</v>
      </c>
      <c r="HZ87">
        <v>1.85845</v>
      </c>
      <c r="IA87">
        <v>1.85985</v>
      </c>
      <c r="IB87">
        <v>1.8598</v>
      </c>
      <c r="IC87">
        <v>1.85837</v>
      </c>
      <c r="ID87">
        <v>1.85745</v>
      </c>
      <c r="IE87">
        <v>1.85235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</v>
      </c>
      <c r="IT87">
        <v>-0.3169</v>
      </c>
      <c r="IU87">
        <v>-0.4525053111299092</v>
      </c>
      <c r="IV87">
        <v>0.0001543633802942166</v>
      </c>
      <c r="IW87">
        <v>-6.359805854135664E-07</v>
      </c>
      <c r="IX87">
        <v>1.931128000261328E-10</v>
      </c>
      <c r="IY87">
        <v>-0.3158061830945886</v>
      </c>
      <c r="IZ87">
        <v>-0.009907362677547949</v>
      </c>
      <c r="JA87">
        <v>0.0006454078662214542</v>
      </c>
      <c r="JB87">
        <v>-5.064920317128958E-06</v>
      </c>
      <c r="JC87">
        <v>3</v>
      </c>
      <c r="JD87">
        <v>1872</v>
      </c>
      <c r="JE87">
        <v>1</v>
      </c>
      <c r="JF87">
        <v>37</v>
      </c>
      <c r="JG87">
        <v>26.9</v>
      </c>
      <c r="JH87">
        <v>26.8</v>
      </c>
      <c r="JI87">
        <v>3.30322</v>
      </c>
      <c r="JJ87">
        <v>2.62451</v>
      </c>
      <c r="JK87">
        <v>1.49658</v>
      </c>
      <c r="JL87">
        <v>2.34009</v>
      </c>
      <c r="JM87">
        <v>1.54907</v>
      </c>
      <c r="JN87">
        <v>2.45728</v>
      </c>
      <c r="JO87">
        <v>43.182</v>
      </c>
      <c r="JP87">
        <v>15.2353</v>
      </c>
      <c r="JQ87">
        <v>18</v>
      </c>
      <c r="JR87">
        <v>494.584</v>
      </c>
      <c r="JS87">
        <v>513.848</v>
      </c>
      <c r="JT87">
        <v>20.2568</v>
      </c>
      <c r="JU87">
        <v>35.0158</v>
      </c>
      <c r="JV87">
        <v>30.0001</v>
      </c>
      <c r="JW87">
        <v>34.8937</v>
      </c>
      <c r="JX87">
        <v>34.7878</v>
      </c>
      <c r="JY87">
        <v>66.26690000000001</v>
      </c>
      <c r="JZ87">
        <v>50.897</v>
      </c>
      <c r="KA87">
        <v>0</v>
      </c>
      <c r="KB87">
        <v>20.2584</v>
      </c>
      <c r="KC87">
        <v>1570.3</v>
      </c>
      <c r="KD87">
        <v>15.0711</v>
      </c>
      <c r="KE87">
        <v>99.274</v>
      </c>
      <c r="KF87">
        <v>99.4756</v>
      </c>
    </row>
    <row r="88" spans="1:292">
      <c r="A88">
        <v>68</v>
      </c>
      <c r="B88">
        <v>1685123736.5</v>
      </c>
      <c r="C88">
        <v>334</v>
      </c>
      <c r="D88" t="s">
        <v>569</v>
      </c>
      <c r="E88" t="s">
        <v>570</v>
      </c>
      <c r="F88">
        <v>5</v>
      </c>
      <c r="G88" t="s">
        <v>428</v>
      </c>
      <c r="H88">
        <v>1685123728.714286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1581.126462698649</v>
      </c>
      <c r="AJ88">
        <v>1543.421393939394</v>
      </c>
      <c r="AK88">
        <v>3.419173123226001</v>
      </c>
      <c r="AL88">
        <v>66.9345161394172</v>
      </c>
      <c r="AM88">
        <f>(AO88 - AN88 + DX88*1E3/(8.314*(DZ88+273.15)) * AQ88/DW88 * AP88) * DW88/(100*DK88) * 1000/(1000 - AO88)</f>
        <v>0</v>
      </c>
      <c r="AN88">
        <v>15.0561488070253</v>
      </c>
      <c r="AO88">
        <v>17.40971468531469</v>
      </c>
      <c r="AP88">
        <v>1.057798294621225E-06</v>
      </c>
      <c r="AQ88">
        <v>103.2770757437145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6</v>
      </c>
      <c r="DL88">
        <v>0.5</v>
      </c>
      <c r="DM88" t="s">
        <v>430</v>
      </c>
      <c r="DN88">
        <v>2</v>
      </c>
      <c r="DO88" t="b">
        <v>1</v>
      </c>
      <c r="DP88">
        <v>1685123728.714286</v>
      </c>
      <c r="DQ88">
        <v>1492.094642857143</v>
      </c>
      <c r="DR88">
        <v>1542.221428571429</v>
      </c>
      <c r="DS88">
        <v>17.40786071428571</v>
      </c>
      <c r="DT88">
        <v>15.05757142857143</v>
      </c>
      <c r="DU88">
        <v>1493.091071428571</v>
      </c>
      <c r="DV88">
        <v>17.724725</v>
      </c>
      <c r="DW88">
        <v>499.9988214285714</v>
      </c>
      <c r="DX88">
        <v>99.62173214285711</v>
      </c>
      <c r="DY88">
        <v>0.09997117142857144</v>
      </c>
      <c r="DZ88">
        <v>26.43315</v>
      </c>
      <c r="EA88">
        <v>27.99204285714286</v>
      </c>
      <c r="EB88">
        <v>999.9000000000002</v>
      </c>
      <c r="EC88">
        <v>0</v>
      </c>
      <c r="ED88">
        <v>0</v>
      </c>
      <c r="EE88">
        <v>10002.29821428572</v>
      </c>
      <c r="EF88">
        <v>0</v>
      </c>
      <c r="EG88">
        <v>293.0513571428572</v>
      </c>
      <c r="EH88">
        <v>-50.12666428571428</v>
      </c>
      <c r="EI88">
        <v>1518.527857142857</v>
      </c>
      <c r="EJ88">
        <v>1565.798214285714</v>
      </c>
      <c r="EK88">
        <v>2.350294642857143</v>
      </c>
      <c r="EL88">
        <v>1542.221428571429</v>
      </c>
      <c r="EM88">
        <v>15.05757142857143</v>
      </c>
      <c r="EN88">
        <v>1.734201785714286</v>
      </c>
      <c r="EO88">
        <v>1.500061785714286</v>
      </c>
      <c r="EP88">
        <v>15.20601428571429</v>
      </c>
      <c r="EQ88">
        <v>12.96879285714286</v>
      </c>
      <c r="ER88">
        <v>1999.980357142857</v>
      </c>
      <c r="ES88">
        <v>0.9799942857142858</v>
      </c>
      <c r="ET88">
        <v>0.02000610714285714</v>
      </c>
      <c r="EU88">
        <v>0</v>
      </c>
      <c r="EV88">
        <v>780.7656785714286</v>
      </c>
      <c r="EW88">
        <v>5.00078</v>
      </c>
      <c r="EX88">
        <v>21480.03214285714</v>
      </c>
      <c r="EY88">
        <v>16379.43571428572</v>
      </c>
      <c r="EZ88">
        <v>43.66049999999999</v>
      </c>
      <c r="FA88">
        <v>44.8525</v>
      </c>
      <c r="FB88">
        <v>44.37032142857142</v>
      </c>
      <c r="FC88">
        <v>44.27875</v>
      </c>
      <c r="FD88">
        <v>44.32114285714285</v>
      </c>
      <c r="FE88">
        <v>1955.070357142857</v>
      </c>
      <c r="FF88">
        <v>39.91</v>
      </c>
      <c r="FG88">
        <v>0</v>
      </c>
      <c r="FH88">
        <v>1685123734.3</v>
      </c>
      <c r="FI88">
        <v>0</v>
      </c>
      <c r="FJ88">
        <v>780.78532</v>
      </c>
      <c r="FK88">
        <v>-0.6069999977223443</v>
      </c>
      <c r="FL88">
        <v>-584.1846158937976</v>
      </c>
      <c r="FM88">
        <v>21475.92</v>
      </c>
      <c r="FN88">
        <v>15</v>
      </c>
      <c r="FO88">
        <v>1685122125.6</v>
      </c>
      <c r="FP88" t="s">
        <v>431</v>
      </c>
      <c r="FQ88">
        <v>1685122116.1</v>
      </c>
      <c r="FR88">
        <v>1685122125.6</v>
      </c>
      <c r="FS88">
        <v>1</v>
      </c>
      <c r="FT88">
        <v>0.008999999999999999</v>
      </c>
      <c r="FU88">
        <v>-0.044</v>
      </c>
      <c r="FV88">
        <v>-0.486</v>
      </c>
      <c r="FW88">
        <v>-0.343</v>
      </c>
      <c r="FX88">
        <v>419</v>
      </c>
      <c r="FY88">
        <v>13</v>
      </c>
      <c r="FZ88">
        <v>0.16</v>
      </c>
      <c r="GA88">
        <v>0.02</v>
      </c>
      <c r="GB88">
        <v>-49.99429756097561</v>
      </c>
      <c r="GC88">
        <v>-1.583558885017298</v>
      </c>
      <c r="GD88">
        <v>0.2295548465073801</v>
      </c>
      <c r="GE88">
        <v>0</v>
      </c>
      <c r="GF88">
        <v>2.350555121951219</v>
      </c>
      <c r="GG88">
        <v>0.003212613240420701</v>
      </c>
      <c r="GH88">
        <v>0.001807325367809557</v>
      </c>
      <c r="GI88">
        <v>1</v>
      </c>
      <c r="GJ88">
        <v>1</v>
      </c>
      <c r="GK88">
        <v>2</v>
      </c>
      <c r="GL88" t="s">
        <v>432</v>
      </c>
      <c r="GM88">
        <v>3.0987</v>
      </c>
      <c r="GN88">
        <v>2.75812</v>
      </c>
      <c r="GO88">
        <v>0.22528</v>
      </c>
      <c r="GP88">
        <v>0.229675</v>
      </c>
      <c r="GQ88">
        <v>0.09491769999999999</v>
      </c>
      <c r="GR88">
        <v>0.08482580000000001</v>
      </c>
      <c r="GS88">
        <v>19686.3</v>
      </c>
      <c r="GT88">
        <v>19328.8</v>
      </c>
      <c r="GU88">
        <v>25976.5</v>
      </c>
      <c r="GV88">
        <v>25457.6</v>
      </c>
      <c r="GW88">
        <v>37758.8</v>
      </c>
      <c r="GX88">
        <v>35424.5</v>
      </c>
      <c r="GY88">
        <v>45430.6</v>
      </c>
      <c r="GZ88">
        <v>41862.5</v>
      </c>
      <c r="HA88">
        <v>1.8197</v>
      </c>
      <c r="HB88">
        <v>1.82588</v>
      </c>
      <c r="HC88">
        <v>-0.0617169</v>
      </c>
      <c r="HD88">
        <v>0</v>
      </c>
      <c r="HE88">
        <v>28.992</v>
      </c>
      <c r="HF88">
        <v>999.9</v>
      </c>
      <c r="HG88">
        <v>44.1</v>
      </c>
      <c r="HH88">
        <v>40.8</v>
      </c>
      <c r="HI88">
        <v>34.2449</v>
      </c>
      <c r="HJ88">
        <v>62.9152</v>
      </c>
      <c r="HK88">
        <v>24.2628</v>
      </c>
      <c r="HL88">
        <v>1</v>
      </c>
      <c r="HM88">
        <v>0.661189</v>
      </c>
      <c r="HN88">
        <v>7.64864</v>
      </c>
      <c r="HO88">
        <v>20.1406</v>
      </c>
      <c r="HP88">
        <v>5.21265</v>
      </c>
      <c r="HQ88">
        <v>11.986</v>
      </c>
      <c r="HR88">
        <v>4.96355</v>
      </c>
      <c r="HS88">
        <v>3.27433</v>
      </c>
      <c r="HT88">
        <v>9999</v>
      </c>
      <c r="HU88">
        <v>9999</v>
      </c>
      <c r="HV88">
        <v>9999</v>
      </c>
      <c r="HW88">
        <v>40.3</v>
      </c>
      <c r="HX88">
        <v>1.864</v>
      </c>
      <c r="HY88">
        <v>1.86019</v>
      </c>
      <c r="HZ88">
        <v>1.8585</v>
      </c>
      <c r="IA88">
        <v>1.85986</v>
      </c>
      <c r="IB88">
        <v>1.85982</v>
      </c>
      <c r="IC88">
        <v>1.85837</v>
      </c>
      <c r="ID88">
        <v>1.85745</v>
      </c>
      <c r="IE88">
        <v>1.8524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-1.01</v>
      </c>
      <c r="IT88">
        <v>-0.3168</v>
      </c>
      <c r="IU88">
        <v>-0.4525053111299092</v>
      </c>
      <c r="IV88">
        <v>0.0001543633802942166</v>
      </c>
      <c r="IW88">
        <v>-6.359805854135664E-07</v>
      </c>
      <c r="IX88">
        <v>1.931128000261328E-10</v>
      </c>
      <c r="IY88">
        <v>-0.3158061830945886</v>
      </c>
      <c r="IZ88">
        <v>-0.009907362677547949</v>
      </c>
      <c r="JA88">
        <v>0.0006454078662214542</v>
      </c>
      <c r="JB88">
        <v>-5.064920317128958E-06</v>
      </c>
      <c r="JC88">
        <v>3</v>
      </c>
      <c r="JD88">
        <v>1872</v>
      </c>
      <c r="JE88">
        <v>1</v>
      </c>
      <c r="JF88">
        <v>37</v>
      </c>
      <c r="JG88">
        <v>27</v>
      </c>
      <c r="JH88">
        <v>26.8</v>
      </c>
      <c r="JI88">
        <v>3.32764</v>
      </c>
      <c r="JJ88">
        <v>2.62573</v>
      </c>
      <c r="JK88">
        <v>1.49658</v>
      </c>
      <c r="JL88">
        <v>2.34009</v>
      </c>
      <c r="JM88">
        <v>1.54785</v>
      </c>
      <c r="JN88">
        <v>2.46338</v>
      </c>
      <c r="JO88">
        <v>43.182</v>
      </c>
      <c r="JP88">
        <v>15.2353</v>
      </c>
      <c r="JQ88">
        <v>18</v>
      </c>
      <c r="JR88">
        <v>494.542</v>
      </c>
      <c r="JS88">
        <v>513.789</v>
      </c>
      <c r="JT88">
        <v>20.262</v>
      </c>
      <c r="JU88">
        <v>35.0139</v>
      </c>
      <c r="JV88">
        <v>30.0001</v>
      </c>
      <c r="JW88">
        <v>34.8924</v>
      </c>
      <c r="JX88">
        <v>34.7869</v>
      </c>
      <c r="JY88">
        <v>66.86709999999999</v>
      </c>
      <c r="JZ88">
        <v>50.897</v>
      </c>
      <c r="KA88">
        <v>0</v>
      </c>
      <c r="KB88">
        <v>20.2632</v>
      </c>
      <c r="KC88">
        <v>1590.35</v>
      </c>
      <c r="KD88">
        <v>15.0616</v>
      </c>
      <c r="KE88">
        <v>99.2747</v>
      </c>
      <c r="KF88">
        <v>99.4757</v>
      </c>
    </row>
    <row r="89" spans="1:292">
      <c r="A89">
        <v>69</v>
      </c>
      <c r="B89">
        <v>1685123741.5</v>
      </c>
      <c r="C89">
        <v>339</v>
      </c>
      <c r="D89" t="s">
        <v>571</v>
      </c>
      <c r="E89" t="s">
        <v>572</v>
      </c>
      <c r="F89">
        <v>5</v>
      </c>
      <c r="G89" t="s">
        <v>428</v>
      </c>
      <c r="H89">
        <v>1685123734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1598.40982474813</v>
      </c>
      <c r="AJ89">
        <v>1560.491272727272</v>
      </c>
      <c r="AK89">
        <v>3.412289159706119</v>
      </c>
      <c r="AL89">
        <v>66.9345161394172</v>
      </c>
      <c r="AM89">
        <f>(AO89 - AN89 + DX89*1E3/(8.314*(DZ89+273.15)) * AQ89/DW89 * AP89) * DW89/(100*DK89) * 1000/(1000 - AO89)</f>
        <v>0</v>
      </c>
      <c r="AN89">
        <v>15.0590680003588</v>
      </c>
      <c r="AO89">
        <v>17.41048391608393</v>
      </c>
      <c r="AP89">
        <v>3.094298189112734E-06</v>
      </c>
      <c r="AQ89">
        <v>103.2770757437145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6</v>
      </c>
      <c r="DL89">
        <v>0.5</v>
      </c>
      <c r="DM89" t="s">
        <v>430</v>
      </c>
      <c r="DN89">
        <v>2</v>
      </c>
      <c r="DO89" t="b">
        <v>1</v>
      </c>
      <c r="DP89">
        <v>1685123734</v>
      </c>
      <c r="DQ89">
        <v>1509.851111111111</v>
      </c>
      <c r="DR89">
        <v>1559.982222222222</v>
      </c>
      <c r="DS89">
        <v>17.40924444444445</v>
      </c>
      <c r="DT89">
        <v>15.05788518518518</v>
      </c>
      <c r="DU89">
        <v>1510.855555555556</v>
      </c>
      <c r="DV89">
        <v>17.72609259259259</v>
      </c>
      <c r="DW89">
        <v>500.0223333333333</v>
      </c>
      <c r="DX89">
        <v>99.62163703703702</v>
      </c>
      <c r="DY89">
        <v>0.1000075962962963</v>
      </c>
      <c r="DZ89">
        <v>26.43785555555555</v>
      </c>
      <c r="EA89">
        <v>27.99361481481482</v>
      </c>
      <c r="EB89">
        <v>999.9000000000001</v>
      </c>
      <c r="EC89">
        <v>0</v>
      </c>
      <c r="ED89">
        <v>0</v>
      </c>
      <c r="EE89">
        <v>10005.39074074074</v>
      </c>
      <c r="EF89">
        <v>0</v>
      </c>
      <c r="EG89">
        <v>291.1984074074074</v>
      </c>
      <c r="EH89">
        <v>-50.13163703703703</v>
      </c>
      <c r="EI89">
        <v>1536.601481481481</v>
      </c>
      <c r="EJ89">
        <v>1583.831481481481</v>
      </c>
      <c r="EK89">
        <v>2.351367037037037</v>
      </c>
      <c r="EL89">
        <v>1559.982222222222</v>
      </c>
      <c r="EM89">
        <v>15.05788518518518</v>
      </c>
      <c r="EN89">
        <v>1.734337407407408</v>
      </c>
      <c r="EO89">
        <v>1.50009074074074</v>
      </c>
      <c r="EP89">
        <v>15.20722592592593</v>
      </c>
      <c r="EQ89">
        <v>12.96909259259259</v>
      </c>
      <c r="ER89">
        <v>1999.988888888889</v>
      </c>
      <c r="ES89">
        <v>0.9799945555555557</v>
      </c>
      <c r="ET89">
        <v>0.02000583703703704</v>
      </c>
      <c r="EU89">
        <v>0</v>
      </c>
      <c r="EV89">
        <v>780.8391111111113</v>
      </c>
      <c r="EW89">
        <v>5.00078</v>
      </c>
      <c r="EX89">
        <v>21432.69259259259</v>
      </c>
      <c r="EY89">
        <v>16379.51111111111</v>
      </c>
      <c r="EZ89">
        <v>43.66885185185186</v>
      </c>
      <c r="FA89">
        <v>44.854</v>
      </c>
      <c r="FB89">
        <v>44.33774074074073</v>
      </c>
      <c r="FC89">
        <v>44.27751851851852</v>
      </c>
      <c r="FD89">
        <v>44.32385185185186</v>
      </c>
      <c r="FE89">
        <v>1955.078888888889</v>
      </c>
      <c r="FF89">
        <v>39.91</v>
      </c>
      <c r="FG89">
        <v>0</v>
      </c>
      <c r="FH89">
        <v>1685123739.1</v>
      </c>
      <c r="FI89">
        <v>0</v>
      </c>
      <c r="FJ89">
        <v>780.8546799999999</v>
      </c>
      <c r="FK89">
        <v>1.522615385548353</v>
      </c>
      <c r="FL89">
        <v>-582.892308426168</v>
      </c>
      <c r="FM89">
        <v>21432.584</v>
      </c>
      <c r="FN89">
        <v>15</v>
      </c>
      <c r="FO89">
        <v>1685122125.6</v>
      </c>
      <c r="FP89" t="s">
        <v>431</v>
      </c>
      <c r="FQ89">
        <v>1685122116.1</v>
      </c>
      <c r="FR89">
        <v>1685122125.6</v>
      </c>
      <c r="FS89">
        <v>1</v>
      </c>
      <c r="FT89">
        <v>0.008999999999999999</v>
      </c>
      <c r="FU89">
        <v>-0.044</v>
      </c>
      <c r="FV89">
        <v>-0.486</v>
      </c>
      <c r="FW89">
        <v>-0.343</v>
      </c>
      <c r="FX89">
        <v>419</v>
      </c>
      <c r="FY89">
        <v>13</v>
      </c>
      <c r="FZ89">
        <v>0.16</v>
      </c>
      <c r="GA89">
        <v>0.02</v>
      </c>
      <c r="GB89">
        <v>-50.13541707317073</v>
      </c>
      <c r="GC89">
        <v>-0.2395421602787743</v>
      </c>
      <c r="GD89">
        <v>0.08754788488325246</v>
      </c>
      <c r="GE89">
        <v>0</v>
      </c>
      <c r="GF89">
        <v>2.350736585365854</v>
      </c>
      <c r="GG89">
        <v>0.009075888501741115</v>
      </c>
      <c r="GH89">
        <v>0.001880469077126709</v>
      </c>
      <c r="GI89">
        <v>1</v>
      </c>
      <c r="GJ89">
        <v>1</v>
      </c>
      <c r="GK89">
        <v>2</v>
      </c>
      <c r="GL89" t="s">
        <v>432</v>
      </c>
      <c r="GM89">
        <v>3.09846</v>
      </c>
      <c r="GN89">
        <v>2.75787</v>
      </c>
      <c r="GO89">
        <v>0.226752</v>
      </c>
      <c r="GP89">
        <v>0.231101</v>
      </c>
      <c r="GQ89">
        <v>0.09491819999999999</v>
      </c>
      <c r="GR89">
        <v>0.08482870000000001</v>
      </c>
      <c r="GS89">
        <v>19648.8</v>
      </c>
      <c r="GT89">
        <v>19292.8</v>
      </c>
      <c r="GU89">
        <v>25976.5</v>
      </c>
      <c r="GV89">
        <v>25457.4</v>
      </c>
      <c r="GW89">
        <v>37759</v>
      </c>
      <c r="GX89">
        <v>35424.5</v>
      </c>
      <c r="GY89">
        <v>45430.6</v>
      </c>
      <c r="GZ89">
        <v>41862.4</v>
      </c>
      <c r="HA89">
        <v>1.81957</v>
      </c>
      <c r="HB89">
        <v>1.82617</v>
      </c>
      <c r="HC89">
        <v>-0.0603907</v>
      </c>
      <c r="HD89">
        <v>0</v>
      </c>
      <c r="HE89">
        <v>28.992</v>
      </c>
      <c r="HF89">
        <v>999.9</v>
      </c>
      <c r="HG89">
        <v>44.1</v>
      </c>
      <c r="HH89">
        <v>40.8</v>
      </c>
      <c r="HI89">
        <v>34.2462</v>
      </c>
      <c r="HJ89">
        <v>62.6252</v>
      </c>
      <c r="HK89">
        <v>24.5553</v>
      </c>
      <c r="HL89">
        <v>1</v>
      </c>
      <c r="HM89">
        <v>0.661202</v>
      </c>
      <c r="HN89">
        <v>7.64896</v>
      </c>
      <c r="HO89">
        <v>20.1405</v>
      </c>
      <c r="HP89">
        <v>5.21205</v>
      </c>
      <c r="HQ89">
        <v>11.986</v>
      </c>
      <c r="HR89">
        <v>4.96355</v>
      </c>
      <c r="HS89">
        <v>3.2745</v>
      </c>
      <c r="HT89">
        <v>9999</v>
      </c>
      <c r="HU89">
        <v>9999</v>
      </c>
      <c r="HV89">
        <v>9999</v>
      </c>
      <c r="HW89">
        <v>40.3</v>
      </c>
      <c r="HX89">
        <v>1.86401</v>
      </c>
      <c r="HY89">
        <v>1.86019</v>
      </c>
      <c r="HZ89">
        <v>1.85848</v>
      </c>
      <c r="IA89">
        <v>1.85985</v>
      </c>
      <c r="IB89">
        <v>1.85983</v>
      </c>
      <c r="IC89">
        <v>1.85837</v>
      </c>
      <c r="ID89">
        <v>1.85746</v>
      </c>
      <c r="IE89">
        <v>1.85236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-1.02</v>
      </c>
      <c r="IT89">
        <v>-0.3168</v>
      </c>
      <c r="IU89">
        <v>-0.4525053111299092</v>
      </c>
      <c r="IV89">
        <v>0.0001543633802942166</v>
      </c>
      <c r="IW89">
        <v>-6.359805854135664E-07</v>
      </c>
      <c r="IX89">
        <v>1.931128000261328E-10</v>
      </c>
      <c r="IY89">
        <v>-0.3158061830945886</v>
      </c>
      <c r="IZ89">
        <v>-0.009907362677547949</v>
      </c>
      <c r="JA89">
        <v>0.0006454078662214542</v>
      </c>
      <c r="JB89">
        <v>-5.064920317128958E-06</v>
      </c>
      <c r="JC89">
        <v>3</v>
      </c>
      <c r="JD89">
        <v>1872</v>
      </c>
      <c r="JE89">
        <v>1</v>
      </c>
      <c r="JF89">
        <v>37</v>
      </c>
      <c r="JG89">
        <v>27.1</v>
      </c>
      <c r="JH89">
        <v>26.9</v>
      </c>
      <c r="JI89">
        <v>3.3606</v>
      </c>
      <c r="JJ89">
        <v>2.63062</v>
      </c>
      <c r="JK89">
        <v>1.49658</v>
      </c>
      <c r="JL89">
        <v>2.34009</v>
      </c>
      <c r="JM89">
        <v>1.54907</v>
      </c>
      <c r="JN89">
        <v>2.43042</v>
      </c>
      <c r="JO89">
        <v>43.182</v>
      </c>
      <c r="JP89">
        <v>15.2265</v>
      </c>
      <c r="JQ89">
        <v>18</v>
      </c>
      <c r="JR89">
        <v>494.448</v>
      </c>
      <c r="JS89">
        <v>513.981</v>
      </c>
      <c r="JT89">
        <v>20.2675</v>
      </c>
      <c r="JU89">
        <v>35.0125</v>
      </c>
      <c r="JV89">
        <v>30.0001</v>
      </c>
      <c r="JW89">
        <v>34.8898</v>
      </c>
      <c r="JX89">
        <v>34.7846</v>
      </c>
      <c r="JY89">
        <v>67.4081</v>
      </c>
      <c r="JZ89">
        <v>50.897</v>
      </c>
      <c r="KA89">
        <v>0</v>
      </c>
      <c r="KB89">
        <v>20.2703</v>
      </c>
      <c r="KC89">
        <v>1603.73</v>
      </c>
      <c r="KD89">
        <v>15.0626</v>
      </c>
      <c r="KE89">
        <v>99.2747</v>
      </c>
      <c r="KF89">
        <v>99.4753</v>
      </c>
    </row>
    <row r="90" spans="1:292">
      <c r="A90" t="s">
        <v>44</v>
      </c>
      <c r="B90" t="s">
        <v>45</v>
      </c>
    </row>
    <row r="91" spans="1:292">
      <c r="B91" t="s">
        <v>46</v>
      </c>
    </row>
    <row r="92" spans="1:292">
      <c r="A92">
        <v>70</v>
      </c>
      <c r="B92">
        <v>1685124745.5</v>
      </c>
      <c r="C92">
        <v>1343</v>
      </c>
      <c r="D92" t="s">
        <v>573</v>
      </c>
      <c r="E92" t="s">
        <v>574</v>
      </c>
      <c r="F92">
        <v>5</v>
      </c>
      <c r="G92" t="s">
        <v>575</v>
      </c>
      <c r="H92">
        <v>1685124737.5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427.0803591539843</v>
      </c>
      <c r="AJ92">
        <v>422.667406060606</v>
      </c>
      <c r="AK92">
        <v>-0.0003249672572511147</v>
      </c>
      <c r="AL92">
        <v>66.91659583500085</v>
      </c>
      <c r="AM92">
        <f>(AO92 - AN92 + DX92*1E3/(8.314*(DZ92+273.15)) * AQ92/DW92 * AP92) * DW92/(100*DK92) * 1000/(1000 - AO92)</f>
        <v>0</v>
      </c>
      <c r="AN92">
        <v>17.01384602378191</v>
      </c>
      <c r="AO92">
        <v>18.2186132867133</v>
      </c>
      <c r="AP92">
        <v>-5.093528384871742E-05</v>
      </c>
      <c r="AQ92">
        <v>105.2800018558034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6</v>
      </c>
      <c r="DL92">
        <v>0.5</v>
      </c>
      <c r="DM92" t="s">
        <v>430</v>
      </c>
      <c r="DN92">
        <v>2</v>
      </c>
      <c r="DO92" t="b">
        <v>1</v>
      </c>
      <c r="DP92">
        <v>1685124737.5</v>
      </c>
      <c r="DQ92">
        <v>414.9866129032258</v>
      </c>
      <c r="DR92">
        <v>419.7942580645161</v>
      </c>
      <c r="DS92">
        <v>18.22249677419355</v>
      </c>
      <c r="DT92">
        <v>17.0154129032258</v>
      </c>
      <c r="DU92">
        <v>415.4202580645161</v>
      </c>
      <c r="DV92">
        <v>18.55505161290322</v>
      </c>
      <c r="DW92">
        <v>499.9955806451613</v>
      </c>
      <c r="DX92">
        <v>99.62866774193547</v>
      </c>
      <c r="DY92">
        <v>0.09993485483870969</v>
      </c>
      <c r="DZ92">
        <v>27.28992903225806</v>
      </c>
      <c r="EA92">
        <v>27.99758064516129</v>
      </c>
      <c r="EB92">
        <v>999.9000000000003</v>
      </c>
      <c r="EC92">
        <v>0</v>
      </c>
      <c r="ED92">
        <v>0</v>
      </c>
      <c r="EE92">
        <v>9996.61193548387</v>
      </c>
      <c r="EF92">
        <v>0</v>
      </c>
      <c r="EG92">
        <v>1882.496451612903</v>
      </c>
      <c r="EH92">
        <v>-4.807657096774192</v>
      </c>
      <c r="EI92">
        <v>422.6891290322581</v>
      </c>
      <c r="EJ92">
        <v>427.061</v>
      </c>
      <c r="EK92">
        <v>1.207079032258065</v>
      </c>
      <c r="EL92">
        <v>419.7942580645161</v>
      </c>
      <c r="EM92">
        <v>17.0154129032258</v>
      </c>
      <c r="EN92">
        <v>1.815482903225806</v>
      </c>
      <c r="EO92">
        <v>1.695223225806452</v>
      </c>
      <c r="EP92">
        <v>15.92074193548387</v>
      </c>
      <c r="EQ92">
        <v>14.85275806451613</v>
      </c>
      <c r="ER92">
        <v>1999.998387096774</v>
      </c>
      <c r="ES92">
        <v>0.9800017419354838</v>
      </c>
      <c r="ET92">
        <v>0.01999813870967742</v>
      </c>
      <c r="EU92">
        <v>0</v>
      </c>
      <c r="EV92">
        <v>53.35256129032256</v>
      </c>
      <c r="EW92">
        <v>5.000779999999999</v>
      </c>
      <c r="EX92">
        <v>5354.992258064517</v>
      </c>
      <c r="EY92">
        <v>16379.6129032258</v>
      </c>
      <c r="EZ92">
        <v>42.52990322580644</v>
      </c>
      <c r="FA92">
        <v>44.62290322580645</v>
      </c>
      <c r="FB92">
        <v>43.11874193548386</v>
      </c>
      <c r="FC92">
        <v>43.36651612903223</v>
      </c>
      <c r="FD92">
        <v>43.26590322580644</v>
      </c>
      <c r="FE92">
        <v>1955.102258064516</v>
      </c>
      <c r="FF92">
        <v>39.89548387096776</v>
      </c>
      <c r="FG92">
        <v>0</v>
      </c>
      <c r="FH92">
        <v>1685124743.5</v>
      </c>
      <c r="FI92">
        <v>0</v>
      </c>
      <c r="FJ92">
        <v>53.351348</v>
      </c>
      <c r="FK92">
        <v>0.495261538848757</v>
      </c>
      <c r="FL92">
        <v>893.5092276721793</v>
      </c>
      <c r="FM92">
        <v>5357.028399999999</v>
      </c>
      <c r="FN92">
        <v>15</v>
      </c>
      <c r="FO92">
        <v>1685124110</v>
      </c>
      <c r="FP92" t="s">
        <v>576</v>
      </c>
      <c r="FQ92">
        <v>1685124108</v>
      </c>
      <c r="FR92">
        <v>1685124110</v>
      </c>
      <c r="FS92">
        <v>2</v>
      </c>
      <c r="FT92">
        <v>0.051</v>
      </c>
      <c r="FU92">
        <v>-0.023</v>
      </c>
      <c r="FV92">
        <v>-0.435</v>
      </c>
      <c r="FW92">
        <v>-0.35</v>
      </c>
      <c r="FX92">
        <v>420</v>
      </c>
      <c r="FY92">
        <v>16</v>
      </c>
      <c r="FZ92">
        <v>0.43</v>
      </c>
      <c r="GA92">
        <v>0.06</v>
      </c>
      <c r="GB92">
        <v>-4.818070000000001</v>
      </c>
      <c r="GC92">
        <v>0.1823837898686755</v>
      </c>
      <c r="GD92">
        <v>0.05387438774594105</v>
      </c>
      <c r="GE92">
        <v>0</v>
      </c>
      <c r="GF92">
        <v>1.20837125</v>
      </c>
      <c r="GG92">
        <v>-0.02764919324577981</v>
      </c>
      <c r="GH92">
        <v>0.00290558788156542</v>
      </c>
      <c r="GI92">
        <v>1</v>
      </c>
      <c r="GJ92">
        <v>1</v>
      </c>
      <c r="GK92">
        <v>2</v>
      </c>
      <c r="GL92" t="s">
        <v>432</v>
      </c>
      <c r="GM92">
        <v>3.09898</v>
      </c>
      <c r="GN92">
        <v>2.75797</v>
      </c>
      <c r="GO92">
        <v>0.09450740000000001</v>
      </c>
      <c r="GP92">
        <v>0.0953112</v>
      </c>
      <c r="GQ92">
        <v>0.0982261</v>
      </c>
      <c r="GR92">
        <v>0.0928247</v>
      </c>
      <c r="GS92">
        <v>23034.5</v>
      </c>
      <c r="GT92">
        <v>22719.9</v>
      </c>
      <c r="GU92">
        <v>25997.9</v>
      </c>
      <c r="GV92">
        <v>25471.8</v>
      </c>
      <c r="GW92">
        <v>37633</v>
      </c>
      <c r="GX92">
        <v>35114.4</v>
      </c>
      <c r="GY92">
        <v>45466.2</v>
      </c>
      <c r="GZ92">
        <v>41880.3</v>
      </c>
      <c r="HA92">
        <v>1.8316</v>
      </c>
      <c r="HB92">
        <v>1.83067</v>
      </c>
      <c r="HC92">
        <v>-0.0593215</v>
      </c>
      <c r="HD92">
        <v>0</v>
      </c>
      <c r="HE92">
        <v>28.9609</v>
      </c>
      <c r="HF92">
        <v>999.9</v>
      </c>
      <c r="HG92">
        <v>42.7</v>
      </c>
      <c r="HH92">
        <v>41.1</v>
      </c>
      <c r="HI92">
        <v>33.6887</v>
      </c>
      <c r="HJ92">
        <v>62.0953</v>
      </c>
      <c r="HK92">
        <v>25.9535</v>
      </c>
      <c r="HL92">
        <v>1</v>
      </c>
      <c r="HM92">
        <v>0.593455</v>
      </c>
      <c r="HN92">
        <v>4.74929</v>
      </c>
      <c r="HO92">
        <v>20.2391</v>
      </c>
      <c r="HP92">
        <v>5.21295</v>
      </c>
      <c r="HQ92">
        <v>11.9828</v>
      </c>
      <c r="HR92">
        <v>4.9639</v>
      </c>
      <c r="HS92">
        <v>3.27483</v>
      </c>
      <c r="HT92">
        <v>9999</v>
      </c>
      <c r="HU92">
        <v>9999</v>
      </c>
      <c r="HV92">
        <v>9999</v>
      </c>
      <c r="HW92">
        <v>40.5</v>
      </c>
      <c r="HX92">
        <v>1.86401</v>
      </c>
      <c r="HY92">
        <v>1.8602</v>
      </c>
      <c r="HZ92">
        <v>1.85852</v>
      </c>
      <c r="IA92">
        <v>1.85989</v>
      </c>
      <c r="IB92">
        <v>1.85989</v>
      </c>
      <c r="IC92">
        <v>1.85843</v>
      </c>
      <c r="ID92">
        <v>1.85749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-0.434</v>
      </c>
      <c r="IT92">
        <v>-0.3326</v>
      </c>
      <c r="IU92">
        <v>-0.401858868589607</v>
      </c>
      <c r="IV92">
        <v>0.0001543633802942166</v>
      </c>
      <c r="IW92">
        <v>-6.359805854135664E-07</v>
      </c>
      <c r="IX92">
        <v>1.931128000261328E-10</v>
      </c>
      <c r="IY92">
        <v>-0.3385764476701658</v>
      </c>
      <c r="IZ92">
        <v>-0.009907362677547949</v>
      </c>
      <c r="JA92">
        <v>0.0006454078662214542</v>
      </c>
      <c r="JB92">
        <v>-5.064920317128958E-06</v>
      </c>
      <c r="JC92">
        <v>3</v>
      </c>
      <c r="JD92">
        <v>1872</v>
      </c>
      <c r="JE92">
        <v>1</v>
      </c>
      <c r="JF92">
        <v>37</v>
      </c>
      <c r="JG92">
        <v>10.6</v>
      </c>
      <c r="JH92">
        <v>10.6</v>
      </c>
      <c r="JI92">
        <v>1.12183</v>
      </c>
      <c r="JJ92">
        <v>2.65259</v>
      </c>
      <c r="JK92">
        <v>1.49658</v>
      </c>
      <c r="JL92">
        <v>2.34131</v>
      </c>
      <c r="JM92">
        <v>1.54907</v>
      </c>
      <c r="JN92">
        <v>2.34619</v>
      </c>
      <c r="JO92">
        <v>43.9467</v>
      </c>
      <c r="JP92">
        <v>15.0864</v>
      </c>
      <c r="JQ92">
        <v>18</v>
      </c>
      <c r="JR92">
        <v>498.105</v>
      </c>
      <c r="JS92">
        <v>513.383</v>
      </c>
      <c r="JT92">
        <v>22.9184</v>
      </c>
      <c r="JU92">
        <v>34.268</v>
      </c>
      <c r="JV92">
        <v>29.9996</v>
      </c>
      <c r="JW92">
        <v>34.3571</v>
      </c>
      <c r="JX92">
        <v>34.3096</v>
      </c>
      <c r="JY92">
        <v>22.5542</v>
      </c>
      <c r="JZ92">
        <v>44.8246</v>
      </c>
      <c r="KA92">
        <v>0</v>
      </c>
      <c r="KB92">
        <v>22.934</v>
      </c>
      <c r="KC92">
        <v>413.084</v>
      </c>
      <c r="KD92">
        <v>17.0468</v>
      </c>
      <c r="KE92">
        <v>99.354</v>
      </c>
      <c r="KF92">
        <v>99.5228</v>
      </c>
    </row>
    <row r="93" spans="1:292">
      <c r="A93" t="s">
        <v>44</v>
      </c>
      <c r="B93" t="s">
        <v>45</v>
      </c>
    </row>
    <row r="94" spans="1:292">
      <c r="B94" t="s">
        <v>436</v>
      </c>
    </row>
    <row r="95" spans="1:292">
      <c r="A95">
        <v>71</v>
      </c>
      <c r="B95">
        <v>1685124750.5</v>
      </c>
      <c r="C95">
        <v>1348</v>
      </c>
      <c r="D95" t="s">
        <v>577</v>
      </c>
      <c r="E95" t="s">
        <v>578</v>
      </c>
      <c r="F95">
        <v>5</v>
      </c>
      <c r="G95" t="s">
        <v>575</v>
      </c>
      <c r="H95">
        <v>1685124742.655172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427.0484591764656</v>
      </c>
      <c r="AJ95">
        <v>422.6499454545454</v>
      </c>
      <c r="AK95">
        <v>-0.0001141125988761207</v>
      </c>
      <c r="AL95">
        <v>66.91659583500085</v>
      </c>
      <c r="AM95">
        <f>(AO95 - AN95 + DX95*1E3/(8.314*(DZ95+273.15)) * AQ95/DW95 * AP95) * DW95/(100*DK95) * 1000/(1000 - AO95)</f>
        <v>0</v>
      </c>
      <c r="AN95">
        <v>17.00995438385191</v>
      </c>
      <c r="AO95">
        <v>18.21642097902099</v>
      </c>
      <c r="AP95">
        <v>-1.639381085502122E-05</v>
      </c>
      <c r="AQ95">
        <v>105.2800018558034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6</v>
      </c>
      <c r="DL95">
        <v>0.5</v>
      </c>
      <c r="DM95" t="s">
        <v>430</v>
      </c>
      <c r="DN95">
        <v>2</v>
      </c>
      <c r="DO95" t="b">
        <v>1</v>
      </c>
      <c r="DP95">
        <v>1685124742.655172</v>
      </c>
      <c r="DQ95">
        <v>414.9898620689655</v>
      </c>
      <c r="DR95">
        <v>419.6592068965518</v>
      </c>
      <c r="DS95">
        <v>18.21945862068966</v>
      </c>
      <c r="DT95">
        <v>17.01253793103448</v>
      </c>
      <c r="DU95">
        <v>415.4235862068965</v>
      </c>
      <c r="DV95">
        <v>18.55203793103449</v>
      </c>
      <c r="DW95">
        <v>499.9334137931035</v>
      </c>
      <c r="DX95">
        <v>99.6282275862069</v>
      </c>
      <c r="DY95">
        <v>0.09983721724137933</v>
      </c>
      <c r="DZ95">
        <v>27.28126551724138</v>
      </c>
      <c r="EA95">
        <v>27.99030344827587</v>
      </c>
      <c r="EB95">
        <v>999.9000000000002</v>
      </c>
      <c r="EC95">
        <v>0</v>
      </c>
      <c r="ED95">
        <v>0</v>
      </c>
      <c r="EE95">
        <v>10007.52310344827</v>
      </c>
      <c r="EF95">
        <v>0</v>
      </c>
      <c r="EG95">
        <v>1889.564137931034</v>
      </c>
      <c r="EH95">
        <v>-4.669367586206896</v>
      </c>
      <c r="EI95">
        <v>422.6911379310344</v>
      </c>
      <c r="EJ95">
        <v>426.9223448275862</v>
      </c>
      <c r="EK95">
        <v>1.20690724137931</v>
      </c>
      <c r="EL95">
        <v>419.6592068965518</v>
      </c>
      <c r="EM95">
        <v>17.01253793103448</v>
      </c>
      <c r="EN95">
        <v>1.815172413793104</v>
      </c>
      <c r="EO95">
        <v>1.694930689655173</v>
      </c>
      <c r="EP95">
        <v>15.91805862068965</v>
      </c>
      <c r="EQ95">
        <v>14.85006896551725</v>
      </c>
      <c r="ER95">
        <v>1999.996896551724</v>
      </c>
      <c r="ES95">
        <v>0.9800019999999999</v>
      </c>
      <c r="ET95">
        <v>0.01999786896551724</v>
      </c>
      <c r="EU95">
        <v>0</v>
      </c>
      <c r="EV95">
        <v>53.37859310344827</v>
      </c>
      <c r="EW95">
        <v>5.00078</v>
      </c>
      <c r="EX95">
        <v>5406.937931034482</v>
      </c>
      <c r="EY95">
        <v>16379.60344827586</v>
      </c>
      <c r="EZ95">
        <v>42.52124137931034</v>
      </c>
      <c r="FA95">
        <v>44.61631034482759</v>
      </c>
      <c r="FB95">
        <v>43.12482758620689</v>
      </c>
      <c r="FC95">
        <v>43.35096551724138</v>
      </c>
      <c r="FD95">
        <v>43.24975862068965</v>
      </c>
      <c r="FE95">
        <v>1955.101724137931</v>
      </c>
      <c r="FF95">
        <v>39.89517241379311</v>
      </c>
      <c r="FG95">
        <v>0</v>
      </c>
      <c r="FH95">
        <v>1685124748.3</v>
      </c>
      <c r="FI95">
        <v>0</v>
      </c>
      <c r="FJ95">
        <v>53.39013199999999</v>
      </c>
      <c r="FK95">
        <v>0.7662615525542991</v>
      </c>
      <c r="FL95">
        <v>862.7261541506325</v>
      </c>
      <c r="FM95">
        <v>5413.6276</v>
      </c>
      <c r="FN95">
        <v>15</v>
      </c>
      <c r="FO95">
        <v>1685124110</v>
      </c>
      <c r="FP95" t="s">
        <v>576</v>
      </c>
      <c r="FQ95">
        <v>1685124108</v>
      </c>
      <c r="FR95">
        <v>1685124110</v>
      </c>
      <c r="FS95">
        <v>2</v>
      </c>
      <c r="FT95">
        <v>0.051</v>
      </c>
      <c r="FU95">
        <v>-0.023</v>
      </c>
      <c r="FV95">
        <v>-0.435</v>
      </c>
      <c r="FW95">
        <v>-0.35</v>
      </c>
      <c r="FX95">
        <v>420</v>
      </c>
      <c r="FY95">
        <v>16</v>
      </c>
      <c r="FZ95">
        <v>0.43</v>
      </c>
      <c r="GA95">
        <v>0.06</v>
      </c>
      <c r="GB95">
        <v>-4.77441325</v>
      </c>
      <c r="GC95">
        <v>0.6522816135084447</v>
      </c>
      <c r="GD95">
        <v>0.1275603647177974</v>
      </c>
      <c r="GE95">
        <v>0</v>
      </c>
      <c r="GF95">
        <v>1.20745775</v>
      </c>
      <c r="GG95">
        <v>-0.007962213883681089</v>
      </c>
      <c r="GH95">
        <v>0.001878340341232087</v>
      </c>
      <c r="GI95">
        <v>1</v>
      </c>
      <c r="GJ95">
        <v>1</v>
      </c>
      <c r="GK95">
        <v>2</v>
      </c>
      <c r="GL95" t="s">
        <v>432</v>
      </c>
      <c r="GM95">
        <v>3.09911</v>
      </c>
      <c r="GN95">
        <v>2.75831</v>
      </c>
      <c r="GO95">
        <v>0.0944958</v>
      </c>
      <c r="GP95">
        <v>0.0949238</v>
      </c>
      <c r="GQ95">
        <v>0.0982193</v>
      </c>
      <c r="GR95">
        <v>0.09280289999999999</v>
      </c>
      <c r="GS95">
        <v>23035.1</v>
      </c>
      <c r="GT95">
        <v>22730</v>
      </c>
      <c r="GU95">
        <v>25998.2</v>
      </c>
      <c r="GV95">
        <v>25472.2</v>
      </c>
      <c r="GW95">
        <v>37633.4</v>
      </c>
      <c r="GX95">
        <v>35115.5</v>
      </c>
      <c r="GY95">
        <v>45466.4</v>
      </c>
      <c r="GZ95">
        <v>41880.6</v>
      </c>
      <c r="HA95">
        <v>1.83195</v>
      </c>
      <c r="HB95">
        <v>1.83067</v>
      </c>
      <c r="HC95">
        <v>-0.0601336</v>
      </c>
      <c r="HD95">
        <v>0</v>
      </c>
      <c r="HE95">
        <v>28.9572</v>
      </c>
      <c r="HF95">
        <v>999.9</v>
      </c>
      <c r="HG95">
        <v>42.6</v>
      </c>
      <c r="HH95">
        <v>41.1</v>
      </c>
      <c r="HI95">
        <v>33.6113</v>
      </c>
      <c r="HJ95">
        <v>62.4953</v>
      </c>
      <c r="HK95">
        <v>25.9615</v>
      </c>
      <c r="HL95">
        <v>1</v>
      </c>
      <c r="HM95">
        <v>0.592495</v>
      </c>
      <c r="HN95">
        <v>4.68774</v>
      </c>
      <c r="HO95">
        <v>20.2402</v>
      </c>
      <c r="HP95">
        <v>5.20995</v>
      </c>
      <c r="HQ95">
        <v>11.983</v>
      </c>
      <c r="HR95">
        <v>4.96325</v>
      </c>
      <c r="HS95">
        <v>3.27453</v>
      </c>
      <c r="HT95">
        <v>9999</v>
      </c>
      <c r="HU95">
        <v>9999</v>
      </c>
      <c r="HV95">
        <v>9999</v>
      </c>
      <c r="HW95">
        <v>40.6</v>
      </c>
      <c r="HX95">
        <v>1.86401</v>
      </c>
      <c r="HY95">
        <v>1.8602</v>
      </c>
      <c r="HZ95">
        <v>1.85852</v>
      </c>
      <c r="IA95">
        <v>1.85989</v>
      </c>
      <c r="IB95">
        <v>1.85989</v>
      </c>
      <c r="IC95">
        <v>1.85842</v>
      </c>
      <c r="ID95">
        <v>1.85748</v>
      </c>
      <c r="IE95">
        <v>1.8524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-0.433</v>
      </c>
      <c r="IT95">
        <v>-0.3327</v>
      </c>
      <c r="IU95">
        <v>-0.401858868589607</v>
      </c>
      <c r="IV95">
        <v>0.0001543633802942166</v>
      </c>
      <c r="IW95">
        <v>-6.359805854135664E-07</v>
      </c>
      <c r="IX95">
        <v>1.931128000261328E-10</v>
      </c>
      <c r="IY95">
        <v>-0.3385764476701658</v>
      </c>
      <c r="IZ95">
        <v>-0.009907362677547949</v>
      </c>
      <c r="JA95">
        <v>0.0006454078662214542</v>
      </c>
      <c r="JB95">
        <v>-5.064920317128958E-06</v>
      </c>
      <c r="JC95">
        <v>3</v>
      </c>
      <c r="JD95">
        <v>1872</v>
      </c>
      <c r="JE95">
        <v>1</v>
      </c>
      <c r="JF95">
        <v>37</v>
      </c>
      <c r="JG95">
        <v>10.7</v>
      </c>
      <c r="JH95">
        <v>10.7</v>
      </c>
      <c r="JI95">
        <v>1.09253</v>
      </c>
      <c r="JJ95">
        <v>2.64893</v>
      </c>
      <c r="JK95">
        <v>1.49658</v>
      </c>
      <c r="JL95">
        <v>2.34131</v>
      </c>
      <c r="JM95">
        <v>1.54907</v>
      </c>
      <c r="JN95">
        <v>2.46582</v>
      </c>
      <c r="JO95">
        <v>43.9467</v>
      </c>
      <c r="JP95">
        <v>15.0952</v>
      </c>
      <c r="JQ95">
        <v>18</v>
      </c>
      <c r="JR95">
        <v>498.299</v>
      </c>
      <c r="JS95">
        <v>513.359</v>
      </c>
      <c r="JT95">
        <v>22.9256</v>
      </c>
      <c r="JU95">
        <v>34.265</v>
      </c>
      <c r="JV95">
        <v>29.9994</v>
      </c>
      <c r="JW95">
        <v>34.3541</v>
      </c>
      <c r="JX95">
        <v>34.3066</v>
      </c>
      <c r="JY95">
        <v>21.9635</v>
      </c>
      <c r="JZ95">
        <v>44.8246</v>
      </c>
      <c r="KA95">
        <v>0</v>
      </c>
      <c r="KB95">
        <v>22.9385</v>
      </c>
      <c r="KC95">
        <v>399.711</v>
      </c>
      <c r="KD95">
        <v>17.0468</v>
      </c>
      <c r="KE95">
        <v>99.35469999999999</v>
      </c>
      <c r="KF95">
        <v>99.524</v>
      </c>
    </row>
    <row r="96" spans="1:292">
      <c r="A96">
        <v>72</v>
      </c>
      <c r="B96">
        <v>1685124755.5</v>
      </c>
      <c r="C96">
        <v>1353</v>
      </c>
      <c r="D96" t="s">
        <v>579</v>
      </c>
      <c r="E96" t="s">
        <v>580</v>
      </c>
      <c r="F96">
        <v>5</v>
      </c>
      <c r="G96" t="s">
        <v>575</v>
      </c>
      <c r="H96">
        <v>1685124747.732143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421.1860677227191</v>
      </c>
      <c r="AJ96">
        <v>419.9937030303029</v>
      </c>
      <c r="AK96">
        <v>-0.6073922682277926</v>
      </c>
      <c r="AL96">
        <v>66.91659583500085</v>
      </c>
      <c r="AM96">
        <f>(AO96 - AN96 + DX96*1E3/(8.314*(DZ96+273.15)) * AQ96/DW96 * AP96) * DW96/(100*DK96) * 1000/(1000 - AO96)</f>
        <v>0</v>
      </c>
      <c r="AN96">
        <v>17.00374760001662</v>
      </c>
      <c r="AO96">
        <v>18.21324195804197</v>
      </c>
      <c r="AP96">
        <v>-8.051013875255813E-06</v>
      </c>
      <c r="AQ96">
        <v>105.2800018558034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6</v>
      </c>
      <c r="DL96">
        <v>0.5</v>
      </c>
      <c r="DM96" t="s">
        <v>430</v>
      </c>
      <c r="DN96">
        <v>2</v>
      </c>
      <c r="DO96" t="b">
        <v>1</v>
      </c>
      <c r="DP96">
        <v>1685124747.732143</v>
      </c>
      <c r="DQ96">
        <v>414.621</v>
      </c>
      <c r="DR96">
        <v>417.0335714285715</v>
      </c>
      <c r="DS96">
        <v>18.21713928571429</v>
      </c>
      <c r="DT96">
        <v>17.00759285714286</v>
      </c>
      <c r="DU96">
        <v>415.0546071428572</v>
      </c>
      <c r="DV96">
        <v>18.54974285714286</v>
      </c>
      <c r="DW96">
        <v>499.9559285714286</v>
      </c>
      <c r="DX96">
        <v>99.62827142857144</v>
      </c>
      <c r="DY96">
        <v>0.09980743571428571</v>
      </c>
      <c r="DZ96">
        <v>27.27426428571429</v>
      </c>
      <c r="EA96">
        <v>27.98656428571428</v>
      </c>
      <c r="EB96">
        <v>999.9000000000002</v>
      </c>
      <c r="EC96">
        <v>0</v>
      </c>
      <c r="ED96">
        <v>0</v>
      </c>
      <c r="EE96">
        <v>10019.04285714286</v>
      </c>
      <c r="EF96">
        <v>0</v>
      </c>
      <c r="EG96">
        <v>1905.635714285714</v>
      </c>
      <c r="EH96">
        <v>-2.412535621428571</v>
      </c>
      <c r="EI96">
        <v>422.3143928571429</v>
      </c>
      <c r="EJ96">
        <v>424.2490357142856</v>
      </c>
      <c r="EK96">
        <v>1.209535714285714</v>
      </c>
      <c r="EL96">
        <v>417.0335714285715</v>
      </c>
      <c r="EM96">
        <v>17.00759285714286</v>
      </c>
      <c r="EN96">
        <v>1.814941428571429</v>
      </c>
      <c r="EO96">
        <v>1.694437857142857</v>
      </c>
      <c r="EP96">
        <v>15.91607142857143</v>
      </c>
      <c r="EQ96">
        <v>14.84556071428571</v>
      </c>
      <c r="ER96">
        <v>1999.990357142857</v>
      </c>
      <c r="ES96">
        <v>0.9800024285714286</v>
      </c>
      <c r="ET96">
        <v>0.01999743571428571</v>
      </c>
      <c r="EU96">
        <v>0</v>
      </c>
      <c r="EV96">
        <v>53.42208571428572</v>
      </c>
      <c r="EW96">
        <v>5.00078</v>
      </c>
      <c r="EX96">
        <v>5429.437499999999</v>
      </c>
      <c r="EY96">
        <v>16379.55714285714</v>
      </c>
      <c r="EZ96">
        <v>42.52871428571427</v>
      </c>
      <c r="FA96">
        <v>44.61149999999999</v>
      </c>
      <c r="FB96">
        <v>43.12482142857142</v>
      </c>
      <c r="FC96">
        <v>43.35682142857141</v>
      </c>
      <c r="FD96">
        <v>43.24742857142855</v>
      </c>
      <c r="FE96">
        <v>1955.096071428572</v>
      </c>
      <c r="FF96">
        <v>39.89428571428572</v>
      </c>
      <c r="FG96">
        <v>0</v>
      </c>
      <c r="FH96">
        <v>1685124753.7</v>
      </c>
      <c r="FI96">
        <v>0</v>
      </c>
      <c r="FJ96">
        <v>53.43499615384615</v>
      </c>
      <c r="FK96">
        <v>-0.1745333195423585</v>
      </c>
      <c r="FL96">
        <v>-467.7241028946905</v>
      </c>
      <c r="FM96">
        <v>5426.232692307692</v>
      </c>
      <c r="FN96">
        <v>15</v>
      </c>
      <c r="FO96">
        <v>1685124110</v>
      </c>
      <c r="FP96" t="s">
        <v>576</v>
      </c>
      <c r="FQ96">
        <v>1685124108</v>
      </c>
      <c r="FR96">
        <v>1685124110</v>
      </c>
      <c r="FS96">
        <v>2</v>
      </c>
      <c r="FT96">
        <v>0.051</v>
      </c>
      <c r="FU96">
        <v>-0.023</v>
      </c>
      <c r="FV96">
        <v>-0.435</v>
      </c>
      <c r="FW96">
        <v>-0.35</v>
      </c>
      <c r="FX96">
        <v>420</v>
      </c>
      <c r="FY96">
        <v>16</v>
      </c>
      <c r="FZ96">
        <v>0.43</v>
      </c>
      <c r="GA96">
        <v>0.06</v>
      </c>
      <c r="GB96">
        <v>-3.073004435</v>
      </c>
      <c r="GC96">
        <v>24.61994393470922</v>
      </c>
      <c r="GD96">
        <v>3.150006284965641</v>
      </c>
      <c r="GE96">
        <v>0</v>
      </c>
      <c r="GF96">
        <v>1.208712</v>
      </c>
      <c r="GG96">
        <v>0.03134318949343189</v>
      </c>
      <c r="GH96">
        <v>0.003529888241856942</v>
      </c>
      <c r="GI96">
        <v>1</v>
      </c>
      <c r="GJ96">
        <v>1</v>
      </c>
      <c r="GK96">
        <v>2</v>
      </c>
      <c r="GL96" t="s">
        <v>432</v>
      </c>
      <c r="GM96">
        <v>3.09901</v>
      </c>
      <c r="GN96">
        <v>2.75805</v>
      </c>
      <c r="GO96">
        <v>0.0939511</v>
      </c>
      <c r="GP96">
        <v>0.0926549</v>
      </c>
      <c r="GQ96">
        <v>0.0982107</v>
      </c>
      <c r="GR96">
        <v>0.0927674</v>
      </c>
      <c r="GS96">
        <v>23049</v>
      </c>
      <c r="GT96">
        <v>22787.1</v>
      </c>
      <c r="GU96">
        <v>25998.3</v>
      </c>
      <c r="GV96">
        <v>25472.4</v>
      </c>
      <c r="GW96">
        <v>37634.2</v>
      </c>
      <c r="GX96">
        <v>35116.9</v>
      </c>
      <c r="GY96">
        <v>45467.1</v>
      </c>
      <c r="GZ96">
        <v>41881.1</v>
      </c>
      <c r="HA96">
        <v>1.83225</v>
      </c>
      <c r="HB96">
        <v>1.8304</v>
      </c>
      <c r="HC96">
        <v>-0.0595674</v>
      </c>
      <c r="HD96">
        <v>0</v>
      </c>
      <c r="HE96">
        <v>28.9547</v>
      </c>
      <c r="HF96">
        <v>999.9</v>
      </c>
      <c r="HG96">
        <v>42.6</v>
      </c>
      <c r="HH96">
        <v>41.1</v>
      </c>
      <c r="HI96">
        <v>33.6086</v>
      </c>
      <c r="HJ96">
        <v>62.3853</v>
      </c>
      <c r="HK96">
        <v>26.222</v>
      </c>
      <c r="HL96">
        <v>1</v>
      </c>
      <c r="HM96">
        <v>0.591692</v>
      </c>
      <c r="HN96">
        <v>4.63365</v>
      </c>
      <c r="HO96">
        <v>20.2419</v>
      </c>
      <c r="HP96">
        <v>5.2098</v>
      </c>
      <c r="HQ96">
        <v>11.9827</v>
      </c>
      <c r="HR96">
        <v>4.96345</v>
      </c>
      <c r="HS96">
        <v>3.27428</v>
      </c>
      <c r="HT96">
        <v>9999</v>
      </c>
      <c r="HU96">
        <v>9999</v>
      </c>
      <c r="HV96">
        <v>9999</v>
      </c>
      <c r="HW96">
        <v>40.6</v>
      </c>
      <c r="HX96">
        <v>1.86401</v>
      </c>
      <c r="HY96">
        <v>1.8602</v>
      </c>
      <c r="HZ96">
        <v>1.85852</v>
      </c>
      <c r="IA96">
        <v>1.85989</v>
      </c>
      <c r="IB96">
        <v>1.85989</v>
      </c>
      <c r="IC96">
        <v>1.85841</v>
      </c>
      <c r="ID96">
        <v>1.85749</v>
      </c>
      <c r="IE96">
        <v>1.85241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-0.433</v>
      </c>
      <c r="IT96">
        <v>-0.3326</v>
      </c>
      <c r="IU96">
        <v>-0.401858868589607</v>
      </c>
      <c r="IV96">
        <v>0.0001543633802942166</v>
      </c>
      <c r="IW96">
        <v>-6.359805854135664E-07</v>
      </c>
      <c r="IX96">
        <v>1.931128000261328E-10</v>
      </c>
      <c r="IY96">
        <v>-0.3385764476701658</v>
      </c>
      <c r="IZ96">
        <v>-0.009907362677547949</v>
      </c>
      <c r="JA96">
        <v>0.0006454078662214542</v>
      </c>
      <c r="JB96">
        <v>-5.064920317128958E-06</v>
      </c>
      <c r="JC96">
        <v>3</v>
      </c>
      <c r="JD96">
        <v>1872</v>
      </c>
      <c r="JE96">
        <v>1</v>
      </c>
      <c r="JF96">
        <v>37</v>
      </c>
      <c r="JG96">
        <v>10.8</v>
      </c>
      <c r="JH96">
        <v>10.8</v>
      </c>
      <c r="JI96">
        <v>1.06201</v>
      </c>
      <c r="JJ96">
        <v>2.65747</v>
      </c>
      <c r="JK96">
        <v>1.49658</v>
      </c>
      <c r="JL96">
        <v>2.34131</v>
      </c>
      <c r="JM96">
        <v>1.54907</v>
      </c>
      <c r="JN96">
        <v>2.37793</v>
      </c>
      <c r="JO96">
        <v>43.9743</v>
      </c>
      <c r="JP96">
        <v>15.0864</v>
      </c>
      <c r="JQ96">
        <v>18</v>
      </c>
      <c r="JR96">
        <v>498.469</v>
      </c>
      <c r="JS96">
        <v>513.143</v>
      </c>
      <c r="JT96">
        <v>22.939</v>
      </c>
      <c r="JU96">
        <v>34.2628</v>
      </c>
      <c r="JV96">
        <v>29.9993</v>
      </c>
      <c r="JW96">
        <v>34.3519</v>
      </c>
      <c r="JX96">
        <v>34.3037</v>
      </c>
      <c r="JY96">
        <v>21.3525</v>
      </c>
      <c r="JZ96">
        <v>44.8246</v>
      </c>
      <c r="KA96">
        <v>0</v>
      </c>
      <c r="KB96">
        <v>22.951</v>
      </c>
      <c r="KC96">
        <v>379.675</v>
      </c>
      <c r="KD96">
        <v>17.0473</v>
      </c>
      <c r="KE96">
        <v>99.3557</v>
      </c>
      <c r="KF96">
        <v>99.5248</v>
      </c>
    </row>
    <row r="97" spans="1:292">
      <c r="A97">
        <v>73</v>
      </c>
      <c r="B97">
        <v>1685124760.5</v>
      </c>
      <c r="C97">
        <v>1358</v>
      </c>
      <c r="D97" t="s">
        <v>581</v>
      </c>
      <c r="E97" t="s">
        <v>582</v>
      </c>
      <c r="F97">
        <v>5</v>
      </c>
      <c r="G97" t="s">
        <v>575</v>
      </c>
      <c r="H97">
        <v>1685124753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406.3841009538264</v>
      </c>
      <c r="AJ97">
        <v>411.7383151515152</v>
      </c>
      <c r="AK97">
        <v>-1.738153007440618</v>
      </c>
      <c r="AL97">
        <v>66.91659583500085</v>
      </c>
      <c r="AM97">
        <f>(AO97 - AN97 + DX97*1E3/(8.314*(DZ97+273.15)) * AQ97/DW97 * AP97) * DW97/(100*DK97) * 1000/(1000 - AO97)</f>
        <v>0</v>
      </c>
      <c r="AN97">
        <v>16.99583440058878</v>
      </c>
      <c r="AO97">
        <v>18.20993006993009</v>
      </c>
      <c r="AP97">
        <v>-6.811270409581369E-06</v>
      </c>
      <c r="AQ97">
        <v>105.2800018558034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6</v>
      </c>
      <c r="DL97">
        <v>0.5</v>
      </c>
      <c r="DM97" t="s">
        <v>430</v>
      </c>
      <c r="DN97">
        <v>2</v>
      </c>
      <c r="DO97" t="b">
        <v>1</v>
      </c>
      <c r="DP97">
        <v>1685124753</v>
      </c>
      <c r="DQ97">
        <v>412.2391111111111</v>
      </c>
      <c r="DR97">
        <v>409.3219259259259</v>
      </c>
      <c r="DS97">
        <v>18.21468888888889</v>
      </c>
      <c r="DT97">
        <v>17.00152222222222</v>
      </c>
      <c r="DU97">
        <v>412.6721111111111</v>
      </c>
      <c r="DV97">
        <v>18.54731481481481</v>
      </c>
      <c r="DW97">
        <v>499.9488148148147</v>
      </c>
      <c r="DX97">
        <v>99.62864814814814</v>
      </c>
      <c r="DY97">
        <v>0.09988320370370368</v>
      </c>
      <c r="DZ97">
        <v>27.27038888888889</v>
      </c>
      <c r="EA97">
        <v>27.98141111111111</v>
      </c>
      <c r="EB97">
        <v>999.9000000000001</v>
      </c>
      <c r="EC97">
        <v>0</v>
      </c>
      <c r="ED97">
        <v>0</v>
      </c>
      <c r="EE97">
        <v>10002.04</v>
      </c>
      <c r="EF97">
        <v>0</v>
      </c>
      <c r="EG97">
        <v>1915.807037037037</v>
      </c>
      <c r="EH97">
        <v>2.917191577777778</v>
      </c>
      <c r="EI97">
        <v>419.8872592592592</v>
      </c>
      <c r="EJ97">
        <v>416.4014074074074</v>
      </c>
      <c r="EK97">
        <v>1.213156296296296</v>
      </c>
      <c r="EL97">
        <v>409.3219259259259</v>
      </c>
      <c r="EM97">
        <v>17.00152222222222</v>
      </c>
      <c r="EN97">
        <v>1.814705185185185</v>
      </c>
      <c r="EO97">
        <v>1.693839629629629</v>
      </c>
      <c r="EP97">
        <v>15.91402222222222</v>
      </c>
      <c r="EQ97">
        <v>14.84008888888889</v>
      </c>
      <c r="ER97">
        <v>1999.975185185185</v>
      </c>
      <c r="ES97">
        <v>0.9800033703703703</v>
      </c>
      <c r="ET97">
        <v>0.01999647407407408</v>
      </c>
      <c r="EU97">
        <v>0</v>
      </c>
      <c r="EV97">
        <v>53.47687777777778</v>
      </c>
      <c r="EW97">
        <v>5.00078</v>
      </c>
      <c r="EX97">
        <v>5428.312592592592</v>
      </c>
      <c r="EY97">
        <v>16379.44814814815</v>
      </c>
      <c r="EZ97">
        <v>42.52285185185185</v>
      </c>
      <c r="FA97">
        <v>44.60633333333333</v>
      </c>
      <c r="FB97">
        <v>43.15948148148146</v>
      </c>
      <c r="FC97">
        <v>43.35155555555554</v>
      </c>
      <c r="FD97">
        <v>43.2334074074074</v>
      </c>
      <c r="FE97">
        <v>1955.083333333334</v>
      </c>
      <c r="FF97">
        <v>39.89185185185186</v>
      </c>
      <c r="FG97">
        <v>0</v>
      </c>
      <c r="FH97">
        <v>1685124758.5</v>
      </c>
      <c r="FI97">
        <v>0</v>
      </c>
      <c r="FJ97">
        <v>53.46315384615384</v>
      </c>
      <c r="FK97">
        <v>0.775200005655898</v>
      </c>
      <c r="FL97">
        <v>65.08991627982033</v>
      </c>
      <c r="FM97">
        <v>5434.25</v>
      </c>
      <c r="FN97">
        <v>15</v>
      </c>
      <c r="FO97">
        <v>1685124110</v>
      </c>
      <c r="FP97" t="s">
        <v>576</v>
      </c>
      <c r="FQ97">
        <v>1685124108</v>
      </c>
      <c r="FR97">
        <v>1685124110</v>
      </c>
      <c r="FS97">
        <v>2</v>
      </c>
      <c r="FT97">
        <v>0.051</v>
      </c>
      <c r="FU97">
        <v>-0.023</v>
      </c>
      <c r="FV97">
        <v>-0.435</v>
      </c>
      <c r="FW97">
        <v>-0.35</v>
      </c>
      <c r="FX97">
        <v>420</v>
      </c>
      <c r="FY97">
        <v>16</v>
      </c>
      <c r="FZ97">
        <v>0.43</v>
      </c>
      <c r="GA97">
        <v>0.06</v>
      </c>
      <c r="GB97">
        <v>-0.1229641849999999</v>
      </c>
      <c r="GC97">
        <v>55.29130823189496</v>
      </c>
      <c r="GD97">
        <v>5.918631132828139</v>
      </c>
      <c r="GE97">
        <v>0</v>
      </c>
      <c r="GF97">
        <v>1.21069475</v>
      </c>
      <c r="GG97">
        <v>0.0422058911819848</v>
      </c>
      <c r="GH97">
        <v>0.004328964649601538</v>
      </c>
      <c r="GI97">
        <v>1</v>
      </c>
      <c r="GJ97">
        <v>1</v>
      </c>
      <c r="GK97">
        <v>2</v>
      </c>
      <c r="GL97" t="s">
        <v>432</v>
      </c>
      <c r="GM97">
        <v>3.09886</v>
      </c>
      <c r="GN97">
        <v>2.75772</v>
      </c>
      <c r="GO97">
        <v>0.09246600000000001</v>
      </c>
      <c r="GP97">
        <v>0.09002930000000001</v>
      </c>
      <c r="GQ97">
        <v>0.09819990000000001</v>
      </c>
      <c r="GR97">
        <v>0.09275369999999999</v>
      </c>
      <c r="GS97">
        <v>23087.3</v>
      </c>
      <c r="GT97">
        <v>22853.1</v>
      </c>
      <c r="GU97">
        <v>25998.9</v>
      </c>
      <c r="GV97">
        <v>25472.4</v>
      </c>
      <c r="GW97">
        <v>37635</v>
      </c>
      <c r="GX97">
        <v>35117.4</v>
      </c>
      <c r="GY97">
        <v>45467.7</v>
      </c>
      <c r="GZ97">
        <v>41881.3</v>
      </c>
      <c r="HA97">
        <v>1.83183</v>
      </c>
      <c r="HB97">
        <v>1.83095</v>
      </c>
      <c r="HC97">
        <v>-0.0596642</v>
      </c>
      <c r="HD97">
        <v>0</v>
      </c>
      <c r="HE97">
        <v>28.9547</v>
      </c>
      <c r="HF97">
        <v>999.9</v>
      </c>
      <c r="HG97">
        <v>42.6</v>
      </c>
      <c r="HH97">
        <v>41.1</v>
      </c>
      <c r="HI97">
        <v>33.6111</v>
      </c>
      <c r="HJ97">
        <v>62.4853</v>
      </c>
      <c r="HK97">
        <v>26.0737</v>
      </c>
      <c r="HL97">
        <v>1</v>
      </c>
      <c r="HM97">
        <v>0.591174</v>
      </c>
      <c r="HN97">
        <v>4.60655</v>
      </c>
      <c r="HO97">
        <v>20.2427</v>
      </c>
      <c r="HP97">
        <v>5.20875</v>
      </c>
      <c r="HQ97">
        <v>11.9825</v>
      </c>
      <c r="HR97">
        <v>4.9631</v>
      </c>
      <c r="HS97">
        <v>3.27413</v>
      </c>
      <c r="HT97">
        <v>9999</v>
      </c>
      <c r="HU97">
        <v>9999</v>
      </c>
      <c r="HV97">
        <v>9999</v>
      </c>
      <c r="HW97">
        <v>40.6</v>
      </c>
      <c r="HX97">
        <v>1.86401</v>
      </c>
      <c r="HY97">
        <v>1.8602</v>
      </c>
      <c r="HZ97">
        <v>1.85852</v>
      </c>
      <c r="IA97">
        <v>1.85989</v>
      </c>
      <c r="IB97">
        <v>1.85989</v>
      </c>
      <c r="IC97">
        <v>1.8584</v>
      </c>
      <c r="ID97">
        <v>1.8575</v>
      </c>
      <c r="IE97">
        <v>1.8524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-0.43</v>
      </c>
      <c r="IT97">
        <v>-0.3327</v>
      </c>
      <c r="IU97">
        <v>-0.401858868589607</v>
      </c>
      <c r="IV97">
        <v>0.0001543633802942166</v>
      </c>
      <c r="IW97">
        <v>-6.359805854135664E-07</v>
      </c>
      <c r="IX97">
        <v>1.931128000261328E-10</v>
      </c>
      <c r="IY97">
        <v>-0.3385764476701658</v>
      </c>
      <c r="IZ97">
        <v>-0.009907362677547949</v>
      </c>
      <c r="JA97">
        <v>0.0006454078662214542</v>
      </c>
      <c r="JB97">
        <v>-5.064920317128958E-06</v>
      </c>
      <c r="JC97">
        <v>3</v>
      </c>
      <c r="JD97">
        <v>1872</v>
      </c>
      <c r="JE97">
        <v>1</v>
      </c>
      <c r="JF97">
        <v>37</v>
      </c>
      <c r="JG97">
        <v>10.9</v>
      </c>
      <c r="JH97">
        <v>10.8</v>
      </c>
      <c r="JI97">
        <v>1.02539</v>
      </c>
      <c r="JJ97">
        <v>2.64526</v>
      </c>
      <c r="JK97">
        <v>1.49658</v>
      </c>
      <c r="JL97">
        <v>2.34131</v>
      </c>
      <c r="JM97">
        <v>1.54785</v>
      </c>
      <c r="JN97">
        <v>2.45361</v>
      </c>
      <c r="JO97">
        <v>43.9743</v>
      </c>
      <c r="JP97">
        <v>15.0952</v>
      </c>
      <c r="JQ97">
        <v>18</v>
      </c>
      <c r="JR97">
        <v>498.184</v>
      </c>
      <c r="JS97">
        <v>513.509</v>
      </c>
      <c r="JT97">
        <v>22.9554</v>
      </c>
      <c r="JU97">
        <v>34.2597</v>
      </c>
      <c r="JV97">
        <v>29.9995</v>
      </c>
      <c r="JW97">
        <v>34.3487</v>
      </c>
      <c r="JX97">
        <v>34.3012</v>
      </c>
      <c r="JY97">
        <v>20.6182</v>
      </c>
      <c r="JZ97">
        <v>44.8246</v>
      </c>
      <c r="KA97">
        <v>0</v>
      </c>
      <c r="KB97">
        <v>22.9632</v>
      </c>
      <c r="KC97">
        <v>366.311</v>
      </c>
      <c r="KD97">
        <v>17.0518</v>
      </c>
      <c r="KE97">
        <v>99.3574</v>
      </c>
      <c r="KF97">
        <v>99.5252</v>
      </c>
    </row>
    <row r="98" spans="1:292">
      <c r="A98">
        <v>74</v>
      </c>
      <c r="B98">
        <v>1685124765.6</v>
      </c>
      <c r="C98">
        <v>1363.099999904633</v>
      </c>
      <c r="D98" t="s">
        <v>583</v>
      </c>
      <c r="E98" t="s">
        <v>584</v>
      </c>
      <c r="F98">
        <v>5</v>
      </c>
      <c r="G98" t="s">
        <v>575</v>
      </c>
      <c r="H98">
        <v>1685124758.225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390.8947734498703</v>
      </c>
      <c r="AJ98">
        <v>399.676239970704</v>
      </c>
      <c r="AK98">
        <v>-2.423266824601723</v>
      </c>
      <c r="AL98">
        <v>66.91659583500085</v>
      </c>
      <c r="AM98">
        <f>(AO98 - AN98 + DX98*1E3/(8.314*(DZ98+273.15)) * AQ98/DW98 * AP98) * DW98/(100*DK98) * 1000/(1000 - AO98)</f>
        <v>0</v>
      </c>
      <c r="AN98">
        <v>16.98835173022987</v>
      </c>
      <c r="AO98">
        <v>18.20673605513453</v>
      </c>
      <c r="AP98">
        <v>-6.335691627844747E-06</v>
      </c>
      <c r="AQ98">
        <v>105.2800018558034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6</v>
      </c>
      <c r="DL98">
        <v>0.5</v>
      </c>
      <c r="DM98" t="s">
        <v>430</v>
      </c>
      <c r="DN98">
        <v>2</v>
      </c>
      <c r="DO98" t="b">
        <v>1</v>
      </c>
      <c r="DP98">
        <v>1685124758.225</v>
      </c>
      <c r="DQ98">
        <v>405.9902499999999</v>
      </c>
      <c r="DR98">
        <v>396.1282857142857</v>
      </c>
      <c r="DS98">
        <v>18.21154642857143</v>
      </c>
      <c r="DT98">
        <v>16.99399642857143</v>
      </c>
      <c r="DU98">
        <v>406.4214642857143</v>
      </c>
      <c r="DV98">
        <v>18.54421071428571</v>
      </c>
      <c r="DW98">
        <v>500.0105357142857</v>
      </c>
      <c r="DX98">
        <v>99.62918214285712</v>
      </c>
      <c r="DY98">
        <v>0.1000207785714286</v>
      </c>
      <c r="DZ98">
        <v>27.27214999999999</v>
      </c>
      <c r="EA98">
        <v>27.98363571428571</v>
      </c>
      <c r="EB98">
        <v>999.9000000000002</v>
      </c>
      <c r="EC98">
        <v>0</v>
      </c>
      <c r="ED98">
        <v>0</v>
      </c>
      <c r="EE98">
        <v>9996.338928571427</v>
      </c>
      <c r="EF98">
        <v>0</v>
      </c>
      <c r="EG98">
        <v>1927.9725</v>
      </c>
      <c r="EH98">
        <v>9.861967950000002</v>
      </c>
      <c r="EI98">
        <v>413.5210714285714</v>
      </c>
      <c r="EJ98">
        <v>402.9764642857143</v>
      </c>
      <c r="EK98">
        <v>1.217552857142857</v>
      </c>
      <c r="EL98">
        <v>396.1282857142857</v>
      </c>
      <c r="EM98">
        <v>16.99399642857143</v>
      </c>
      <c r="EN98">
        <v>1.814402142857143</v>
      </c>
      <c r="EO98">
        <v>1.6930975</v>
      </c>
      <c r="EP98">
        <v>15.91141071428572</v>
      </c>
      <c r="EQ98">
        <v>14.83329642857143</v>
      </c>
      <c r="ER98">
        <v>1999.989285714286</v>
      </c>
      <c r="ES98">
        <v>0.9800023214285715</v>
      </c>
      <c r="ET98">
        <v>0.01999755</v>
      </c>
      <c r="EU98">
        <v>0</v>
      </c>
      <c r="EV98">
        <v>53.57440714285713</v>
      </c>
      <c r="EW98">
        <v>5.00078</v>
      </c>
      <c r="EX98">
        <v>5478.660000000003</v>
      </c>
      <c r="EY98">
        <v>16379.56785714286</v>
      </c>
      <c r="EZ98">
        <v>42.5355</v>
      </c>
      <c r="FA98">
        <v>44.60025</v>
      </c>
      <c r="FB98">
        <v>43.16939285714284</v>
      </c>
      <c r="FC98">
        <v>43.36789285714284</v>
      </c>
      <c r="FD98">
        <v>43.24732142857142</v>
      </c>
      <c r="FE98">
        <v>1955.094642857143</v>
      </c>
      <c r="FF98">
        <v>39.89428571428572</v>
      </c>
      <c r="FG98">
        <v>0</v>
      </c>
      <c r="FH98">
        <v>1685124763.3</v>
      </c>
      <c r="FI98">
        <v>0</v>
      </c>
      <c r="FJ98">
        <v>53.5339423076923</v>
      </c>
      <c r="FK98">
        <v>1.753671799683257</v>
      </c>
      <c r="FL98">
        <v>1139.012651550688</v>
      </c>
      <c r="FM98">
        <v>5477.310769230769</v>
      </c>
      <c r="FN98">
        <v>15</v>
      </c>
      <c r="FO98">
        <v>1685124110</v>
      </c>
      <c r="FP98" t="s">
        <v>576</v>
      </c>
      <c r="FQ98">
        <v>1685124108</v>
      </c>
      <c r="FR98">
        <v>1685124110</v>
      </c>
      <c r="FS98">
        <v>2</v>
      </c>
      <c r="FT98">
        <v>0.051</v>
      </c>
      <c r="FU98">
        <v>-0.023</v>
      </c>
      <c r="FV98">
        <v>-0.435</v>
      </c>
      <c r="FW98">
        <v>-0.35</v>
      </c>
      <c r="FX98">
        <v>420</v>
      </c>
      <c r="FY98">
        <v>16</v>
      </c>
      <c r="FZ98">
        <v>0.43</v>
      </c>
      <c r="GA98">
        <v>0.06</v>
      </c>
      <c r="GB98">
        <v>5.559851770731707</v>
      </c>
      <c r="GC98">
        <v>80.17328980405331</v>
      </c>
      <c r="GD98">
        <v>7.975600839076915</v>
      </c>
      <c r="GE98">
        <v>0</v>
      </c>
      <c r="GF98">
        <v>1.214852195121951</v>
      </c>
      <c r="GG98">
        <v>0.04722204559777867</v>
      </c>
      <c r="GH98">
        <v>0.004822828596295376</v>
      </c>
      <c r="GI98">
        <v>1</v>
      </c>
      <c r="GJ98">
        <v>1</v>
      </c>
      <c r="GK98">
        <v>2</v>
      </c>
      <c r="GL98" t="s">
        <v>432</v>
      </c>
      <c r="GM98">
        <v>3.09923</v>
      </c>
      <c r="GN98">
        <v>2.75829</v>
      </c>
      <c r="GO98">
        <v>0.0903302</v>
      </c>
      <c r="GP98">
        <v>0.0871272</v>
      </c>
      <c r="GQ98">
        <v>0.0981857</v>
      </c>
      <c r="GR98">
        <v>0.0927191</v>
      </c>
      <c r="GS98">
        <v>23141.6</v>
      </c>
      <c r="GT98">
        <v>22926</v>
      </c>
      <c r="GU98">
        <v>25998.9</v>
      </c>
      <c r="GV98">
        <v>25472.5</v>
      </c>
      <c r="GW98">
        <v>37635.5</v>
      </c>
      <c r="GX98">
        <v>35118.5</v>
      </c>
      <c r="GY98">
        <v>45467.9</v>
      </c>
      <c r="GZ98">
        <v>41881.4</v>
      </c>
      <c r="HA98">
        <v>1.83255</v>
      </c>
      <c r="HB98">
        <v>1.8301</v>
      </c>
      <c r="HC98">
        <v>-0.0591427</v>
      </c>
      <c r="HD98">
        <v>0</v>
      </c>
      <c r="HE98">
        <v>28.9547</v>
      </c>
      <c r="HF98">
        <v>999.9</v>
      </c>
      <c r="HG98">
        <v>42.6</v>
      </c>
      <c r="HH98">
        <v>41.1</v>
      </c>
      <c r="HI98">
        <v>33.6126</v>
      </c>
      <c r="HJ98">
        <v>62.4244</v>
      </c>
      <c r="HK98">
        <v>26.1058</v>
      </c>
      <c r="HL98">
        <v>1</v>
      </c>
      <c r="HM98">
        <v>0.590592</v>
      </c>
      <c r="HN98">
        <v>4.5815</v>
      </c>
      <c r="HO98">
        <v>20.2434</v>
      </c>
      <c r="HP98">
        <v>5.2086</v>
      </c>
      <c r="HQ98">
        <v>11.9818</v>
      </c>
      <c r="HR98">
        <v>4.96345</v>
      </c>
      <c r="HS98">
        <v>3.27435</v>
      </c>
      <c r="HT98">
        <v>9999</v>
      </c>
      <c r="HU98">
        <v>9999</v>
      </c>
      <c r="HV98">
        <v>9999</v>
      </c>
      <c r="HW98">
        <v>40.6</v>
      </c>
      <c r="HX98">
        <v>1.86401</v>
      </c>
      <c r="HY98">
        <v>1.8602</v>
      </c>
      <c r="HZ98">
        <v>1.85852</v>
      </c>
      <c r="IA98">
        <v>1.85989</v>
      </c>
      <c r="IB98">
        <v>1.85989</v>
      </c>
      <c r="IC98">
        <v>1.85842</v>
      </c>
      <c r="ID98">
        <v>1.85748</v>
      </c>
      <c r="IE98">
        <v>1.85241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-0.427</v>
      </c>
      <c r="IT98">
        <v>-0.3327</v>
      </c>
      <c r="IU98">
        <v>-0.401858868589607</v>
      </c>
      <c r="IV98">
        <v>0.0001543633802942166</v>
      </c>
      <c r="IW98">
        <v>-6.359805854135664E-07</v>
      </c>
      <c r="IX98">
        <v>1.931128000261328E-10</v>
      </c>
      <c r="IY98">
        <v>-0.3385764476701658</v>
      </c>
      <c r="IZ98">
        <v>-0.009907362677547949</v>
      </c>
      <c r="JA98">
        <v>0.0006454078662214542</v>
      </c>
      <c r="JB98">
        <v>-5.064920317128958E-06</v>
      </c>
      <c r="JC98">
        <v>3</v>
      </c>
      <c r="JD98">
        <v>1872</v>
      </c>
      <c r="JE98">
        <v>1</v>
      </c>
      <c r="JF98">
        <v>37</v>
      </c>
      <c r="JG98">
        <v>11</v>
      </c>
      <c r="JH98">
        <v>10.9</v>
      </c>
      <c r="JI98">
        <v>0.991211</v>
      </c>
      <c r="JJ98">
        <v>2.66235</v>
      </c>
      <c r="JK98">
        <v>1.49658</v>
      </c>
      <c r="JL98">
        <v>2.34131</v>
      </c>
      <c r="JM98">
        <v>1.54785</v>
      </c>
      <c r="JN98">
        <v>2.37793</v>
      </c>
      <c r="JO98">
        <v>43.9743</v>
      </c>
      <c r="JP98">
        <v>15.0864</v>
      </c>
      <c r="JQ98">
        <v>18</v>
      </c>
      <c r="JR98">
        <v>498.614</v>
      </c>
      <c r="JS98">
        <v>512.888</v>
      </c>
      <c r="JT98">
        <v>22.9729</v>
      </c>
      <c r="JU98">
        <v>34.2566</v>
      </c>
      <c r="JV98">
        <v>29.9995</v>
      </c>
      <c r="JW98">
        <v>34.3463</v>
      </c>
      <c r="JX98">
        <v>34.298</v>
      </c>
      <c r="JY98">
        <v>19.9303</v>
      </c>
      <c r="JZ98">
        <v>44.8246</v>
      </c>
      <c r="KA98">
        <v>0</v>
      </c>
      <c r="KB98">
        <v>22.9784</v>
      </c>
      <c r="KC98">
        <v>346.268</v>
      </c>
      <c r="KD98">
        <v>17.0563</v>
      </c>
      <c r="KE98">
        <v>99.35760000000001</v>
      </c>
      <c r="KF98">
        <v>99.5256</v>
      </c>
    </row>
    <row r="99" spans="1:292">
      <c r="A99">
        <v>75</v>
      </c>
      <c r="B99">
        <v>1685124770.6</v>
      </c>
      <c r="C99">
        <v>1368.099999904633</v>
      </c>
      <c r="D99" t="s">
        <v>585</v>
      </c>
      <c r="E99" t="s">
        <v>586</v>
      </c>
      <c r="F99">
        <v>5</v>
      </c>
      <c r="G99" t="s">
        <v>575</v>
      </c>
      <c r="H99">
        <v>1685124763.078571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374.3757626728323</v>
      </c>
      <c r="AJ99">
        <v>385.658896969697</v>
      </c>
      <c r="AK99">
        <v>-2.838285282239482</v>
      </c>
      <c r="AL99">
        <v>66.91659583500085</v>
      </c>
      <c r="AM99">
        <f>(AO99 - AN99 + DX99*1E3/(8.314*(DZ99+273.15)) * AQ99/DW99 * AP99) * DW99/(100*DK99) * 1000/(1000 - AO99)</f>
        <v>0</v>
      </c>
      <c r="AN99">
        <v>16.98209815233636</v>
      </c>
      <c r="AO99">
        <v>18.20373286713287</v>
      </c>
      <c r="AP99">
        <v>-2.571221898190715E-05</v>
      </c>
      <c r="AQ99">
        <v>105.2800018558034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6</v>
      </c>
      <c r="DL99">
        <v>0.5</v>
      </c>
      <c r="DM99" t="s">
        <v>430</v>
      </c>
      <c r="DN99">
        <v>2</v>
      </c>
      <c r="DO99" t="b">
        <v>1</v>
      </c>
      <c r="DP99">
        <v>1685124763.078571</v>
      </c>
      <c r="DQ99">
        <v>396.4903928571429</v>
      </c>
      <c r="DR99">
        <v>381.2225357142857</v>
      </c>
      <c r="DS99">
        <v>18.20821785714286</v>
      </c>
      <c r="DT99">
        <v>16.98746785714286</v>
      </c>
      <c r="DU99">
        <v>396.9191428571429</v>
      </c>
      <c r="DV99">
        <v>18.54091071428571</v>
      </c>
      <c r="DW99">
        <v>500.0051071428571</v>
      </c>
      <c r="DX99">
        <v>99.62885000000001</v>
      </c>
      <c r="DY99">
        <v>0.1000147714285714</v>
      </c>
      <c r="DZ99">
        <v>27.27387857142856</v>
      </c>
      <c r="EA99">
        <v>27.98582499999999</v>
      </c>
      <c r="EB99">
        <v>999.9000000000002</v>
      </c>
      <c r="EC99">
        <v>0</v>
      </c>
      <c r="ED99">
        <v>0</v>
      </c>
      <c r="EE99">
        <v>9989.888214285715</v>
      </c>
      <c r="EF99">
        <v>0</v>
      </c>
      <c r="EG99">
        <v>1946.897142857143</v>
      </c>
      <c r="EH99">
        <v>15.267825</v>
      </c>
      <c r="EI99">
        <v>403.843607142857</v>
      </c>
      <c r="EJ99">
        <v>387.8105</v>
      </c>
      <c r="EK99">
        <v>1.220759285714285</v>
      </c>
      <c r="EL99">
        <v>381.2225357142857</v>
      </c>
      <c r="EM99">
        <v>16.98746785714286</v>
      </c>
      <c r="EN99">
        <v>1.814064642857143</v>
      </c>
      <c r="EO99">
        <v>1.692441428571429</v>
      </c>
      <c r="EP99">
        <v>15.9085</v>
      </c>
      <c r="EQ99">
        <v>14.827275</v>
      </c>
      <c r="ER99">
        <v>1999.982142857143</v>
      </c>
      <c r="ES99">
        <v>0.98000325</v>
      </c>
      <c r="ET99">
        <v>0.019996625</v>
      </c>
      <c r="EU99">
        <v>0</v>
      </c>
      <c r="EV99">
        <v>53.66517857142857</v>
      </c>
      <c r="EW99">
        <v>5.00078</v>
      </c>
      <c r="EX99">
        <v>5551.192857142857</v>
      </c>
      <c r="EY99">
        <v>16379.51428571429</v>
      </c>
      <c r="EZ99">
        <v>42.54221428571428</v>
      </c>
      <c r="FA99">
        <v>44.60025</v>
      </c>
      <c r="FB99">
        <v>43.14924999999999</v>
      </c>
      <c r="FC99">
        <v>43.37460714285713</v>
      </c>
      <c r="FD99">
        <v>43.25632142857142</v>
      </c>
      <c r="FE99">
        <v>1955.089642857143</v>
      </c>
      <c r="FF99">
        <v>39.89142857142858</v>
      </c>
      <c r="FG99">
        <v>0</v>
      </c>
      <c r="FH99">
        <v>1685124768.7</v>
      </c>
      <c r="FI99">
        <v>0</v>
      </c>
      <c r="FJ99">
        <v>53.60238</v>
      </c>
      <c r="FK99">
        <v>0.2312999922007116</v>
      </c>
      <c r="FL99">
        <v>730.8461543694776</v>
      </c>
      <c r="FM99">
        <v>5558.2128</v>
      </c>
      <c r="FN99">
        <v>15</v>
      </c>
      <c r="FO99">
        <v>1685124110</v>
      </c>
      <c r="FP99" t="s">
        <v>576</v>
      </c>
      <c r="FQ99">
        <v>1685124108</v>
      </c>
      <c r="FR99">
        <v>1685124110</v>
      </c>
      <c r="FS99">
        <v>2</v>
      </c>
      <c r="FT99">
        <v>0.051</v>
      </c>
      <c r="FU99">
        <v>-0.023</v>
      </c>
      <c r="FV99">
        <v>-0.435</v>
      </c>
      <c r="FW99">
        <v>-0.35</v>
      </c>
      <c r="FX99">
        <v>420</v>
      </c>
      <c r="FY99">
        <v>16</v>
      </c>
      <c r="FZ99">
        <v>0.43</v>
      </c>
      <c r="GA99">
        <v>0.06</v>
      </c>
      <c r="GB99">
        <v>11.78953225853658</v>
      </c>
      <c r="GC99">
        <v>67.51822815244012</v>
      </c>
      <c r="GD99">
        <v>6.688262864144815</v>
      </c>
      <c r="GE99">
        <v>0</v>
      </c>
      <c r="GF99">
        <v>1.219040975609756</v>
      </c>
      <c r="GG99">
        <v>0.04211707381255044</v>
      </c>
      <c r="GH99">
        <v>0.004243897659094608</v>
      </c>
      <c r="GI99">
        <v>1</v>
      </c>
      <c r="GJ99">
        <v>1</v>
      </c>
      <c r="GK99">
        <v>2</v>
      </c>
      <c r="GL99" t="s">
        <v>432</v>
      </c>
      <c r="GM99">
        <v>3.09897</v>
      </c>
      <c r="GN99">
        <v>2.75826</v>
      </c>
      <c r="GO99">
        <v>0.0878427</v>
      </c>
      <c r="GP99">
        <v>0.0841389</v>
      </c>
      <c r="GQ99">
        <v>0.09817289999999999</v>
      </c>
      <c r="GR99">
        <v>0.0926973</v>
      </c>
      <c r="GS99">
        <v>23205</v>
      </c>
      <c r="GT99">
        <v>23001</v>
      </c>
      <c r="GU99">
        <v>25999</v>
      </c>
      <c r="GV99">
        <v>25472.5</v>
      </c>
      <c r="GW99">
        <v>37635.9</v>
      </c>
      <c r="GX99">
        <v>35119.2</v>
      </c>
      <c r="GY99">
        <v>45468.1</v>
      </c>
      <c r="GZ99">
        <v>41881.6</v>
      </c>
      <c r="HA99">
        <v>1.83205</v>
      </c>
      <c r="HB99">
        <v>1.83048</v>
      </c>
      <c r="HC99">
        <v>-0.0584573</v>
      </c>
      <c r="HD99">
        <v>0</v>
      </c>
      <c r="HE99">
        <v>28.9547</v>
      </c>
      <c r="HF99">
        <v>999.9</v>
      </c>
      <c r="HG99">
        <v>42.6</v>
      </c>
      <c r="HH99">
        <v>41.1</v>
      </c>
      <c r="HI99">
        <v>33.6117</v>
      </c>
      <c r="HJ99">
        <v>62.4644</v>
      </c>
      <c r="HK99">
        <v>26.226</v>
      </c>
      <c r="HL99">
        <v>1</v>
      </c>
      <c r="HM99">
        <v>0.590239</v>
      </c>
      <c r="HN99">
        <v>4.6016</v>
      </c>
      <c r="HO99">
        <v>20.2428</v>
      </c>
      <c r="HP99">
        <v>5.2086</v>
      </c>
      <c r="HQ99">
        <v>11.9806</v>
      </c>
      <c r="HR99">
        <v>4.9633</v>
      </c>
      <c r="HS99">
        <v>3.27425</v>
      </c>
      <c r="HT99">
        <v>9999</v>
      </c>
      <c r="HU99">
        <v>9999</v>
      </c>
      <c r="HV99">
        <v>9999</v>
      </c>
      <c r="HW99">
        <v>40.6</v>
      </c>
      <c r="HX99">
        <v>1.86401</v>
      </c>
      <c r="HY99">
        <v>1.8602</v>
      </c>
      <c r="HZ99">
        <v>1.85852</v>
      </c>
      <c r="IA99">
        <v>1.85989</v>
      </c>
      <c r="IB99">
        <v>1.85988</v>
      </c>
      <c r="IC99">
        <v>1.85843</v>
      </c>
      <c r="ID99">
        <v>1.85748</v>
      </c>
      <c r="IE99">
        <v>1.85239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-0.424</v>
      </c>
      <c r="IT99">
        <v>-0.3328</v>
      </c>
      <c r="IU99">
        <v>-0.401858868589607</v>
      </c>
      <c r="IV99">
        <v>0.0001543633802942166</v>
      </c>
      <c r="IW99">
        <v>-6.359805854135664E-07</v>
      </c>
      <c r="IX99">
        <v>1.931128000261328E-10</v>
      </c>
      <c r="IY99">
        <v>-0.3385764476701658</v>
      </c>
      <c r="IZ99">
        <v>-0.009907362677547949</v>
      </c>
      <c r="JA99">
        <v>0.0006454078662214542</v>
      </c>
      <c r="JB99">
        <v>-5.064920317128958E-06</v>
      </c>
      <c r="JC99">
        <v>3</v>
      </c>
      <c r="JD99">
        <v>1872</v>
      </c>
      <c r="JE99">
        <v>1</v>
      </c>
      <c r="JF99">
        <v>37</v>
      </c>
      <c r="JG99">
        <v>11</v>
      </c>
      <c r="JH99">
        <v>11</v>
      </c>
      <c r="JI99">
        <v>0.952148</v>
      </c>
      <c r="JJ99">
        <v>2.64771</v>
      </c>
      <c r="JK99">
        <v>1.49658</v>
      </c>
      <c r="JL99">
        <v>2.34131</v>
      </c>
      <c r="JM99">
        <v>1.54785</v>
      </c>
      <c r="JN99">
        <v>2.4585</v>
      </c>
      <c r="JO99">
        <v>43.9743</v>
      </c>
      <c r="JP99">
        <v>15.0952</v>
      </c>
      <c r="JQ99">
        <v>18</v>
      </c>
      <c r="JR99">
        <v>498.284</v>
      </c>
      <c r="JS99">
        <v>513.126</v>
      </c>
      <c r="JT99">
        <v>22.9855</v>
      </c>
      <c r="JU99">
        <v>34.2541</v>
      </c>
      <c r="JV99">
        <v>29.9997</v>
      </c>
      <c r="JW99">
        <v>34.3432</v>
      </c>
      <c r="JX99">
        <v>34.295</v>
      </c>
      <c r="JY99">
        <v>19.1506</v>
      </c>
      <c r="JZ99">
        <v>44.8246</v>
      </c>
      <c r="KA99">
        <v>0</v>
      </c>
      <c r="KB99">
        <v>22.985</v>
      </c>
      <c r="KC99">
        <v>332.908</v>
      </c>
      <c r="KD99">
        <v>17.0638</v>
      </c>
      <c r="KE99">
        <v>99.3582</v>
      </c>
      <c r="KF99">
        <v>99.52589999999999</v>
      </c>
    </row>
    <row r="100" spans="1:292">
      <c r="A100">
        <v>76</v>
      </c>
      <c r="B100">
        <v>1685124775.6</v>
      </c>
      <c r="C100">
        <v>1373.099999904633</v>
      </c>
      <c r="D100" t="s">
        <v>587</v>
      </c>
      <c r="E100" t="s">
        <v>588</v>
      </c>
      <c r="F100">
        <v>5</v>
      </c>
      <c r="G100" t="s">
        <v>575</v>
      </c>
      <c r="H100">
        <v>1685124767.932142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357.703128448937</v>
      </c>
      <c r="AJ100">
        <v>370.3772424242424</v>
      </c>
      <c r="AK100">
        <v>-3.075833819114966</v>
      </c>
      <c r="AL100">
        <v>66.91659583500085</v>
      </c>
      <c r="AM100">
        <f>(AO100 - AN100 + DX100*1E3/(8.314*(DZ100+273.15)) * AQ100/DW100 * AP100) * DW100/(100*DK100) * 1000/(1000 - AO100)</f>
        <v>0</v>
      </c>
      <c r="AN100">
        <v>16.97759773521128</v>
      </c>
      <c r="AO100">
        <v>18.19580489510491</v>
      </c>
      <c r="AP100">
        <v>-3.200052934004065E-05</v>
      </c>
      <c r="AQ100">
        <v>105.2800018558034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6</v>
      </c>
      <c r="DL100">
        <v>0.5</v>
      </c>
      <c r="DM100" t="s">
        <v>430</v>
      </c>
      <c r="DN100">
        <v>2</v>
      </c>
      <c r="DO100" t="b">
        <v>1</v>
      </c>
      <c r="DP100">
        <v>1685124767.932142</v>
      </c>
      <c r="DQ100">
        <v>384.2276428571429</v>
      </c>
      <c r="DR100">
        <v>365.7401071428571</v>
      </c>
      <c r="DS100">
        <v>18.20425714285714</v>
      </c>
      <c r="DT100">
        <v>16.98143928571428</v>
      </c>
      <c r="DU100">
        <v>384.6532857142857</v>
      </c>
      <c r="DV100">
        <v>18.53698214285714</v>
      </c>
      <c r="DW100">
        <v>500.0381071428571</v>
      </c>
      <c r="DX100">
        <v>99.62844285714286</v>
      </c>
      <c r="DY100">
        <v>0.1000371964285714</v>
      </c>
      <c r="DZ100">
        <v>27.27565</v>
      </c>
      <c r="EA100">
        <v>27.99138571428571</v>
      </c>
      <c r="EB100">
        <v>999.9000000000002</v>
      </c>
      <c r="EC100">
        <v>0</v>
      </c>
      <c r="ED100">
        <v>0</v>
      </c>
      <c r="EE100">
        <v>10003.48357142857</v>
      </c>
      <c r="EF100">
        <v>0</v>
      </c>
      <c r="EG100">
        <v>1960.573214285714</v>
      </c>
      <c r="EH100">
        <v>18.48755714285715</v>
      </c>
      <c r="EI100">
        <v>391.3518571428572</v>
      </c>
      <c r="EJ100">
        <v>372.0581071428571</v>
      </c>
      <c r="EK100">
        <v>1.222821071428571</v>
      </c>
      <c r="EL100">
        <v>365.7401071428571</v>
      </c>
      <c r="EM100">
        <v>16.98143928571428</v>
      </c>
      <c r="EN100">
        <v>1.813661785714286</v>
      </c>
      <c r="EO100">
        <v>1.691835</v>
      </c>
      <c r="EP100">
        <v>15.905025</v>
      </c>
      <c r="EQ100">
        <v>14.82170357142857</v>
      </c>
      <c r="ER100">
        <v>1999.993571428571</v>
      </c>
      <c r="ES100">
        <v>0.9800009642857143</v>
      </c>
      <c r="ET100">
        <v>0.01999898928571428</v>
      </c>
      <c r="EU100">
        <v>0</v>
      </c>
      <c r="EV100">
        <v>53.67316071428571</v>
      </c>
      <c r="EW100">
        <v>5.00078</v>
      </c>
      <c r="EX100">
        <v>5589.213571428571</v>
      </c>
      <c r="EY100">
        <v>16379.59642857143</v>
      </c>
      <c r="EZ100">
        <v>42.55342857142857</v>
      </c>
      <c r="FA100">
        <v>44.60025</v>
      </c>
      <c r="FB100">
        <v>43.11578571428571</v>
      </c>
      <c r="FC100">
        <v>43.39249999999999</v>
      </c>
      <c r="FD100">
        <v>43.29207142857143</v>
      </c>
      <c r="FE100">
        <v>1955.095357142857</v>
      </c>
      <c r="FF100">
        <v>39.89714285714286</v>
      </c>
      <c r="FG100">
        <v>0</v>
      </c>
      <c r="FH100">
        <v>1685124773.5</v>
      </c>
      <c r="FI100">
        <v>0</v>
      </c>
      <c r="FJ100">
        <v>53.658348</v>
      </c>
      <c r="FK100">
        <v>0.2195384568557228</v>
      </c>
      <c r="FL100">
        <v>-211.2284610481787</v>
      </c>
      <c r="FM100">
        <v>5587.078</v>
      </c>
      <c r="FN100">
        <v>15</v>
      </c>
      <c r="FO100">
        <v>1685124110</v>
      </c>
      <c r="FP100" t="s">
        <v>576</v>
      </c>
      <c r="FQ100">
        <v>1685124108</v>
      </c>
      <c r="FR100">
        <v>1685124110</v>
      </c>
      <c r="FS100">
        <v>2</v>
      </c>
      <c r="FT100">
        <v>0.051</v>
      </c>
      <c r="FU100">
        <v>-0.023</v>
      </c>
      <c r="FV100">
        <v>-0.435</v>
      </c>
      <c r="FW100">
        <v>-0.35</v>
      </c>
      <c r="FX100">
        <v>420</v>
      </c>
      <c r="FY100">
        <v>16</v>
      </c>
      <c r="FZ100">
        <v>0.43</v>
      </c>
      <c r="GA100">
        <v>0.06</v>
      </c>
      <c r="GB100">
        <v>16.08076097560976</v>
      </c>
      <c r="GC100">
        <v>43.10461551917165</v>
      </c>
      <c r="GD100">
        <v>4.246919545228969</v>
      </c>
      <c r="GE100">
        <v>0</v>
      </c>
      <c r="GF100">
        <v>1.221248536585366</v>
      </c>
      <c r="GG100">
        <v>0.0304780606534324</v>
      </c>
      <c r="GH100">
        <v>0.003438894150794554</v>
      </c>
      <c r="GI100">
        <v>1</v>
      </c>
      <c r="GJ100">
        <v>1</v>
      </c>
      <c r="GK100">
        <v>2</v>
      </c>
      <c r="GL100" t="s">
        <v>432</v>
      </c>
      <c r="GM100">
        <v>3.09912</v>
      </c>
      <c r="GN100">
        <v>2.7583</v>
      </c>
      <c r="GO100">
        <v>0.0850955</v>
      </c>
      <c r="GP100">
        <v>0.0810481</v>
      </c>
      <c r="GQ100">
        <v>0.098148</v>
      </c>
      <c r="GR100">
        <v>0.0927655</v>
      </c>
      <c r="GS100">
        <v>23274.8</v>
      </c>
      <c r="GT100">
        <v>23078.8</v>
      </c>
      <c r="GU100">
        <v>25999</v>
      </c>
      <c r="GV100">
        <v>25472.8</v>
      </c>
      <c r="GW100">
        <v>37636.6</v>
      </c>
      <c r="GX100">
        <v>35116.1</v>
      </c>
      <c r="GY100">
        <v>45468.1</v>
      </c>
      <c r="GZ100">
        <v>41881.5</v>
      </c>
      <c r="HA100">
        <v>1.83223</v>
      </c>
      <c r="HB100">
        <v>1.83065</v>
      </c>
      <c r="HC100">
        <v>-0.0592433</v>
      </c>
      <c r="HD100">
        <v>0</v>
      </c>
      <c r="HE100">
        <v>28.9571</v>
      </c>
      <c r="HF100">
        <v>999.9</v>
      </c>
      <c r="HG100">
        <v>42.6</v>
      </c>
      <c r="HH100">
        <v>41.1</v>
      </c>
      <c r="HI100">
        <v>33.6096</v>
      </c>
      <c r="HJ100">
        <v>62.3544</v>
      </c>
      <c r="HK100">
        <v>26.0457</v>
      </c>
      <c r="HL100">
        <v>1</v>
      </c>
      <c r="HM100">
        <v>0.590203</v>
      </c>
      <c r="HN100">
        <v>4.61137</v>
      </c>
      <c r="HO100">
        <v>20.2426</v>
      </c>
      <c r="HP100">
        <v>5.2089</v>
      </c>
      <c r="HQ100">
        <v>11.9815</v>
      </c>
      <c r="HR100">
        <v>4.96325</v>
      </c>
      <c r="HS100">
        <v>3.2742</v>
      </c>
      <c r="HT100">
        <v>9999</v>
      </c>
      <c r="HU100">
        <v>9999</v>
      </c>
      <c r="HV100">
        <v>9999</v>
      </c>
      <c r="HW100">
        <v>40.6</v>
      </c>
      <c r="HX100">
        <v>1.86401</v>
      </c>
      <c r="HY100">
        <v>1.8602</v>
      </c>
      <c r="HZ100">
        <v>1.85852</v>
      </c>
      <c r="IA100">
        <v>1.85989</v>
      </c>
      <c r="IB100">
        <v>1.85988</v>
      </c>
      <c r="IC100">
        <v>1.85841</v>
      </c>
      <c r="ID100">
        <v>1.85748</v>
      </c>
      <c r="IE100">
        <v>1.85241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-0.42</v>
      </c>
      <c r="IT100">
        <v>-0.3328</v>
      </c>
      <c r="IU100">
        <v>-0.401858868589607</v>
      </c>
      <c r="IV100">
        <v>0.0001543633802942166</v>
      </c>
      <c r="IW100">
        <v>-6.359805854135664E-07</v>
      </c>
      <c r="IX100">
        <v>1.931128000261328E-10</v>
      </c>
      <c r="IY100">
        <v>-0.3385764476701658</v>
      </c>
      <c r="IZ100">
        <v>-0.009907362677547949</v>
      </c>
      <c r="JA100">
        <v>0.0006454078662214542</v>
      </c>
      <c r="JB100">
        <v>-5.064920317128958E-06</v>
      </c>
      <c r="JC100">
        <v>3</v>
      </c>
      <c r="JD100">
        <v>1872</v>
      </c>
      <c r="JE100">
        <v>1</v>
      </c>
      <c r="JF100">
        <v>37</v>
      </c>
      <c r="JG100">
        <v>11.1</v>
      </c>
      <c r="JH100">
        <v>11.1</v>
      </c>
      <c r="JI100">
        <v>0.916748</v>
      </c>
      <c r="JJ100">
        <v>2.66602</v>
      </c>
      <c r="JK100">
        <v>1.49658</v>
      </c>
      <c r="JL100">
        <v>2.34131</v>
      </c>
      <c r="JM100">
        <v>1.54785</v>
      </c>
      <c r="JN100">
        <v>2.40356</v>
      </c>
      <c r="JO100">
        <v>43.9743</v>
      </c>
      <c r="JP100">
        <v>15.0864</v>
      </c>
      <c r="JQ100">
        <v>18</v>
      </c>
      <c r="JR100">
        <v>498.376</v>
      </c>
      <c r="JS100">
        <v>513.232</v>
      </c>
      <c r="JT100">
        <v>22.9922</v>
      </c>
      <c r="JU100">
        <v>34.2519</v>
      </c>
      <c r="JV100">
        <v>29.9999</v>
      </c>
      <c r="JW100">
        <v>34.341</v>
      </c>
      <c r="JX100">
        <v>34.2928</v>
      </c>
      <c r="JY100">
        <v>18.4455</v>
      </c>
      <c r="JZ100">
        <v>44.5413</v>
      </c>
      <c r="KA100">
        <v>0</v>
      </c>
      <c r="KB100">
        <v>22.9909</v>
      </c>
      <c r="KC100">
        <v>312.871</v>
      </c>
      <c r="KD100">
        <v>17.0761</v>
      </c>
      <c r="KE100">
        <v>99.35809999999999</v>
      </c>
      <c r="KF100">
        <v>99.5261</v>
      </c>
    </row>
    <row r="101" spans="1:292">
      <c r="A101">
        <v>77</v>
      </c>
      <c r="B101">
        <v>1685124780.6</v>
      </c>
      <c r="C101">
        <v>1378.099999904633</v>
      </c>
      <c r="D101" t="s">
        <v>589</v>
      </c>
      <c r="E101" t="s">
        <v>590</v>
      </c>
      <c r="F101">
        <v>5</v>
      </c>
      <c r="G101" t="s">
        <v>575</v>
      </c>
      <c r="H101">
        <v>1685124773.1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340.7907321585274</v>
      </c>
      <c r="AJ101">
        <v>354.4474424242424</v>
      </c>
      <c r="AK101">
        <v>-3.186532498864034</v>
      </c>
      <c r="AL101">
        <v>66.91659583500085</v>
      </c>
      <c r="AM101">
        <f>(AO101 - AN101 + DX101*1E3/(8.314*(DZ101+273.15)) * AQ101/DW101 * AP101) * DW101/(100*DK101) * 1000/(1000 - AO101)</f>
        <v>0</v>
      </c>
      <c r="AN101">
        <v>17.02134290579108</v>
      </c>
      <c r="AO101">
        <v>18.22007412587413</v>
      </c>
      <c r="AP101">
        <v>-4.687579938376978E-06</v>
      </c>
      <c r="AQ101">
        <v>105.2800018558034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6</v>
      </c>
      <c r="DL101">
        <v>0.5</v>
      </c>
      <c r="DM101" t="s">
        <v>430</v>
      </c>
      <c r="DN101">
        <v>2</v>
      </c>
      <c r="DO101" t="b">
        <v>1</v>
      </c>
      <c r="DP101">
        <v>1685124773.1</v>
      </c>
      <c r="DQ101">
        <v>369.4348518518518</v>
      </c>
      <c r="DR101">
        <v>348.7517037037037</v>
      </c>
      <c r="DS101">
        <v>18.20309629629629</v>
      </c>
      <c r="DT101">
        <v>17.00804814814815</v>
      </c>
      <c r="DU101">
        <v>369.8569259259259</v>
      </c>
      <c r="DV101">
        <v>18.53582222222222</v>
      </c>
      <c r="DW101">
        <v>500.037074074074</v>
      </c>
      <c r="DX101">
        <v>99.62821111111113</v>
      </c>
      <c r="DY101">
        <v>0.09998468148148146</v>
      </c>
      <c r="DZ101">
        <v>27.27833703703704</v>
      </c>
      <c r="EA101">
        <v>27.99372962962963</v>
      </c>
      <c r="EB101">
        <v>999.9000000000001</v>
      </c>
      <c r="EC101">
        <v>0</v>
      </c>
      <c r="ED101">
        <v>0</v>
      </c>
      <c r="EE101">
        <v>10004.63</v>
      </c>
      <c r="EF101">
        <v>0</v>
      </c>
      <c r="EG101">
        <v>1966.645555555556</v>
      </c>
      <c r="EH101">
        <v>20.68315185185185</v>
      </c>
      <c r="EI101">
        <v>376.2843333333334</v>
      </c>
      <c r="EJ101">
        <v>354.7852962962963</v>
      </c>
      <c r="EK101">
        <v>1.195042962962963</v>
      </c>
      <c r="EL101">
        <v>348.7517037037037</v>
      </c>
      <c r="EM101">
        <v>17.00804814814815</v>
      </c>
      <c r="EN101">
        <v>1.813541111111111</v>
      </c>
      <c r="EO101">
        <v>1.694482592592593</v>
      </c>
      <c r="EP101">
        <v>15.90398518518519</v>
      </c>
      <c r="EQ101">
        <v>14.84591111111111</v>
      </c>
      <c r="ER101">
        <v>2000.013703703704</v>
      </c>
      <c r="ES101">
        <v>0.9799992222222224</v>
      </c>
      <c r="ET101">
        <v>0.02000079629629629</v>
      </c>
      <c r="EU101">
        <v>0</v>
      </c>
      <c r="EV101">
        <v>53.64973703703703</v>
      </c>
      <c r="EW101">
        <v>5.00078</v>
      </c>
      <c r="EX101">
        <v>5585.672592592592</v>
      </c>
      <c r="EY101">
        <v>16379.75185185185</v>
      </c>
      <c r="EZ101">
        <v>42.54844444444444</v>
      </c>
      <c r="FA101">
        <v>44.60866666666667</v>
      </c>
      <c r="FB101">
        <v>43.09</v>
      </c>
      <c r="FC101">
        <v>43.40944444444444</v>
      </c>
      <c r="FD101">
        <v>43.30996296296297</v>
      </c>
      <c r="FE101">
        <v>1955.110740740741</v>
      </c>
      <c r="FF101">
        <v>39.90222222222223</v>
      </c>
      <c r="FG101">
        <v>0</v>
      </c>
      <c r="FH101">
        <v>1685124778.3</v>
      </c>
      <c r="FI101">
        <v>0</v>
      </c>
      <c r="FJ101">
        <v>53.604468</v>
      </c>
      <c r="FK101">
        <v>-0.07944615189008385</v>
      </c>
      <c r="FL101">
        <v>-1.111538110316119</v>
      </c>
      <c r="FM101">
        <v>5585.9488</v>
      </c>
      <c r="FN101">
        <v>15</v>
      </c>
      <c r="FO101">
        <v>1685124110</v>
      </c>
      <c r="FP101" t="s">
        <v>576</v>
      </c>
      <c r="FQ101">
        <v>1685124108</v>
      </c>
      <c r="FR101">
        <v>1685124110</v>
      </c>
      <c r="FS101">
        <v>2</v>
      </c>
      <c r="FT101">
        <v>0.051</v>
      </c>
      <c r="FU101">
        <v>-0.023</v>
      </c>
      <c r="FV101">
        <v>-0.435</v>
      </c>
      <c r="FW101">
        <v>-0.35</v>
      </c>
      <c r="FX101">
        <v>420</v>
      </c>
      <c r="FY101">
        <v>16</v>
      </c>
      <c r="FZ101">
        <v>0.43</v>
      </c>
      <c r="GA101">
        <v>0.06</v>
      </c>
      <c r="GB101">
        <v>19.02877317073171</v>
      </c>
      <c r="GC101">
        <v>27.08122657321839</v>
      </c>
      <c r="GD101">
        <v>2.699208373201876</v>
      </c>
      <c r="GE101">
        <v>0</v>
      </c>
      <c r="GF101">
        <v>1.206175365853658</v>
      </c>
      <c r="GG101">
        <v>-0.2419056360856051</v>
      </c>
      <c r="GH101">
        <v>0.03436212507253151</v>
      </c>
      <c r="GI101">
        <v>1</v>
      </c>
      <c r="GJ101">
        <v>1</v>
      </c>
      <c r="GK101">
        <v>2</v>
      </c>
      <c r="GL101" t="s">
        <v>432</v>
      </c>
      <c r="GM101">
        <v>3.09905</v>
      </c>
      <c r="GN101">
        <v>2.75783</v>
      </c>
      <c r="GO101">
        <v>0.08219</v>
      </c>
      <c r="GP101">
        <v>0.0779075</v>
      </c>
      <c r="GQ101">
        <v>0.09825390000000001</v>
      </c>
      <c r="GR101">
        <v>0.09320829999999999</v>
      </c>
      <c r="GS101">
        <v>23349.1</v>
      </c>
      <c r="GT101">
        <v>23157.9</v>
      </c>
      <c r="GU101">
        <v>25999.4</v>
      </c>
      <c r="GV101">
        <v>25473</v>
      </c>
      <c r="GW101">
        <v>37632.2</v>
      </c>
      <c r="GX101">
        <v>35098.8</v>
      </c>
      <c r="GY101">
        <v>45468.5</v>
      </c>
      <c r="GZ101">
        <v>41881.7</v>
      </c>
      <c r="HA101">
        <v>1.8323</v>
      </c>
      <c r="HB101">
        <v>1.83065</v>
      </c>
      <c r="HC101">
        <v>-0.0589378</v>
      </c>
      <c r="HD101">
        <v>0</v>
      </c>
      <c r="HE101">
        <v>28.961</v>
      </c>
      <c r="HF101">
        <v>999.9</v>
      </c>
      <c r="HG101">
        <v>42.6</v>
      </c>
      <c r="HH101">
        <v>41.1</v>
      </c>
      <c r="HI101">
        <v>33.608</v>
      </c>
      <c r="HJ101">
        <v>62.5144</v>
      </c>
      <c r="HK101">
        <v>26.242</v>
      </c>
      <c r="HL101">
        <v>1</v>
      </c>
      <c r="HM101">
        <v>0.590091</v>
      </c>
      <c r="HN101">
        <v>4.6234</v>
      </c>
      <c r="HO101">
        <v>20.2423</v>
      </c>
      <c r="HP101">
        <v>5.2086</v>
      </c>
      <c r="HQ101">
        <v>11.9822</v>
      </c>
      <c r="HR101">
        <v>4.9631</v>
      </c>
      <c r="HS101">
        <v>3.27433</v>
      </c>
      <c r="HT101">
        <v>9999</v>
      </c>
      <c r="HU101">
        <v>9999</v>
      </c>
      <c r="HV101">
        <v>9999</v>
      </c>
      <c r="HW101">
        <v>40.6</v>
      </c>
      <c r="HX101">
        <v>1.86401</v>
      </c>
      <c r="HY101">
        <v>1.8602</v>
      </c>
      <c r="HZ101">
        <v>1.85852</v>
      </c>
      <c r="IA101">
        <v>1.85989</v>
      </c>
      <c r="IB101">
        <v>1.85987</v>
      </c>
      <c r="IC101">
        <v>1.8584</v>
      </c>
      <c r="ID101">
        <v>1.85749</v>
      </c>
      <c r="IE101">
        <v>1.8524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-0.416</v>
      </c>
      <c r="IT101">
        <v>-0.3326</v>
      </c>
      <c r="IU101">
        <v>-0.401858868589607</v>
      </c>
      <c r="IV101">
        <v>0.0001543633802942166</v>
      </c>
      <c r="IW101">
        <v>-6.359805854135664E-07</v>
      </c>
      <c r="IX101">
        <v>1.931128000261328E-10</v>
      </c>
      <c r="IY101">
        <v>-0.3385764476701658</v>
      </c>
      <c r="IZ101">
        <v>-0.009907362677547949</v>
      </c>
      <c r="JA101">
        <v>0.0006454078662214542</v>
      </c>
      <c r="JB101">
        <v>-5.064920317128958E-06</v>
      </c>
      <c r="JC101">
        <v>3</v>
      </c>
      <c r="JD101">
        <v>1872</v>
      </c>
      <c r="JE101">
        <v>1</v>
      </c>
      <c r="JF101">
        <v>37</v>
      </c>
      <c r="JG101">
        <v>11.2</v>
      </c>
      <c r="JH101">
        <v>11.2</v>
      </c>
      <c r="JI101">
        <v>0.877686</v>
      </c>
      <c r="JJ101">
        <v>2.65381</v>
      </c>
      <c r="JK101">
        <v>1.49658</v>
      </c>
      <c r="JL101">
        <v>2.34131</v>
      </c>
      <c r="JM101">
        <v>1.54785</v>
      </c>
      <c r="JN101">
        <v>2.42676</v>
      </c>
      <c r="JO101">
        <v>43.9743</v>
      </c>
      <c r="JP101">
        <v>15.0864</v>
      </c>
      <c r="JQ101">
        <v>18</v>
      </c>
      <c r="JR101">
        <v>498.401</v>
      </c>
      <c r="JS101">
        <v>513.213</v>
      </c>
      <c r="JT101">
        <v>22.9969</v>
      </c>
      <c r="JU101">
        <v>34.2502</v>
      </c>
      <c r="JV101">
        <v>29.9998</v>
      </c>
      <c r="JW101">
        <v>34.3381</v>
      </c>
      <c r="JX101">
        <v>34.2904</v>
      </c>
      <c r="JY101">
        <v>17.6544</v>
      </c>
      <c r="JZ101">
        <v>44.5413</v>
      </c>
      <c r="KA101">
        <v>0</v>
      </c>
      <c r="KB101">
        <v>22.9951</v>
      </c>
      <c r="KC101">
        <v>299.511</v>
      </c>
      <c r="KD101">
        <v>17.0613</v>
      </c>
      <c r="KE101">
        <v>99.3592</v>
      </c>
      <c r="KF101">
        <v>99.52679999999999</v>
      </c>
    </row>
    <row r="102" spans="1:292">
      <c r="A102">
        <v>78</v>
      </c>
      <c r="B102">
        <v>1685124785.6</v>
      </c>
      <c r="C102">
        <v>1383.099999904633</v>
      </c>
      <c r="D102" t="s">
        <v>591</v>
      </c>
      <c r="E102" t="s">
        <v>592</v>
      </c>
      <c r="F102">
        <v>5</v>
      </c>
      <c r="G102" t="s">
        <v>575</v>
      </c>
      <c r="H102">
        <v>1685124777.814285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324.1330869752307</v>
      </c>
      <c r="AJ102">
        <v>338.1042666666667</v>
      </c>
      <c r="AK102">
        <v>-3.268908615561734</v>
      </c>
      <c r="AL102">
        <v>66.91659583500085</v>
      </c>
      <c r="AM102">
        <f>(AO102 - AN102 + DX102*1E3/(8.314*(DZ102+273.15)) * AQ102/DW102 * AP102) * DW102/(100*DK102) * 1000/(1000 - AO102)</f>
        <v>0</v>
      </c>
      <c r="AN102">
        <v>17.10885398978574</v>
      </c>
      <c r="AO102">
        <v>18.26077202797203</v>
      </c>
      <c r="AP102">
        <v>0.0102655509457694</v>
      </c>
      <c r="AQ102">
        <v>105.2800018558034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6</v>
      </c>
      <c r="DL102">
        <v>0.5</v>
      </c>
      <c r="DM102" t="s">
        <v>430</v>
      </c>
      <c r="DN102">
        <v>2</v>
      </c>
      <c r="DO102" t="b">
        <v>1</v>
      </c>
      <c r="DP102">
        <v>1685124777.814285</v>
      </c>
      <c r="DQ102">
        <v>354.9941785714286</v>
      </c>
      <c r="DR102">
        <v>333.1886428571429</v>
      </c>
      <c r="DS102">
        <v>18.21655357142857</v>
      </c>
      <c r="DT102">
        <v>17.04809642857143</v>
      </c>
      <c r="DU102">
        <v>355.4129642857143</v>
      </c>
      <c r="DV102">
        <v>18.54915714285714</v>
      </c>
      <c r="DW102">
        <v>499.9458214285714</v>
      </c>
      <c r="DX102">
        <v>99.628525</v>
      </c>
      <c r="DY102">
        <v>0.09989399642857143</v>
      </c>
      <c r="DZ102">
        <v>27.28258214285714</v>
      </c>
      <c r="EA102">
        <v>27.99939285714285</v>
      </c>
      <c r="EB102">
        <v>999.9000000000002</v>
      </c>
      <c r="EC102">
        <v>0</v>
      </c>
      <c r="ED102">
        <v>0</v>
      </c>
      <c r="EE102">
        <v>10004.14821428571</v>
      </c>
      <c r="EF102">
        <v>0</v>
      </c>
      <c r="EG102">
        <v>1973.548214285714</v>
      </c>
      <c r="EH102">
        <v>21.80556071428571</v>
      </c>
      <c r="EI102">
        <v>361.5806071428571</v>
      </c>
      <c r="EJ102">
        <v>338.9665</v>
      </c>
      <c r="EK102">
        <v>1.168443928571428</v>
      </c>
      <c r="EL102">
        <v>333.1886428571429</v>
      </c>
      <c r="EM102">
        <v>17.04809642857143</v>
      </c>
      <c r="EN102">
        <v>1.814887857142857</v>
      </c>
      <c r="EO102">
        <v>1.698478571428572</v>
      </c>
      <c r="EP102">
        <v>15.91559285714286</v>
      </c>
      <c r="EQ102">
        <v>14.88243214285714</v>
      </c>
      <c r="ER102">
        <v>2000</v>
      </c>
      <c r="ES102">
        <v>0.9799998214285714</v>
      </c>
      <c r="ET102">
        <v>0.02000014285714286</v>
      </c>
      <c r="EU102">
        <v>0</v>
      </c>
      <c r="EV102">
        <v>53.60933928571428</v>
      </c>
      <c r="EW102">
        <v>5.00078</v>
      </c>
      <c r="EX102">
        <v>5615.815714285715</v>
      </c>
      <c r="EY102">
        <v>16379.64285714286</v>
      </c>
      <c r="EZ102">
        <v>42.54892857142857</v>
      </c>
      <c r="FA102">
        <v>44.616</v>
      </c>
      <c r="FB102">
        <v>43.08899999999999</v>
      </c>
      <c r="FC102">
        <v>43.42167857142856</v>
      </c>
      <c r="FD102">
        <v>43.30782142857144</v>
      </c>
      <c r="FE102">
        <v>1955.0975</v>
      </c>
      <c r="FF102">
        <v>39.90000000000001</v>
      </c>
      <c r="FG102">
        <v>0</v>
      </c>
      <c r="FH102">
        <v>1685124783.7</v>
      </c>
      <c r="FI102">
        <v>0</v>
      </c>
      <c r="FJ102">
        <v>53.57174615384615</v>
      </c>
      <c r="FK102">
        <v>-0.5931828978701743</v>
      </c>
      <c r="FL102">
        <v>751.3750436867412</v>
      </c>
      <c r="FM102">
        <v>5621.338461538462</v>
      </c>
      <c r="FN102">
        <v>15</v>
      </c>
      <c r="FO102">
        <v>1685124110</v>
      </c>
      <c r="FP102" t="s">
        <v>576</v>
      </c>
      <c r="FQ102">
        <v>1685124108</v>
      </c>
      <c r="FR102">
        <v>1685124110</v>
      </c>
      <c r="FS102">
        <v>2</v>
      </c>
      <c r="FT102">
        <v>0.051</v>
      </c>
      <c r="FU102">
        <v>-0.023</v>
      </c>
      <c r="FV102">
        <v>-0.435</v>
      </c>
      <c r="FW102">
        <v>-0.35</v>
      </c>
      <c r="FX102">
        <v>420</v>
      </c>
      <c r="FY102">
        <v>16</v>
      </c>
      <c r="FZ102">
        <v>0.43</v>
      </c>
      <c r="GA102">
        <v>0.06</v>
      </c>
      <c r="GB102">
        <v>21.092895</v>
      </c>
      <c r="GC102">
        <v>14.83231969981231</v>
      </c>
      <c r="GD102">
        <v>1.482997790954187</v>
      </c>
      <c r="GE102">
        <v>0</v>
      </c>
      <c r="GF102">
        <v>1.181943</v>
      </c>
      <c r="GG102">
        <v>-0.3988750469043178</v>
      </c>
      <c r="GH102">
        <v>0.04509322067672702</v>
      </c>
      <c r="GI102">
        <v>1</v>
      </c>
      <c r="GJ102">
        <v>1</v>
      </c>
      <c r="GK102">
        <v>2</v>
      </c>
      <c r="GL102" t="s">
        <v>432</v>
      </c>
      <c r="GM102">
        <v>3.09908</v>
      </c>
      <c r="GN102">
        <v>2.75884</v>
      </c>
      <c r="GO102">
        <v>0.0791591</v>
      </c>
      <c r="GP102">
        <v>0.0746768</v>
      </c>
      <c r="GQ102">
        <v>0.09840459999999999</v>
      </c>
      <c r="GR102">
        <v>0.0932069</v>
      </c>
      <c r="GS102">
        <v>23426.1</v>
      </c>
      <c r="GT102">
        <v>23239.1</v>
      </c>
      <c r="GU102">
        <v>25999.4</v>
      </c>
      <c r="GV102">
        <v>25473.1</v>
      </c>
      <c r="GW102">
        <v>37625.6</v>
      </c>
      <c r="GX102">
        <v>35098.2</v>
      </c>
      <c r="GY102">
        <v>45468.5</v>
      </c>
      <c r="GZ102">
        <v>41881.4</v>
      </c>
      <c r="HA102">
        <v>1.83205</v>
      </c>
      <c r="HB102">
        <v>1.8305</v>
      </c>
      <c r="HC102">
        <v>-0.0586696</v>
      </c>
      <c r="HD102">
        <v>0</v>
      </c>
      <c r="HE102">
        <v>28.9664</v>
      </c>
      <c r="HF102">
        <v>999.9</v>
      </c>
      <c r="HG102">
        <v>42.6</v>
      </c>
      <c r="HH102">
        <v>41.1</v>
      </c>
      <c r="HI102">
        <v>33.611</v>
      </c>
      <c r="HJ102">
        <v>62.5844</v>
      </c>
      <c r="HK102">
        <v>26.266</v>
      </c>
      <c r="HL102">
        <v>1</v>
      </c>
      <c r="HM102">
        <v>0.589654</v>
      </c>
      <c r="HN102">
        <v>4.6357</v>
      </c>
      <c r="HO102">
        <v>20.242</v>
      </c>
      <c r="HP102">
        <v>5.20875</v>
      </c>
      <c r="HQ102">
        <v>11.9819</v>
      </c>
      <c r="HR102">
        <v>4.96325</v>
      </c>
      <c r="HS102">
        <v>3.27425</v>
      </c>
      <c r="HT102">
        <v>9999</v>
      </c>
      <c r="HU102">
        <v>9999</v>
      </c>
      <c r="HV102">
        <v>9999</v>
      </c>
      <c r="HW102">
        <v>40.6</v>
      </c>
      <c r="HX102">
        <v>1.86401</v>
      </c>
      <c r="HY102">
        <v>1.8602</v>
      </c>
      <c r="HZ102">
        <v>1.85852</v>
      </c>
      <c r="IA102">
        <v>1.85989</v>
      </c>
      <c r="IB102">
        <v>1.85989</v>
      </c>
      <c r="IC102">
        <v>1.85843</v>
      </c>
      <c r="ID102">
        <v>1.85748</v>
      </c>
      <c r="IE102">
        <v>1.85241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-0.413</v>
      </c>
      <c r="IT102">
        <v>-0.3322</v>
      </c>
      <c r="IU102">
        <v>-0.401858868589607</v>
      </c>
      <c r="IV102">
        <v>0.0001543633802942166</v>
      </c>
      <c r="IW102">
        <v>-6.359805854135664E-07</v>
      </c>
      <c r="IX102">
        <v>1.931128000261328E-10</v>
      </c>
      <c r="IY102">
        <v>-0.3385764476701658</v>
      </c>
      <c r="IZ102">
        <v>-0.009907362677547949</v>
      </c>
      <c r="JA102">
        <v>0.0006454078662214542</v>
      </c>
      <c r="JB102">
        <v>-5.064920317128958E-06</v>
      </c>
      <c r="JC102">
        <v>3</v>
      </c>
      <c r="JD102">
        <v>1872</v>
      </c>
      <c r="JE102">
        <v>1</v>
      </c>
      <c r="JF102">
        <v>37</v>
      </c>
      <c r="JG102">
        <v>11.3</v>
      </c>
      <c r="JH102">
        <v>11.3</v>
      </c>
      <c r="JI102">
        <v>0.842285</v>
      </c>
      <c r="JJ102">
        <v>2.66235</v>
      </c>
      <c r="JK102">
        <v>1.49658</v>
      </c>
      <c r="JL102">
        <v>2.34253</v>
      </c>
      <c r="JM102">
        <v>1.54907</v>
      </c>
      <c r="JN102">
        <v>2.40234</v>
      </c>
      <c r="JO102">
        <v>43.9743</v>
      </c>
      <c r="JP102">
        <v>15.0777</v>
      </c>
      <c r="JQ102">
        <v>18</v>
      </c>
      <c r="JR102">
        <v>498.23</v>
      </c>
      <c r="JS102">
        <v>513.09</v>
      </c>
      <c r="JT102">
        <v>22.9987</v>
      </c>
      <c r="JU102">
        <v>34.2473</v>
      </c>
      <c r="JV102">
        <v>29.9999</v>
      </c>
      <c r="JW102">
        <v>34.3356</v>
      </c>
      <c r="JX102">
        <v>34.2882</v>
      </c>
      <c r="JY102">
        <v>16.939</v>
      </c>
      <c r="JZ102">
        <v>44.5413</v>
      </c>
      <c r="KA102">
        <v>0</v>
      </c>
      <c r="KB102">
        <v>22.9965</v>
      </c>
      <c r="KC102">
        <v>279.474</v>
      </c>
      <c r="KD102">
        <v>17.0613</v>
      </c>
      <c r="KE102">
        <v>99.35939999999999</v>
      </c>
      <c r="KF102">
        <v>99.5265</v>
      </c>
    </row>
    <row r="103" spans="1:292">
      <c r="A103">
        <v>79</v>
      </c>
      <c r="B103">
        <v>1685124790.6</v>
      </c>
      <c r="C103">
        <v>1388.099999904633</v>
      </c>
      <c r="D103" t="s">
        <v>593</v>
      </c>
      <c r="E103" t="s">
        <v>594</v>
      </c>
      <c r="F103">
        <v>5</v>
      </c>
      <c r="G103" t="s">
        <v>575</v>
      </c>
      <c r="H103">
        <v>1685124783.1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307.1235914785283</v>
      </c>
      <c r="AJ103">
        <v>321.539</v>
      </c>
      <c r="AK103">
        <v>-3.317785174555311</v>
      </c>
      <c r="AL103">
        <v>66.91659583500085</v>
      </c>
      <c r="AM103">
        <f>(AO103 - AN103 + DX103*1E3/(8.314*(DZ103+273.15)) * AQ103/DW103 * AP103) * DW103/(100*DK103) * 1000/(1000 - AO103)</f>
        <v>0</v>
      </c>
      <c r="AN103">
        <v>17.10644955608511</v>
      </c>
      <c r="AO103">
        <v>18.28368391608393</v>
      </c>
      <c r="AP103">
        <v>0.0056643981953109</v>
      </c>
      <c r="AQ103">
        <v>105.2800018558034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6</v>
      </c>
      <c r="DL103">
        <v>0.5</v>
      </c>
      <c r="DM103" t="s">
        <v>430</v>
      </c>
      <c r="DN103">
        <v>2</v>
      </c>
      <c r="DO103" t="b">
        <v>1</v>
      </c>
      <c r="DP103">
        <v>1685124783.1</v>
      </c>
      <c r="DQ103">
        <v>338.2642222222223</v>
      </c>
      <c r="DR103">
        <v>315.6530740740741</v>
      </c>
      <c r="DS103">
        <v>18.24237777777778</v>
      </c>
      <c r="DT103">
        <v>17.09379629629629</v>
      </c>
      <c r="DU103">
        <v>338.6793703703704</v>
      </c>
      <c r="DV103">
        <v>18.57475555555556</v>
      </c>
      <c r="DW103">
        <v>500.0520370370371</v>
      </c>
      <c r="DX103">
        <v>99.62887037037036</v>
      </c>
      <c r="DY103">
        <v>0.1001430296296296</v>
      </c>
      <c r="DZ103">
        <v>27.28987777777778</v>
      </c>
      <c r="EA103">
        <v>28.00366296296296</v>
      </c>
      <c r="EB103">
        <v>999.9000000000001</v>
      </c>
      <c r="EC103">
        <v>0</v>
      </c>
      <c r="ED103">
        <v>0</v>
      </c>
      <c r="EE103">
        <v>9993.536296296295</v>
      </c>
      <c r="EF103">
        <v>0</v>
      </c>
      <c r="EG103">
        <v>1993.705555555556</v>
      </c>
      <c r="EH103">
        <v>22.61114444444445</v>
      </c>
      <c r="EI103">
        <v>344.5492222222222</v>
      </c>
      <c r="EJ103">
        <v>321.1424074074074</v>
      </c>
      <c r="EK103">
        <v>1.148575555555555</v>
      </c>
      <c r="EL103">
        <v>315.6530740740741</v>
      </c>
      <c r="EM103">
        <v>17.09379629629629</v>
      </c>
      <c r="EN103">
        <v>1.817468148148148</v>
      </c>
      <c r="EO103">
        <v>1.703036666666667</v>
      </c>
      <c r="EP103">
        <v>15.93781481481481</v>
      </c>
      <c r="EQ103">
        <v>14.9241</v>
      </c>
      <c r="ER103">
        <v>2000.012222222223</v>
      </c>
      <c r="ES103">
        <v>0.9800023333333333</v>
      </c>
      <c r="ET103">
        <v>0.01999753703703704</v>
      </c>
      <c r="EU103">
        <v>0</v>
      </c>
      <c r="EV103">
        <v>53.55513703703703</v>
      </c>
      <c r="EW103">
        <v>5.00078</v>
      </c>
      <c r="EX103">
        <v>5665.10962962963</v>
      </c>
      <c r="EY103">
        <v>16379.74814814815</v>
      </c>
      <c r="EZ103">
        <v>42.53677777777776</v>
      </c>
      <c r="FA103">
        <v>44.62266666666666</v>
      </c>
      <c r="FB103">
        <v>43.10622222222222</v>
      </c>
      <c r="FC103">
        <v>43.42574074074074</v>
      </c>
      <c r="FD103">
        <v>43.27755555555555</v>
      </c>
      <c r="FE103">
        <v>1955.112962962963</v>
      </c>
      <c r="FF103">
        <v>39.89444444444445</v>
      </c>
      <c r="FG103">
        <v>0</v>
      </c>
      <c r="FH103">
        <v>1685124788.5</v>
      </c>
      <c r="FI103">
        <v>0</v>
      </c>
      <c r="FJ103">
        <v>53.49938076923077</v>
      </c>
      <c r="FK103">
        <v>-1.269917940838094</v>
      </c>
      <c r="FL103">
        <v>599.5381191279839</v>
      </c>
      <c r="FM103">
        <v>5662.969615384615</v>
      </c>
      <c r="FN103">
        <v>15</v>
      </c>
      <c r="FO103">
        <v>1685124110</v>
      </c>
      <c r="FP103" t="s">
        <v>576</v>
      </c>
      <c r="FQ103">
        <v>1685124108</v>
      </c>
      <c r="FR103">
        <v>1685124110</v>
      </c>
      <c r="FS103">
        <v>2</v>
      </c>
      <c r="FT103">
        <v>0.051</v>
      </c>
      <c r="FU103">
        <v>-0.023</v>
      </c>
      <c r="FV103">
        <v>-0.435</v>
      </c>
      <c r="FW103">
        <v>-0.35</v>
      </c>
      <c r="FX103">
        <v>420</v>
      </c>
      <c r="FY103">
        <v>16</v>
      </c>
      <c r="FZ103">
        <v>0.43</v>
      </c>
      <c r="GA103">
        <v>0.06</v>
      </c>
      <c r="GB103">
        <v>21.97276</v>
      </c>
      <c r="GC103">
        <v>9.869691557223202</v>
      </c>
      <c r="GD103">
        <v>0.9845651811332754</v>
      </c>
      <c r="GE103">
        <v>0</v>
      </c>
      <c r="GF103">
        <v>1.1702905</v>
      </c>
      <c r="GG103">
        <v>-0.2608633395872449</v>
      </c>
      <c r="GH103">
        <v>0.04000239773751069</v>
      </c>
      <c r="GI103">
        <v>1</v>
      </c>
      <c r="GJ103">
        <v>1</v>
      </c>
      <c r="GK103">
        <v>2</v>
      </c>
      <c r="GL103" t="s">
        <v>432</v>
      </c>
      <c r="GM103">
        <v>3.0992</v>
      </c>
      <c r="GN103">
        <v>2.75804</v>
      </c>
      <c r="GO103">
        <v>0.0760299</v>
      </c>
      <c r="GP103">
        <v>0.0713729</v>
      </c>
      <c r="GQ103">
        <v>0.0984865</v>
      </c>
      <c r="GR103">
        <v>0.0932055</v>
      </c>
      <c r="GS103">
        <v>23505.7</v>
      </c>
      <c r="GT103">
        <v>23322</v>
      </c>
      <c r="GU103">
        <v>25999.5</v>
      </c>
      <c r="GV103">
        <v>25473.2</v>
      </c>
      <c r="GW103">
        <v>37621.9</v>
      </c>
      <c r="GX103">
        <v>35098</v>
      </c>
      <c r="GY103">
        <v>45468.7</v>
      </c>
      <c r="GZ103">
        <v>41881.6</v>
      </c>
      <c r="HA103">
        <v>1.83263</v>
      </c>
      <c r="HB103">
        <v>1.83027</v>
      </c>
      <c r="HC103">
        <v>-0.0587702</v>
      </c>
      <c r="HD103">
        <v>0</v>
      </c>
      <c r="HE103">
        <v>28.9723</v>
      </c>
      <c r="HF103">
        <v>999.9</v>
      </c>
      <c r="HG103">
        <v>42.6</v>
      </c>
      <c r="HH103">
        <v>41.1</v>
      </c>
      <c r="HI103">
        <v>33.6127</v>
      </c>
      <c r="HJ103">
        <v>62.3544</v>
      </c>
      <c r="HK103">
        <v>26.222</v>
      </c>
      <c r="HL103">
        <v>1</v>
      </c>
      <c r="HM103">
        <v>0.590107</v>
      </c>
      <c r="HN103">
        <v>4.77152</v>
      </c>
      <c r="HO103">
        <v>20.2378</v>
      </c>
      <c r="HP103">
        <v>5.20935</v>
      </c>
      <c r="HQ103">
        <v>11.983</v>
      </c>
      <c r="HR103">
        <v>4.96325</v>
      </c>
      <c r="HS103">
        <v>3.2745</v>
      </c>
      <c r="HT103">
        <v>9999</v>
      </c>
      <c r="HU103">
        <v>9999</v>
      </c>
      <c r="HV103">
        <v>9999</v>
      </c>
      <c r="HW103">
        <v>40.6</v>
      </c>
      <c r="HX103">
        <v>1.86401</v>
      </c>
      <c r="HY103">
        <v>1.8602</v>
      </c>
      <c r="HZ103">
        <v>1.85852</v>
      </c>
      <c r="IA103">
        <v>1.85989</v>
      </c>
      <c r="IB103">
        <v>1.85987</v>
      </c>
      <c r="IC103">
        <v>1.8584</v>
      </c>
      <c r="ID103">
        <v>1.85749</v>
      </c>
      <c r="IE103">
        <v>1.85237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-0.41</v>
      </c>
      <c r="IT103">
        <v>-0.332</v>
      </c>
      <c r="IU103">
        <v>-0.401858868589607</v>
      </c>
      <c r="IV103">
        <v>0.0001543633802942166</v>
      </c>
      <c r="IW103">
        <v>-6.359805854135664E-07</v>
      </c>
      <c r="IX103">
        <v>1.931128000261328E-10</v>
      </c>
      <c r="IY103">
        <v>-0.3385764476701658</v>
      </c>
      <c r="IZ103">
        <v>-0.009907362677547949</v>
      </c>
      <c r="JA103">
        <v>0.0006454078662214542</v>
      </c>
      <c r="JB103">
        <v>-5.064920317128958E-06</v>
      </c>
      <c r="JC103">
        <v>3</v>
      </c>
      <c r="JD103">
        <v>1872</v>
      </c>
      <c r="JE103">
        <v>1</v>
      </c>
      <c r="JF103">
        <v>37</v>
      </c>
      <c r="JG103">
        <v>11.4</v>
      </c>
      <c r="JH103">
        <v>11.3</v>
      </c>
      <c r="JI103">
        <v>0.802002</v>
      </c>
      <c r="JJ103">
        <v>2.65869</v>
      </c>
      <c r="JK103">
        <v>1.49658</v>
      </c>
      <c r="JL103">
        <v>2.34131</v>
      </c>
      <c r="JM103">
        <v>1.54785</v>
      </c>
      <c r="JN103">
        <v>2.43286</v>
      </c>
      <c r="JO103">
        <v>43.9743</v>
      </c>
      <c r="JP103">
        <v>15.0864</v>
      </c>
      <c r="JQ103">
        <v>18</v>
      </c>
      <c r="JR103">
        <v>498.567</v>
      </c>
      <c r="JS103">
        <v>512.907</v>
      </c>
      <c r="JT103">
        <v>22.9839</v>
      </c>
      <c r="JU103">
        <v>34.2455</v>
      </c>
      <c r="JV103">
        <v>30.0003</v>
      </c>
      <c r="JW103">
        <v>34.3331</v>
      </c>
      <c r="JX103">
        <v>34.285</v>
      </c>
      <c r="JY103">
        <v>16.1423</v>
      </c>
      <c r="JZ103">
        <v>44.5413</v>
      </c>
      <c r="KA103">
        <v>0</v>
      </c>
      <c r="KB103">
        <v>22.9665</v>
      </c>
      <c r="KC103">
        <v>266.114</v>
      </c>
      <c r="KD103">
        <v>17.0489</v>
      </c>
      <c r="KE103">
        <v>99.3596</v>
      </c>
      <c r="KF103">
        <v>99.52679999999999</v>
      </c>
    </row>
    <row r="104" spans="1:292">
      <c r="A104">
        <v>80</v>
      </c>
      <c r="B104">
        <v>1685124795.6</v>
      </c>
      <c r="C104">
        <v>1393.099999904633</v>
      </c>
      <c r="D104" t="s">
        <v>595</v>
      </c>
      <c r="E104" t="s">
        <v>596</v>
      </c>
      <c r="F104">
        <v>5</v>
      </c>
      <c r="G104" t="s">
        <v>575</v>
      </c>
      <c r="H104">
        <v>1685124787.814285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290.1915609774904</v>
      </c>
      <c r="AJ104">
        <v>304.8940484848484</v>
      </c>
      <c r="AK104">
        <v>-3.331406715118963</v>
      </c>
      <c r="AL104">
        <v>66.91659583500085</v>
      </c>
      <c r="AM104">
        <f>(AO104 - AN104 + DX104*1E3/(8.314*(DZ104+273.15)) * AQ104/DW104 * AP104) * DW104/(100*DK104) * 1000/(1000 - AO104)</f>
        <v>0</v>
      </c>
      <c r="AN104">
        <v>17.10514212304626</v>
      </c>
      <c r="AO104">
        <v>18.29346013986014</v>
      </c>
      <c r="AP104">
        <v>0.0009674852016268249</v>
      </c>
      <c r="AQ104">
        <v>105.2800018558034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6</v>
      </c>
      <c r="DL104">
        <v>0.5</v>
      </c>
      <c r="DM104" t="s">
        <v>430</v>
      </c>
      <c r="DN104">
        <v>2</v>
      </c>
      <c r="DO104" t="b">
        <v>1</v>
      </c>
      <c r="DP104">
        <v>1685124787.814285</v>
      </c>
      <c r="DQ104">
        <v>323.0459285714286</v>
      </c>
      <c r="DR104">
        <v>300.0038214285714</v>
      </c>
      <c r="DS104">
        <v>18.26881071428571</v>
      </c>
      <c r="DT104">
        <v>17.10625357142857</v>
      </c>
      <c r="DU104">
        <v>323.4580714285714</v>
      </c>
      <c r="DV104">
        <v>18.60095714285714</v>
      </c>
      <c r="DW104">
        <v>500.0248214285715</v>
      </c>
      <c r="DX104">
        <v>99.62876428571428</v>
      </c>
      <c r="DY104">
        <v>0.1000564</v>
      </c>
      <c r="DZ104">
        <v>27.29655</v>
      </c>
      <c r="EA104">
        <v>28.01088214285715</v>
      </c>
      <c r="EB104">
        <v>999.9000000000002</v>
      </c>
      <c r="EC104">
        <v>0</v>
      </c>
      <c r="ED104">
        <v>0</v>
      </c>
      <c r="EE104">
        <v>9994.975714285716</v>
      </c>
      <c r="EF104">
        <v>0</v>
      </c>
      <c r="EG104">
        <v>2008.887857142857</v>
      </c>
      <c r="EH104">
        <v>23.04215357142857</v>
      </c>
      <c r="EI104">
        <v>329.0571785714286</v>
      </c>
      <c r="EJ104">
        <v>305.2251428571429</v>
      </c>
      <c r="EK104">
        <v>1.16256</v>
      </c>
      <c r="EL104">
        <v>300.0038214285714</v>
      </c>
      <c r="EM104">
        <v>17.10625357142857</v>
      </c>
      <c r="EN104">
        <v>1.8201</v>
      </c>
      <c r="EO104">
        <v>1.704275357142857</v>
      </c>
      <c r="EP104">
        <v>15.96047142857143</v>
      </c>
      <c r="EQ104">
        <v>14.93541071428571</v>
      </c>
      <c r="ER104">
        <v>2000.035</v>
      </c>
      <c r="ES104">
        <v>0.9800058928571428</v>
      </c>
      <c r="ET104">
        <v>0.01999386428571429</v>
      </c>
      <c r="EU104">
        <v>0</v>
      </c>
      <c r="EV104">
        <v>53.42501785714286</v>
      </c>
      <c r="EW104">
        <v>5.00078</v>
      </c>
      <c r="EX104">
        <v>5693.478571428571</v>
      </c>
      <c r="EY104">
        <v>16379.94642857143</v>
      </c>
      <c r="EZ104">
        <v>42.54207142857143</v>
      </c>
      <c r="FA104">
        <v>44.625</v>
      </c>
      <c r="FB104">
        <v>43.12696428571428</v>
      </c>
      <c r="FC104">
        <v>43.41946428571428</v>
      </c>
      <c r="FD104">
        <v>43.27878571428571</v>
      </c>
      <c r="FE104">
        <v>1955.141785714286</v>
      </c>
      <c r="FF104">
        <v>39.88857142857144</v>
      </c>
      <c r="FG104">
        <v>0</v>
      </c>
      <c r="FH104">
        <v>1685124793.3</v>
      </c>
      <c r="FI104">
        <v>0</v>
      </c>
      <c r="FJ104">
        <v>53.38822692307691</v>
      </c>
      <c r="FK104">
        <v>-1.637774357209613</v>
      </c>
      <c r="FL104">
        <v>-82.72478570612547</v>
      </c>
      <c r="FM104">
        <v>5692.014615384615</v>
      </c>
      <c r="FN104">
        <v>15</v>
      </c>
      <c r="FO104">
        <v>1685124110</v>
      </c>
      <c r="FP104" t="s">
        <v>576</v>
      </c>
      <c r="FQ104">
        <v>1685124108</v>
      </c>
      <c r="FR104">
        <v>1685124110</v>
      </c>
      <c r="FS104">
        <v>2</v>
      </c>
      <c r="FT104">
        <v>0.051</v>
      </c>
      <c r="FU104">
        <v>-0.023</v>
      </c>
      <c r="FV104">
        <v>-0.435</v>
      </c>
      <c r="FW104">
        <v>-0.35</v>
      </c>
      <c r="FX104">
        <v>420</v>
      </c>
      <c r="FY104">
        <v>16</v>
      </c>
      <c r="FZ104">
        <v>0.43</v>
      </c>
      <c r="GA104">
        <v>0.06</v>
      </c>
      <c r="GB104">
        <v>22.7955475</v>
      </c>
      <c r="GC104">
        <v>5.736863414634074</v>
      </c>
      <c r="GD104">
        <v>0.5612004891246531</v>
      </c>
      <c r="GE104">
        <v>0</v>
      </c>
      <c r="GF104">
        <v>1.1584015</v>
      </c>
      <c r="GG104">
        <v>0.1669434146341457</v>
      </c>
      <c r="GH104">
        <v>0.02600373449622189</v>
      </c>
      <c r="GI104">
        <v>1</v>
      </c>
      <c r="GJ104">
        <v>1</v>
      </c>
      <c r="GK104">
        <v>2</v>
      </c>
      <c r="GL104" t="s">
        <v>432</v>
      </c>
      <c r="GM104">
        <v>3.09902</v>
      </c>
      <c r="GN104">
        <v>2.75804</v>
      </c>
      <c r="GO104">
        <v>0.07281799999999999</v>
      </c>
      <c r="GP104">
        <v>0.0680101</v>
      </c>
      <c r="GQ104">
        <v>0.0985214</v>
      </c>
      <c r="GR104">
        <v>0.0931915</v>
      </c>
      <c r="GS104">
        <v>23587.3</v>
      </c>
      <c r="GT104">
        <v>23406.3</v>
      </c>
      <c r="GU104">
        <v>25999.4</v>
      </c>
      <c r="GV104">
        <v>25473.1</v>
      </c>
      <c r="GW104">
        <v>37620</v>
      </c>
      <c r="GX104">
        <v>35098.3</v>
      </c>
      <c r="GY104">
        <v>45468.6</v>
      </c>
      <c r="GZ104">
        <v>41881.8</v>
      </c>
      <c r="HA104">
        <v>1.8322</v>
      </c>
      <c r="HB104">
        <v>1.83062</v>
      </c>
      <c r="HC104">
        <v>-0.058867</v>
      </c>
      <c r="HD104">
        <v>0</v>
      </c>
      <c r="HE104">
        <v>28.9794</v>
      </c>
      <c r="HF104">
        <v>999.9</v>
      </c>
      <c r="HG104">
        <v>42.6</v>
      </c>
      <c r="HH104">
        <v>41.1</v>
      </c>
      <c r="HI104">
        <v>33.6102</v>
      </c>
      <c r="HJ104">
        <v>62.1844</v>
      </c>
      <c r="HK104">
        <v>26.242</v>
      </c>
      <c r="HL104">
        <v>1</v>
      </c>
      <c r="HM104">
        <v>0.590361</v>
      </c>
      <c r="HN104">
        <v>4.76477</v>
      </c>
      <c r="HO104">
        <v>20.238</v>
      </c>
      <c r="HP104">
        <v>5.20995</v>
      </c>
      <c r="HQ104">
        <v>11.9831</v>
      </c>
      <c r="HR104">
        <v>4.96355</v>
      </c>
      <c r="HS104">
        <v>3.27448</v>
      </c>
      <c r="HT104">
        <v>9999</v>
      </c>
      <c r="HU104">
        <v>9999</v>
      </c>
      <c r="HV104">
        <v>9999</v>
      </c>
      <c r="HW104">
        <v>40.6</v>
      </c>
      <c r="HX104">
        <v>1.86401</v>
      </c>
      <c r="HY104">
        <v>1.8602</v>
      </c>
      <c r="HZ104">
        <v>1.85852</v>
      </c>
      <c r="IA104">
        <v>1.85989</v>
      </c>
      <c r="IB104">
        <v>1.85987</v>
      </c>
      <c r="IC104">
        <v>1.85841</v>
      </c>
      <c r="ID104">
        <v>1.85747</v>
      </c>
      <c r="IE104">
        <v>1.8524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-0.407</v>
      </c>
      <c r="IT104">
        <v>-0.3319</v>
      </c>
      <c r="IU104">
        <v>-0.401858868589607</v>
      </c>
      <c r="IV104">
        <v>0.0001543633802942166</v>
      </c>
      <c r="IW104">
        <v>-6.359805854135664E-07</v>
      </c>
      <c r="IX104">
        <v>1.931128000261328E-10</v>
      </c>
      <c r="IY104">
        <v>-0.3385764476701658</v>
      </c>
      <c r="IZ104">
        <v>-0.009907362677547949</v>
      </c>
      <c r="JA104">
        <v>0.0006454078662214542</v>
      </c>
      <c r="JB104">
        <v>-5.064920317128958E-06</v>
      </c>
      <c r="JC104">
        <v>3</v>
      </c>
      <c r="JD104">
        <v>1872</v>
      </c>
      <c r="JE104">
        <v>1</v>
      </c>
      <c r="JF104">
        <v>37</v>
      </c>
      <c r="JG104">
        <v>11.5</v>
      </c>
      <c r="JH104">
        <v>11.4</v>
      </c>
      <c r="JI104">
        <v>0.766602</v>
      </c>
      <c r="JJ104">
        <v>2.66602</v>
      </c>
      <c r="JK104">
        <v>1.49658</v>
      </c>
      <c r="JL104">
        <v>2.34131</v>
      </c>
      <c r="JM104">
        <v>1.54907</v>
      </c>
      <c r="JN104">
        <v>2.41333</v>
      </c>
      <c r="JO104">
        <v>43.9743</v>
      </c>
      <c r="JP104">
        <v>15.0777</v>
      </c>
      <c r="JQ104">
        <v>18</v>
      </c>
      <c r="JR104">
        <v>498.295</v>
      </c>
      <c r="JS104">
        <v>513.146</v>
      </c>
      <c r="JT104">
        <v>22.9629</v>
      </c>
      <c r="JU104">
        <v>34.2441</v>
      </c>
      <c r="JV104">
        <v>30.0003</v>
      </c>
      <c r="JW104">
        <v>34.3318</v>
      </c>
      <c r="JX104">
        <v>34.2842</v>
      </c>
      <c r="JY104">
        <v>15.4215</v>
      </c>
      <c r="JZ104">
        <v>44.5413</v>
      </c>
      <c r="KA104">
        <v>0</v>
      </c>
      <c r="KB104">
        <v>22.9574</v>
      </c>
      <c r="KC104">
        <v>246.078</v>
      </c>
      <c r="KD104">
        <v>17.0373</v>
      </c>
      <c r="KE104">
        <v>99.35939999999999</v>
      </c>
      <c r="KF104">
        <v>99.5269</v>
      </c>
    </row>
    <row r="105" spans="1:292">
      <c r="A105">
        <v>81</v>
      </c>
      <c r="B105">
        <v>1685124800.6</v>
      </c>
      <c r="C105">
        <v>1398.099999904633</v>
      </c>
      <c r="D105" t="s">
        <v>597</v>
      </c>
      <c r="E105" t="s">
        <v>598</v>
      </c>
      <c r="F105">
        <v>5</v>
      </c>
      <c r="G105" t="s">
        <v>575</v>
      </c>
      <c r="H105">
        <v>1685124793.1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273.3060619744965</v>
      </c>
      <c r="AJ105">
        <v>288.1851333333333</v>
      </c>
      <c r="AK105">
        <v>-3.34804689070998</v>
      </c>
      <c r="AL105">
        <v>66.91659583500085</v>
      </c>
      <c r="AM105">
        <f>(AO105 - AN105 + DX105*1E3/(8.314*(DZ105+273.15)) * AQ105/DW105 * AP105) * DW105/(100*DK105) * 1000/(1000 - AO105)</f>
        <v>0</v>
      </c>
      <c r="AN105">
        <v>17.10139449520355</v>
      </c>
      <c r="AO105">
        <v>18.29754825174826</v>
      </c>
      <c r="AP105">
        <v>0.0002378111923879452</v>
      </c>
      <c r="AQ105">
        <v>105.2800018558034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6</v>
      </c>
      <c r="DL105">
        <v>0.5</v>
      </c>
      <c r="DM105" t="s">
        <v>430</v>
      </c>
      <c r="DN105">
        <v>2</v>
      </c>
      <c r="DO105" t="b">
        <v>1</v>
      </c>
      <c r="DP105">
        <v>1685124793.1</v>
      </c>
      <c r="DQ105">
        <v>305.8335925925926</v>
      </c>
      <c r="DR105">
        <v>282.4251851851852</v>
      </c>
      <c r="DS105">
        <v>18.28722962962963</v>
      </c>
      <c r="DT105">
        <v>17.10365185185185</v>
      </c>
      <c r="DU105">
        <v>306.2424444444445</v>
      </c>
      <c r="DV105">
        <v>18.61921851851852</v>
      </c>
      <c r="DW105">
        <v>500.1023703703704</v>
      </c>
      <c r="DX105">
        <v>99.62868518518518</v>
      </c>
      <c r="DY105">
        <v>0.1001970481481481</v>
      </c>
      <c r="DZ105">
        <v>27.3026</v>
      </c>
      <c r="EA105">
        <v>28.01978888888889</v>
      </c>
      <c r="EB105">
        <v>999.9000000000001</v>
      </c>
      <c r="EC105">
        <v>0</v>
      </c>
      <c r="ED105">
        <v>0</v>
      </c>
      <c r="EE105">
        <v>9992.757037037038</v>
      </c>
      <c r="EF105">
        <v>0</v>
      </c>
      <c r="EG105">
        <v>2006.988148148148</v>
      </c>
      <c r="EH105">
        <v>23.40838148148148</v>
      </c>
      <c r="EI105">
        <v>311.5305925925927</v>
      </c>
      <c r="EJ105">
        <v>287.3397777777778</v>
      </c>
      <c r="EK105">
        <v>1.183582962962963</v>
      </c>
      <c r="EL105">
        <v>282.4251851851852</v>
      </c>
      <c r="EM105">
        <v>17.10365185185185</v>
      </c>
      <c r="EN105">
        <v>1.821933703703704</v>
      </c>
      <c r="EO105">
        <v>1.704014444444444</v>
      </c>
      <c r="EP105">
        <v>15.97624444444445</v>
      </c>
      <c r="EQ105">
        <v>14.93304444444444</v>
      </c>
      <c r="ER105">
        <v>2000.031111111111</v>
      </c>
      <c r="ES105">
        <v>0.9800057777777779</v>
      </c>
      <c r="ET105">
        <v>0.01999397037037037</v>
      </c>
      <c r="EU105">
        <v>0</v>
      </c>
      <c r="EV105">
        <v>53.2967925925926</v>
      </c>
      <c r="EW105">
        <v>5.00078</v>
      </c>
      <c r="EX105">
        <v>5655.990370370371</v>
      </c>
      <c r="EY105">
        <v>16379.91111111111</v>
      </c>
      <c r="EZ105">
        <v>42.53674074074074</v>
      </c>
      <c r="FA105">
        <v>44.625</v>
      </c>
      <c r="FB105">
        <v>43.13403703703703</v>
      </c>
      <c r="FC105">
        <v>43.41414814814814</v>
      </c>
      <c r="FD105">
        <v>43.2821111111111</v>
      </c>
      <c r="FE105">
        <v>1955.137777777778</v>
      </c>
      <c r="FF105">
        <v>39.8888888888889</v>
      </c>
      <c r="FG105">
        <v>0</v>
      </c>
      <c r="FH105">
        <v>1685124798.7</v>
      </c>
      <c r="FI105">
        <v>0</v>
      </c>
      <c r="FJ105">
        <v>53.29893200000001</v>
      </c>
      <c r="FK105">
        <v>-0.5384307625414739</v>
      </c>
      <c r="FL105">
        <v>-838.9307687071703</v>
      </c>
      <c r="FM105">
        <v>5646.003199999999</v>
      </c>
      <c r="FN105">
        <v>15</v>
      </c>
      <c r="FO105">
        <v>1685124110</v>
      </c>
      <c r="FP105" t="s">
        <v>576</v>
      </c>
      <c r="FQ105">
        <v>1685124108</v>
      </c>
      <c r="FR105">
        <v>1685124110</v>
      </c>
      <c r="FS105">
        <v>2</v>
      </c>
      <c r="FT105">
        <v>0.051</v>
      </c>
      <c r="FU105">
        <v>-0.023</v>
      </c>
      <c r="FV105">
        <v>-0.435</v>
      </c>
      <c r="FW105">
        <v>-0.35</v>
      </c>
      <c r="FX105">
        <v>420</v>
      </c>
      <c r="FY105">
        <v>16</v>
      </c>
      <c r="FZ105">
        <v>0.43</v>
      </c>
      <c r="GA105">
        <v>0.06</v>
      </c>
      <c r="GB105">
        <v>23.129965</v>
      </c>
      <c r="GC105">
        <v>4.404060787992425</v>
      </c>
      <c r="GD105">
        <v>0.4343687900563299</v>
      </c>
      <c r="GE105">
        <v>0</v>
      </c>
      <c r="GF105">
        <v>1.166865</v>
      </c>
      <c r="GG105">
        <v>0.2604155347091898</v>
      </c>
      <c r="GH105">
        <v>0.02600403968617184</v>
      </c>
      <c r="GI105">
        <v>1</v>
      </c>
      <c r="GJ105">
        <v>1</v>
      </c>
      <c r="GK105">
        <v>2</v>
      </c>
      <c r="GL105" t="s">
        <v>432</v>
      </c>
      <c r="GM105">
        <v>3.09901</v>
      </c>
      <c r="GN105">
        <v>2.75809</v>
      </c>
      <c r="GO105">
        <v>0.0695335</v>
      </c>
      <c r="GP105">
        <v>0.0645898</v>
      </c>
      <c r="GQ105">
        <v>0.0985345</v>
      </c>
      <c r="GR105">
        <v>0.09317880000000001</v>
      </c>
      <c r="GS105">
        <v>23670.8</v>
      </c>
      <c r="GT105">
        <v>23492.3</v>
      </c>
      <c r="GU105">
        <v>25999.4</v>
      </c>
      <c r="GV105">
        <v>25473.2</v>
      </c>
      <c r="GW105">
        <v>37619</v>
      </c>
      <c r="GX105">
        <v>35098.4</v>
      </c>
      <c r="GY105">
        <v>45468.6</v>
      </c>
      <c r="GZ105">
        <v>41881.8</v>
      </c>
      <c r="HA105">
        <v>1.83235</v>
      </c>
      <c r="HB105">
        <v>1.8306</v>
      </c>
      <c r="HC105">
        <v>-0.0585467</v>
      </c>
      <c r="HD105">
        <v>0</v>
      </c>
      <c r="HE105">
        <v>28.9858</v>
      </c>
      <c r="HF105">
        <v>999.9</v>
      </c>
      <c r="HG105">
        <v>42.6</v>
      </c>
      <c r="HH105">
        <v>41.1</v>
      </c>
      <c r="HI105">
        <v>33.6097</v>
      </c>
      <c r="HJ105">
        <v>62.8244</v>
      </c>
      <c r="HK105">
        <v>26.27</v>
      </c>
      <c r="HL105">
        <v>1</v>
      </c>
      <c r="HM105">
        <v>0.5903659999999999</v>
      </c>
      <c r="HN105">
        <v>4.81668</v>
      </c>
      <c r="HO105">
        <v>20.2366</v>
      </c>
      <c r="HP105">
        <v>5.2101</v>
      </c>
      <c r="HQ105">
        <v>11.9839</v>
      </c>
      <c r="HR105">
        <v>4.9634</v>
      </c>
      <c r="HS105">
        <v>3.27443</v>
      </c>
      <c r="HT105">
        <v>9999</v>
      </c>
      <c r="HU105">
        <v>9999</v>
      </c>
      <c r="HV105">
        <v>9999</v>
      </c>
      <c r="HW105">
        <v>40.6</v>
      </c>
      <c r="HX105">
        <v>1.86401</v>
      </c>
      <c r="HY105">
        <v>1.8602</v>
      </c>
      <c r="HZ105">
        <v>1.85852</v>
      </c>
      <c r="IA105">
        <v>1.85989</v>
      </c>
      <c r="IB105">
        <v>1.85986</v>
      </c>
      <c r="IC105">
        <v>1.85841</v>
      </c>
      <c r="ID105">
        <v>1.85745</v>
      </c>
      <c r="IE105">
        <v>1.8524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-0.405</v>
      </c>
      <c r="IT105">
        <v>-0.3319</v>
      </c>
      <c r="IU105">
        <v>-0.401858868589607</v>
      </c>
      <c r="IV105">
        <v>0.0001543633802942166</v>
      </c>
      <c r="IW105">
        <v>-6.359805854135664E-07</v>
      </c>
      <c r="IX105">
        <v>1.931128000261328E-10</v>
      </c>
      <c r="IY105">
        <v>-0.3385764476701658</v>
      </c>
      <c r="IZ105">
        <v>-0.009907362677547949</v>
      </c>
      <c r="JA105">
        <v>0.0006454078662214542</v>
      </c>
      <c r="JB105">
        <v>-5.064920317128958E-06</v>
      </c>
      <c r="JC105">
        <v>3</v>
      </c>
      <c r="JD105">
        <v>1872</v>
      </c>
      <c r="JE105">
        <v>1</v>
      </c>
      <c r="JF105">
        <v>37</v>
      </c>
      <c r="JG105">
        <v>11.5</v>
      </c>
      <c r="JH105">
        <v>11.5</v>
      </c>
      <c r="JI105">
        <v>0.725098</v>
      </c>
      <c r="JJ105">
        <v>2.65991</v>
      </c>
      <c r="JK105">
        <v>1.49658</v>
      </c>
      <c r="JL105">
        <v>2.34131</v>
      </c>
      <c r="JM105">
        <v>1.54785</v>
      </c>
      <c r="JN105">
        <v>2.41333</v>
      </c>
      <c r="JO105">
        <v>44.0019</v>
      </c>
      <c r="JP105">
        <v>15.0864</v>
      </c>
      <c r="JQ105">
        <v>18</v>
      </c>
      <c r="JR105">
        <v>498.365</v>
      </c>
      <c r="JS105">
        <v>513.104</v>
      </c>
      <c r="JT105">
        <v>22.9452</v>
      </c>
      <c r="JU105">
        <v>34.2411</v>
      </c>
      <c r="JV105">
        <v>30.0001</v>
      </c>
      <c r="JW105">
        <v>34.3287</v>
      </c>
      <c r="JX105">
        <v>34.2812</v>
      </c>
      <c r="JY105">
        <v>14.6146</v>
      </c>
      <c r="JZ105">
        <v>44.5413</v>
      </c>
      <c r="KA105">
        <v>0</v>
      </c>
      <c r="KB105">
        <v>22.9368</v>
      </c>
      <c r="KC105">
        <v>232.704</v>
      </c>
      <c r="KD105">
        <v>17.0272</v>
      </c>
      <c r="KE105">
        <v>99.35939999999999</v>
      </c>
      <c r="KF105">
        <v>99.52719999999999</v>
      </c>
    </row>
    <row r="106" spans="1:292">
      <c r="A106">
        <v>82</v>
      </c>
      <c r="B106">
        <v>1685124805.6</v>
      </c>
      <c r="C106">
        <v>1403.099999904633</v>
      </c>
      <c r="D106" t="s">
        <v>599</v>
      </c>
      <c r="E106" t="s">
        <v>600</v>
      </c>
      <c r="F106">
        <v>5</v>
      </c>
      <c r="G106" t="s">
        <v>575</v>
      </c>
      <c r="H106">
        <v>1685124797.814285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256.4341627261668</v>
      </c>
      <c r="AJ106">
        <v>271.5803151515152</v>
      </c>
      <c r="AK106">
        <v>-3.323631467679151</v>
      </c>
      <c r="AL106">
        <v>66.91659583500085</v>
      </c>
      <c r="AM106">
        <f>(AO106 - AN106 + DX106*1E3/(8.314*(DZ106+273.15)) * AQ106/DW106 * AP106) * DW106/(100*DK106) * 1000/(1000 - AO106)</f>
        <v>0</v>
      </c>
      <c r="AN106">
        <v>17.09822491530529</v>
      </c>
      <c r="AO106">
        <v>18.30010629370631</v>
      </c>
      <c r="AP106">
        <v>4.737475502557984E-05</v>
      </c>
      <c r="AQ106">
        <v>105.2800018558034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6</v>
      </c>
      <c r="DL106">
        <v>0.5</v>
      </c>
      <c r="DM106" t="s">
        <v>430</v>
      </c>
      <c r="DN106">
        <v>2</v>
      </c>
      <c r="DO106" t="b">
        <v>1</v>
      </c>
      <c r="DP106">
        <v>1685124797.814285</v>
      </c>
      <c r="DQ106">
        <v>290.42825</v>
      </c>
      <c r="DR106">
        <v>266.7674285714286</v>
      </c>
      <c r="DS106">
        <v>18.29458214285714</v>
      </c>
      <c r="DT106">
        <v>17.10090714285714</v>
      </c>
      <c r="DU106">
        <v>290.8343571428571</v>
      </c>
      <c r="DV106">
        <v>18.6265</v>
      </c>
      <c r="DW106">
        <v>499.9952500000001</v>
      </c>
      <c r="DX106">
        <v>99.6283642857143</v>
      </c>
      <c r="DY106">
        <v>0.09994673928571429</v>
      </c>
      <c r="DZ106">
        <v>27.30521071428571</v>
      </c>
      <c r="EA106">
        <v>28.025925</v>
      </c>
      <c r="EB106">
        <v>999.9000000000002</v>
      </c>
      <c r="EC106">
        <v>0</v>
      </c>
      <c r="ED106">
        <v>0</v>
      </c>
      <c r="EE106">
        <v>9999.465</v>
      </c>
      <c r="EF106">
        <v>0</v>
      </c>
      <c r="EG106">
        <v>1976.716071428571</v>
      </c>
      <c r="EH106">
        <v>23.66085</v>
      </c>
      <c r="EI106">
        <v>295.8406071428572</v>
      </c>
      <c r="EJ106">
        <v>271.4087142857142</v>
      </c>
      <c r="EK106">
        <v>1.193676071428571</v>
      </c>
      <c r="EL106">
        <v>266.7674285714286</v>
      </c>
      <c r="EM106">
        <v>17.10090714285714</v>
      </c>
      <c r="EN106">
        <v>1.822659642857143</v>
      </c>
      <c r="EO106">
        <v>1.703735357142857</v>
      </c>
      <c r="EP106">
        <v>15.98248928571429</v>
      </c>
      <c r="EQ106">
        <v>14.93051071428571</v>
      </c>
      <c r="ER106">
        <v>2000.033571428571</v>
      </c>
      <c r="ES106">
        <v>0.9800043928571428</v>
      </c>
      <c r="ET106">
        <v>0.01999542857142857</v>
      </c>
      <c r="EU106">
        <v>0</v>
      </c>
      <c r="EV106">
        <v>53.19737142857142</v>
      </c>
      <c r="EW106">
        <v>5.00078</v>
      </c>
      <c r="EX106">
        <v>5571.24</v>
      </c>
      <c r="EY106">
        <v>16379.93214285714</v>
      </c>
      <c r="EZ106">
        <v>42.55332142857142</v>
      </c>
      <c r="FA106">
        <v>44.625</v>
      </c>
      <c r="FB106">
        <v>43.14039285714284</v>
      </c>
      <c r="FC106">
        <v>43.41046428571428</v>
      </c>
      <c r="FD106">
        <v>43.27207142857143</v>
      </c>
      <c r="FE106">
        <v>1955.139285714286</v>
      </c>
      <c r="FF106">
        <v>39.89214285714286</v>
      </c>
      <c r="FG106">
        <v>0</v>
      </c>
      <c r="FH106">
        <v>1685124803.5</v>
      </c>
      <c r="FI106">
        <v>0</v>
      </c>
      <c r="FJ106">
        <v>53.222236</v>
      </c>
      <c r="FK106">
        <v>-0.2816153632808551</v>
      </c>
      <c r="FL106">
        <v>-1461.245381509279</v>
      </c>
      <c r="FM106">
        <v>5559.626399999999</v>
      </c>
      <c r="FN106">
        <v>15</v>
      </c>
      <c r="FO106">
        <v>1685124110</v>
      </c>
      <c r="FP106" t="s">
        <v>576</v>
      </c>
      <c r="FQ106">
        <v>1685124108</v>
      </c>
      <c r="FR106">
        <v>1685124110</v>
      </c>
      <c r="FS106">
        <v>2</v>
      </c>
      <c r="FT106">
        <v>0.051</v>
      </c>
      <c r="FU106">
        <v>-0.023</v>
      </c>
      <c r="FV106">
        <v>-0.435</v>
      </c>
      <c r="FW106">
        <v>-0.35</v>
      </c>
      <c r="FX106">
        <v>420</v>
      </c>
      <c r="FY106">
        <v>16</v>
      </c>
      <c r="FZ106">
        <v>0.43</v>
      </c>
      <c r="GA106">
        <v>0.06</v>
      </c>
      <c r="GB106">
        <v>23.524035</v>
      </c>
      <c r="GC106">
        <v>3.095342589118161</v>
      </c>
      <c r="GD106">
        <v>0.3018221898320269</v>
      </c>
      <c r="GE106">
        <v>0</v>
      </c>
      <c r="GF106">
        <v>1.18734275</v>
      </c>
      <c r="GG106">
        <v>0.1323790243902404</v>
      </c>
      <c r="GH106">
        <v>0.01321955539863199</v>
      </c>
      <c r="GI106">
        <v>1</v>
      </c>
      <c r="GJ106">
        <v>1</v>
      </c>
      <c r="GK106">
        <v>2</v>
      </c>
      <c r="GL106" t="s">
        <v>432</v>
      </c>
      <c r="GM106">
        <v>3.09905</v>
      </c>
      <c r="GN106">
        <v>2.75803</v>
      </c>
      <c r="GO106">
        <v>0.066187</v>
      </c>
      <c r="GP106">
        <v>0.0610664</v>
      </c>
      <c r="GQ106">
        <v>0.098542</v>
      </c>
      <c r="GR106">
        <v>0.0931666</v>
      </c>
      <c r="GS106">
        <v>23755.9</v>
      </c>
      <c r="GT106">
        <v>23580.7</v>
      </c>
      <c r="GU106">
        <v>25999.5</v>
      </c>
      <c r="GV106">
        <v>25473.3</v>
      </c>
      <c r="GW106">
        <v>37618.4</v>
      </c>
      <c r="GX106">
        <v>35098.4</v>
      </c>
      <c r="GY106">
        <v>45468.8</v>
      </c>
      <c r="GZ106">
        <v>41881.7</v>
      </c>
      <c r="HA106">
        <v>1.8322</v>
      </c>
      <c r="HB106">
        <v>1.83057</v>
      </c>
      <c r="HC106">
        <v>-0.0592023</v>
      </c>
      <c r="HD106">
        <v>0</v>
      </c>
      <c r="HE106">
        <v>28.9908</v>
      </c>
      <c r="HF106">
        <v>999.9</v>
      </c>
      <c r="HG106">
        <v>42.5</v>
      </c>
      <c r="HH106">
        <v>41.1</v>
      </c>
      <c r="HI106">
        <v>33.532</v>
      </c>
      <c r="HJ106">
        <v>62.5644</v>
      </c>
      <c r="HK106">
        <v>26.234</v>
      </c>
      <c r="HL106">
        <v>1</v>
      </c>
      <c r="HM106">
        <v>0.59046</v>
      </c>
      <c r="HN106">
        <v>4.89357</v>
      </c>
      <c r="HO106">
        <v>20.2341</v>
      </c>
      <c r="HP106">
        <v>5.2095</v>
      </c>
      <c r="HQ106">
        <v>11.983</v>
      </c>
      <c r="HR106">
        <v>4.96335</v>
      </c>
      <c r="HS106">
        <v>3.27448</v>
      </c>
      <c r="HT106">
        <v>9999</v>
      </c>
      <c r="HU106">
        <v>9999</v>
      </c>
      <c r="HV106">
        <v>9999</v>
      </c>
      <c r="HW106">
        <v>40.6</v>
      </c>
      <c r="HX106">
        <v>1.86401</v>
      </c>
      <c r="HY106">
        <v>1.8602</v>
      </c>
      <c r="HZ106">
        <v>1.85852</v>
      </c>
      <c r="IA106">
        <v>1.85989</v>
      </c>
      <c r="IB106">
        <v>1.85988</v>
      </c>
      <c r="IC106">
        <v>1.85843</v>
      </c>
      <c r="ID106">
        <v>1.85748</v>
      </c>
      <c r="IE106">
        <v>1.85238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-0.402</v>
      </c>
      <c r="IT106">
        <v>-0.3319</v>
      </c>
      <c r="IU106">
        <v>-0.401858868589607</v>
      </c>
      <c r="IV106">
        <v>0.0001543633802942166</v>
      </c>
      <c r="IW106">
        <v>-6.359805854135664E-07</v>
      </c>
      <c r="IX106">
        <v>1.931128000261328E-10</v>
      </c>
      <c r="IY106">
        <v>-0.3385764476701658</v>
      </c>
      <c r="IZ106">
        <v>-0.009907362677547949</v>
      </c>
      <c r="JA106">
        <v>0.0006454078662214542</v>
      </c>
      <c r="JB106">
        <v>-5.064920317128958E-06</v>
      </c>
      <c r="JC106">
        <v>3</v>
      </c>
      <c r="JD106">
        <v>1872</v>
      </c>
      <c r="JE106">
        <v>1</v>
      </c>
      <c r="JF106">
        <v>37</v>
      </c>
      <c r="JG106">
        <v>11.6</v>
      </c>
      <c r="JH106">
        <v>11.6</v>
      </c>
      <c r="JI106">
        <v>0.689697</v>
      </c>
      <c r="JJ106">
        <v>2.67334</v>
      </c>
      <c r="JK106">
        <v>1.49658</v>
      </c>
      <c r="JL106">
        <v>2.34131</v>
      </c>
      <c r="JM106">
        <v>1.54785</v>
      </c>
      <c r="JN106">
        <v>2.42432</v>
      </c>
      <c r="JO106">
        <v>44.0019</v>
      </c>
      <c r="JP106">
        <v>15.0777</v>
      </c>
      <c r="JQ106">
        <v>18</v>
      </c>
      <c r="JR106">
        <v>498.261</v>
      </c>
      <c r="JS106">
        <v>513.069</v>
      </c>
      <c r="JT106">
        <v>22.918</v>
      </c>
      <c r="JU106">
        <v>34.2386</v>
      </c>
      <c r="JV106">
        <v>30.0003</v>
      </c>
      <c r="JW106">
        <v>34.327</v>
      </c>
      <c r="JX106">
        <v>34.2789</v>
      </c>
      <c r="JY106">
        <v>13.8817</v>
      </c>
      <c r="JZ106">
        <v>44.5413</v>
      </c>
      <c r="KA106">
        <v>0</v>
      </c>
      <c r="KB106">
        <v>22.9047</v>
      </c>
      <c r="KC106">
        <v>212.649</v>
      </c>
      <c r="KD106">
        <v>17.0205</v>
      </c>
      <c r="KE106">
        <v>99.35980000000001</v>
      </c>
      <c r="KF106">
        <v>99.5271</v>
      </c>
    </row>
    <row r="107" spans="1:292">
      <c r="A107">
        <v>83</v>
      </c>
      <c r="B107">
        <v>1685124810.6</v>
      </c>
      <c r="C107">
        <v>1408.099999904633</v>
      </c>
      <c r="D107" t="s">
        <v>601</v>
      </c>
      <c r="E107" t="s">
        <v>602</v>
      </c>
      <c r="F107">
        <v>5</v>
      </c>
      <c r="G107" t="s">
        <v>575</v>
      </c>
      <c r="H107">
        <v>1685124803.1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239.6484699564678</v>
      </c>
      <c r="AJ107">
        <v>254.9359818181817</v>
      </c>
      <c r="AK107">
        <v>-3.326865964714798</v>
      </c>
      <c r="AL107">
        <v>66.91659583500085</v>
      </c>
      <c r="AM107">
        <f>(AO107 - AN107 + DX107*1E3/(8.314*(DZ107+273.15)) * AQ107/DW107 * AP107) * DW107/(100*DK107) * 1000/(1000 - AO107)</f>
        <v>0</v>
      </c>
      <c r="AN107">
        <v>17.09551540848764</v>
      </c>
      <c r="AO107">
        <v>18.2980125874126</v>
      </c>
      <c r="AP107">
        <v>-6.561645612630299E-05</v>
      </c>
      <c r="AQ107">
        <v>105.2800018558034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6</v>
      </c>
      <c r="DL107">
        <v>0.5</v>
      </c>
      <c r="DM107" t="s">
        <v>430</v>
      </c>
      <c r="DN107">
        <v>2</v>
      </c>
      <c r="DO107" t="b">
        <v>1</v>
      </c>
      <c r="DP107">
        <v>1685124803.1</v>
      </c>
      <c r="DQ107">
        <v>273.1404444444445</v>
      </c>
      <c r="DR107">
        <v>249.2586296296296</v>
      </c>
      <c r="DS107">
        <v>18.29778888888889</v>
      </c>
      <c r="DT107">
        <v>17.09718148148148</v>
      </c>
      <c r="DU107">
        <v>273.5438148148148</v>
      </c>
      <c r="DV107">
        <v>18.62967777777778</v>
      </c>
      <c r="DW107">
        <v>500.0027777777778</v>
      </c>
      <c r="DX107">
        <v>99.62842962962962</v>
      </c>
      <c r="DY107">
        <v>0.1000047259259259</v>
      </c>
      <c r="DZ107">
        <v>27.30445925925926</v>
      </c>
      <c r="EA107">
        <v>28.0265962962963</v>
      </c>
      <c r="EB107">
        <v>999.9000000000001</v>
      </c>
      <c r="EC107">
        <v>0</v>
      </c>
      <c r="ED107">
        <v>0</v>
      </c>
      <c r="EE107">
        <v>9998.746666666666</v>
      </c>
      <c r="EF107">
        <v>0</v>
      </c>
      <c r="EG107">
        <v>1928.077037037037</v>
      </c>
      <c r="EH107">
        <v>23.8819037037037</v>
      </c>
      <c r="EI107">
        <v>278.2316296296296</v>
      </c>
      <c r="EJ107">
        <v>253.5943703703704</v>
      </c>
      <c r="EK107">
        <v>1.200600740740741</v>
      </c>
      <c r="EL107">
        <v>249.2586296296296</v>
      </c>
      <c r="EM107">
        <v>17.09718148148148</v>
      </c>
      <c r="EN107">
        <v>1.82297962962963</v>
      </c>
      <c r="EO107">
        <v>1.703365185185185</v>
      </c>
      <c r="EP107">
        <v>15.98524074074074</v>
      </c>
      <c r="EQ107">
        <v>14.92714444444445</v>
      </c>
      <c r="ER107">
        <v>2000.011851851852</v>
      </c>
      <c r="ES107">
        <v>0.9800002962962964</v>
      </c>
      <c r="ET107">
        <v>0.01999965185185185</v>
      </c>
      <c r="EU107">
        <v>0</v>
      </c>
      <c r="EV107">
        <v>53.27716296296295</v>
      </c>
      <c r="EW107">
        <v>5.00078</v>
      </c>
      <c r="EX107">
        <v>5465.774444444444</v>
      </c>
      <c r="EY107">
        <v>16379.73703703703</v>
      </c>
      <c r="EZ107">
        <v>42.55066666666666</v>
      </c>
      <c r="FA107">
        <v>44.62959259259259</v>
      </c>
      <c r="FB107">
        <v>43.15014814814813</v>
      </c>
      <c r="FC107">
        <v>43.40948148148149</v>
      </c>
      <c r="FD107">
        <v>43.27751851851852</v>
      </c>
      <c r="FE107">
        <v>1955.110370370371</v>
      </c>
      <c r="FF107">
        <v>39.89925925925927</v>
      </c>
      <c r="FG107">
        <v>0</v>
      </c>
      <c r="FH107">
        <v>1685124808.3</v>
      </c>
      <c r="FI107">
        <v>0</v>
      </c>
      <c r="FJ107">
        <v>53.25694000000001</v>
      </c>
      <c r="FK107">
        <v>0.2841692508098132</v>
      </c>
      <c r="FL107">
        <v>-1160.602309935702</v>
      </c>
      <c r="FM107">
        <v>5464.1116</v>
      </c>
      <c r="FN107">
        <v>15</v>
      </c>
      <c r="FO107">
        <v>1685124110</v>
      </c>
      <c r="FP107" t="s">
        <v>576</v>
      </c>
      <c r="FQ107">
        <v>1685124108</v>
      </c>
      <c r="FR107">
        <v>1685124110</v>
      </c>
      <c r="FS107">
        <v>2</v>
      </c>
      <c r="FT107">
        <v>0.051</v>
      </c>
      <c r="FU107">
        <v>-0.023</v>
      </c>
      <c r="FV107">
        <v>-0.435</v>
      </c>
      <c r="FW107">
        <v>-0.35</v>
      </c>
      <c r="FX107">
        <v>420</v>
      </c>
      <c r="FY107">
        <v>16</v>
      </c>
      <c r="FZ107">
        <v>0.43</v>
      </c>
      <c r="GA107">
        <v>0.06</v>
      </c>
      <c r="GB107">
        <v>23.7163175</v>
      </c>
      <c r="GC107">
        <v>2.615336960600391</v>
      </c>
      <c r="GD107">
        <v>0.2561261084773476</v>
      </c>
      <c r="GE107">
        <v>0</v>
      </c>
      <c r="GF107">
        <v>1.195028</v>
      </c>
      <c r="GG107">
        <v>0.0862514071294551</v>
      </c>
      <c r="GH107">
        <v>0.008617329400690222</v>
      </c>
      <c r="GI107">
        <v>1</v>
      </c>
      <c r="GJ107">
        <v>1</v>
      </c>
      <c r="GK107">
        <v>2</v>
      </c>
      <c r="GL107" t="s">
        <v>432</v>
      </c>
      <c r="GM107">
        <v>3.09907</v>
      </c>
      <c r="GN107">
        <v>2.75834</v>
      </c>
      <c r="GO107">
        <v>0.0627717</v>
      </c>
      <c r="GP107">
        <v>0.0574731</v>
      </c>
      <c r="GQ107">
        <v>0.0985376</v>
      </c>
      <c r="GR107">
        <v>0.09315850000000001</v>
      </c>
      <c r="GS107">
        <v>23842.6</v>
      </c>
      <c r="GT107">
        <v>23670.7</v>
      </c>
      <c r="GU107">
        <v>25999.4</v>
      </c>
      <c r="GV107">
        <v>25473.1</v>
      </c>
      <c r="GW107">
        <v>37618</v>
      </c>
      <c r="GX107">
        <v>35098.6</v>
      </c>
      <c r="GY107">
        <v>45468.5</v>
      </c>
      <c r="GZ107">
        <v>41881.9</v>
      </c>
      <c r="HA107">
        <v>1.83212</v>
      </c>
      <c r="HB107">
        <v>1.83037</v>
      </c>
      <c r="HC107">
        <v>-0.060048</v>
      </c>
      <c r="HD107">
        <v>0</v>
      </c>
      <c r="HE107">
        <v>28.9952</v>
      </c>
      <c r="HF107">
        <v>999.9</v>
      </c>
      <c r="HG107">
        <v>42.5</v>
      </c>
      <c r="HH107">
        <v>41.1</v>
      </c>
      <c r="HI107">
        <v>33.5313</v>
      </c>
      <c r="HJ107">
        <v>62.5444</v>
      </c>
      <c r="HK107">
        <v>26.246</v>
      </c>
      <c r="HL107">
        <v>1</v>
      </c>
      <c r="HM107">
        <v>0.590579</v>
      </c>
      <c r="HN107">
        <v>4.91983</v>
      </c>
      <c r="HO107">
        <v>20.2334</v>
      </c>
      <c r="HP107">
        <v>5.20905</v>
      </c>
      <c r="HQ107">
        <v>11.9822</v>
      </c>
      <c r="HR107">
        <v>4.96315</v>
      </c>
      <c r="HS107">
        <v>3.2743</v>
      </c>
      <c r="HT107">
        <v>9999</v>
      </c>
      <c r="HU107">
        <v>9999</v>
      </c>
      <c r="HV107">
        <v>9999</v>
      </c>
      <c r="HW107">
        <v>40.6</v>
      </c>
      <c r="HX107">
        <v>1.86401</v>
      </c>
      <c r="HY107">
        <v>1.8602</v>
      </c>
      <c r="HZ107">
        <v>1.85852</v>
      </c>
      <c r="IA107">
        <v>1.85989</v>
      </c>
      <c r="IB107">
        <v>1.85989</v>
      </c>
      <c r="IC107">
        <v>1.85846</v>
      </c>
      <c r="ID107">
        <v>1.85748</v>
      </c>
      <c r="IE107">
        <v>1.85241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-0.4</v>
      </c>
      <c r="IT107">
        <v>-0.3319</v>
      </c>
      <c r="IU107">
        <v>-0.401858868589607</v>
      </c>
      <c r="IV107">
        <v>0.0001543633802942166</v>
      </c>
      <c r="IW107">
        <v>-6.359805854135664E-07</v>
      </c>
      <c r="IX107">
        <v>1.931128000261328E-10</v>
      </c>
      <c r="IY107">
        <v>-0.3385764476701658</v>
      </c>
      <c r="IZ107">
        <v>-0.009907362677547949</v>
      </c>
      <c r="JA107">
        <v>0.0006454078662214542</v>
      </c>
      <c r="JB107">
        <v>-5.064920317128958E-06</v>
      </c>
      <c r="JC107">
        <v>3</v>
      </c>
      <c r="JD107">
        <v>1872</v>
      </c>
      <c r="JE107">
        <v>1</v>
      </c>
      <c r="JF107">
        <v>37</v>
      </c>
      <c r="JG107">
        <v>11.7</v>
      </c>
      <c r="JH107">
        <v>11.7</v>
      </c>
      <c r="JI107">
        <v>0.648193</v>
      </c>
      <c r="JJ107">
        <v>2.66479</v>
      </c>
      <c r="JK107">
        <v>1.49658</v>
      </c>
      <c r="JL107">
        <v>2.34131</v>
      </c>
      <c r="JM107">
        <v>1.54785</v>
      </c>
      <c r="JN107">
        <v>2.41211</v>
      </c>
      <c r="JO107">
        <v>44.0019</v>
      </c>
      <c r="JP107">
        <v>15.0777</v>
      </c>
      <c r="JQ107">
        <v>18</v>
      </c>
      <c r="JR107">
        <v>498.204</v>
      </c>
      <c r="JS107">
        <v>512.922</v>
      </c>
      <c r="JT107">
        <v>22.8857</v>
      </c>
      <c r="JU107">
        <v>34.238</v>
      </c>
      <c r="JV107">
        <v>30.0003</v>
      </c>
      <c r="JW107">
        <v>34.3256</v>
      </c>
      <c r="JX107">
        <v>34.2781</v>
      </c>
      <c r="JY107">
        <v>13.0655</v>
      </c>
      <c r="JZ107">
        <v>44.8267</v>
      </c>
      <c r="KA107">
        <v>0</v>
      </c>
      <c r="KB107">
        <v>22.8777</v>
      </c>
      <c r="KC107">
        <v>199.275</v>
      </c>
      <c r="KD107">
        <v>17.0112</v>
      </c>
      <c r="KE107">
        <v>99.3592</v>
      </c>
      <c r="KF107">
        <v>99.52719999999999</v>
      </c>
    </row>
    <row r="108" spans="1:292">
      <c r="A108">
        <v>84</v>
      </c>
      <c r="B108">
        <v>1685124815.6</v>
      </c>
      <c r="C108">
        <v>1413.099999904633</v>
      </c>
      <c r="D108" t="s">
        <v>603</v>
      </c>
      <c r="E108" t="s">
        <v>604</v>
      </c>
      <c r="F108">
        <v>5</v>
      </c>
      <c r="G108" t="s">
        <v>575</v>
      </c>
      <c r="H108">
        <v>1685124807.814285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222.7070148778072</v>
      </c>
      <c r="AJ108">
        <v>238.2743333333333</v>
      </c>
      <c r="AK108">
        <v>-3.335693850997106</v>
      </c>
      <c r="AL108">
        <v>66.91659583500085</v>
      </c>
      <c r="AM108">
        <f>(AO108 - AN108 + DX108*1E3/(8.314*(DZ108+273.15)) * AQ108/DW108 * AP108) * DW108/(100*DK108) * 1000/(1000 - AO108)</f>
        <v>0</v>
      </c>
      <c r="AN108">
        <v>17.09445012564037</v>
      </c>
      <c r="AO108">
        <v>18.29498181818182</v>
      </c>
      <c r="AP108">
        <v>-3.973313411599292E-05</v>
      </c>
      <c r="AQ108">
        <v>105.2800018558034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6</v>
      </c>
      <c r="DL108">
        <v>0.5</v>
      </c>
      <c r="DM108" t="s">
        <v>430</v>
      </c>
      <c r="DN108">
        <v>2</v>
      </c>
      <c r="DO108" t="b">
        <v>1</v>
      </c>
      <c r="DP108">
        <v>1685124807.814285</v>
      </c>
      <c r="DQ108">
        <v>257.7386071428572</v>
      </c>
      <c r="DR108">
        <v>233.6248571428572</v>
      </c>
      <c r="DS108">
        <v>18.297825</v>
      </c>
      <c r="DT108">
        <v>17.09138571428571</v>
      </c>
      <c r="DU108">
        <v>258.13975</v>
      </c>
      <c r="DV108">
        <v>18.62971071428572</v>
      </c>
      <c r="DW108">
        <v>500.0141071428571</v>
      </c>
      <c r="DX108">
        <v>99.62835357142855</v>
      </c>
      <c r="DY108">
        <v>0.1000366178571429</v>
      </c>
      <c r="DZ108">
        <v>27.30171428571429</v>
      </c>
      <c r="EA108">
        <v>28.01958928571429</v>
      </c>
      <c r="EB108">
        <v>999.9000000000002</v>
      </c>
      <c r="EC108">
        <v>0</v>
      </c>
      <c r="ED108">
        <v>0</v>
      </c>
      <c r="EE108">
        <v>9994.572142857143</v>
      </c>
      <c r="EF108">
        <v>0</v>
      </c>
      <c r="EG108">
        <v>1886.488214285714</v>
      </c>
      <c r="EH108">
        <v>24.11381785714285</v>
      </c>
      <c r="EI108">
        <v>262.5426785714286</v>
      </c>
      <c r="EJ108">
        <v>237.6874285714286</v>
      </c>
      <c r="EK108">
        <v>1.206439642857143</v>
      </c>
      <c r="EL108">
        <v>233.6248571428572</v>
      </c>
      <c r="EM108">
        <v>17.09138571428571</v>
      </c>
      <c r="EN108">
        <v>1.822981785714286</v>
      </c>
      <c r="EO108">
        <v>1.702785714285714</v>
      </c>
      <c r="EP108">
        <v>15.98525357142857</v>
      </c>
      <c r="EQ108">
        <v>14.92185357142857</v>
      </c>
      <c r="ER108">
        <v>2000.024642857143</v>
      </c>
      <c r="ES108">
        <v>0.9799993214285714</v>
      </c>
      <c r="ET108">
        <v>0.02000067857142857</v>
      </c>
      <c r="EU108">
        <v>0</v>
      </c>
      <c r="EV108">
        <v>53.308375</v>
      </c>
      <c r="EW108">
        <v>5.00078</v>
      </c>
      <c r="EX108">
        <v>5387.706785714286</v>
      </c>
      <c r="EY108">
        <v>16379.84642857143</v>
      </c>
      <c r="EZ108">
        <v>42.56674999999999</v>
      </c>
      <c r="FA108">
        <v>44.62942857142857</v>
      </c>
      <c r="FB108">
        <v>43.14921428571427</v>
      </c>
      <c r="FC108">
        <v>43.41046428571428</v>
      </c>
      <c r="FD108">
        <v>43.27432142857142</v>
      </c>
      <c r="FE108">
        <v>1955.121785714286</v>
      </c>
      <c r="FF108">
        <v>39.90285714285715</v>
      </c>
      <c r="FG108">
        <v>0</v>
      </c>
      <c r="FH108">
        <v>1685124813.7</v>
      </c>
      <c r="FI108">
        <v>0</v>
      </c>
      <c r="FJ108">
        <v>53.29269230769231</v>
      </c>
      <c r="FK108">
        <v>0.8070290651812048</v>
      </c>
      <c r="FL108">
        <v>-664.2123081204164</v>
      </c>
      <c r="FM108">
        <v>5382.260384615385</v>
      </c>
      <c r="FN108">
        <v>15</v>
      </c>
      <c r="FO108">
        <v>1685124110</v>
      </c>
      <c r="FP108" t="s">
        <v>576</v>
      </c>
      <c r="FQ108">
        <v>1685124108</v>
      </c>
      <c r="FR108">
        <v>1685124110</v>
      </c>
      <c r="FS108">
        <v>2</v>
      </c>
      <c r="FT108">
        <v>0.051</v>
      </c>
      <c r="FU108">
        <v>-0.023</v>
      </c>
      <c r="FV108">
        <v>-0.435</v>
      </c>
      <c r="FW108">
        <v>-0.35</v>
      </c>
      <c r="FX108">
        <v>420</v>
      </c>
      <c r="FY108">
        <v>16</v>
      </c>
      <c r="FZ108">
        <v>0.43</v>
      </c>
      <c r="GA108">
        <v>0.06</v>
      </c>
      <c r="GB108">
        <v>23.9960925</v>
      </c>
      <c r="GC108">
        <v>2.841006754221379</v>
      </c>
      <c r="GD108">
        <v>0.2779530116651916</v>
      </c>
      <c r="GE108">
        <v>0</v>
      </c>
      <c r="GF108">
        <v>1.20357775</v>
      </c>
      <c r="GG108">
        <v>0.07419771106941798</v>
      </c>
      <c r="GH108">
        <v>0.009017392219344788</v>
      </c>
      <c r="GI108">
        <v>1</v>
      </c>
      <c r="GJ108">
        <v>1</v>
      </c>
      <c r="GK108">
        <v>2</v>
      </c>
      <c r="GL108" t="s">
        <v>432</v>
      </c>
      <c r="GM108">
        <v>3.09911</v>
      </c>
      <c r="GN108">
        <v>2.75795</v>
      </c>
      <c r="GO108">
        <v>0.0592664</v>
      </c>
      <c r="GP108">
        <v>0.053797</v>
      </c>
      <c r="GQ108">
        <v>0.09852039999999999</v>
      </c>
      <c r="GR108">
        <v>0.0929738</v>
      </c>
      <c r="GS108">
        <v>23931.6</v>
      </c>
      <c r="GT108">
        <v>23762.8</v>
      </c>
      <c r="GU108">
        <v>25999.3</v>
      </c>
      <c r="GV108">
        <v>25473</v>
      </c>
      <c r="GW108">
        <v>37618.2</v>
      </c>
      <c r="GX108">
        <v>35105</v>
      </c>
      <c r="GY108">
        <v>45468.4</v>
      </c>
      <c r="GZ108">
        <v>41881.5</v>
      </c>
      <c r="HA108">
        <v>1.83223</v>
      </c>
      <c r="HB108">
        <v>1.83038</v>
      </c>
      <c r="HC108">
        <v>-0.0611395</v>
      </c>
      <c r="HD108">
        <v>0</v>
      </c>
      <c r="HE108">
        <v>29.0007</v>
      </c>
      <c r="HF108">
        <v>999.9</v>
      </c>
      <c r="HG108">
        <v>42.5</v>
      </c>
      <c r="HH108">
        <v>41.1</v>
      </c>
      <c r="HI108">
        <v>33.5319</v>
      </c>
      <c r="HJ108">
        <v>62.7644</v>
      </c>
      <c r="HK108">
        <v>25.9495</v>
      </c>
      <c r="HL108">
        <v>1</v>
      </c>
      <c r="HM108">
        <v>0.590633</v>
      </c>
      <c r="HN108">
        <v>4.90914</v>
      </c>
      <c r="HO108">
        <v>20.2338</v>
      </c>
      <c r="HP108">
        <v>5.2095</v>
      </c>
      <c r="HQ108">
        <v>11.9833</v>
      </c>
      <c r="HR108">
        <v>4.9628</v>
      </c>
      <c r="HS108">
        <v>3.27433</v>
      </c>
      <c r="HT108">
        <v>9999</v>
      </c>
      <c r="HU108">
        <v>9999</v>
      </c>
      <c r="HV108">
        <v>9999</v>
      </c>
      <c r="HW108">
        <v>40.6</v>
      </c>
      <c r="HX108">
        <v>1.86401</v>
      </c>
      <c r="HY108">
        <v>1.8602</v>
      </c>
      <c r="HZ108">
        <v>1.85852</v>
      </c>
      <c r="IA108">
        <v>1.85989</v>
      </c>
      <c r="IB108">
        <v>1.85987</v>
      </c>
      <c r="IC108">
        <v>1.85844</v>
      </c>
      <c r="ID108">
        <v>1.85751</v>
      </c>
      <c r="IE108">
        <v>1.85239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-0.398</v>
      </c>
      <c r="IT108">
        <v>-0.3319</v>
      </c>
      <c r="IU108">
        <v>-0.401858868589607</v>
      </c>
      <c r="IV108">
        <v>0.0001543633802942166</v>
      </c>
      <c r="IW108">
        <v>-6.359805854135664E-07</v>
      </c>
      <c r="IX108">
        <v>1.931128000261328E-10</v>
      </c>
      <c r="IY108">
        <v>-0.3385764476701658</v>
      </c>
      <c r="IZ108">
        <v>-0.009907362677547949</v>
      </c>
      <c r="JA108">
        <v>0.0006454078662214542</v>
      </c>
      <c r="JB108">
        <v>-5.064920317128958E-06</v>
      </c>
      <c r="JC108">
        <v>3</v>
      </c>
      <c r="JD108">
        <v>1872</v>
      </c>
      <c r="JE108">
        <v>1</v>
      </c>
      <c r="JF108">
        <v>37</v>
      </c>
      <c r="JG108">
        <v>11.8</v>
      </c>
      <c r="JH108">
        <v>11.8</v>
      </c>
      <c r="JI108">
        <v>0.611572</v>
      </c>
      <c r="JJ108">
        <v>2.67578</v>
      </c>
      <c r="JK108">
        <v>1.49658</v>
      </c>
      <c r="JL108">
        <v>2.34131</v>
      </c>
      <c r="JM108">
        <v>1.54785</v>
      </c>
      <c r="JN108">
        <v>2.43774</v>
      </c>
      <c r="JO108">
        <v>44.0019</v>
      </c>
      <c r="JP108">
        <v>15.0777</v>
      </c>
      <c r="JQ108">
        <v>18</v>
      </c>
      <c r="JR108">
        <v>498.249</v>
      </c>
      <c r="JS108">
        <v>512.917</v>
      </c>
      <c r="JT108">
        <v>22.86</v>
      </c>
      <c r="JU108">
        <v>34.2355</v>
      </c>
      <c r="JV108">
        <v>30.0002</v>
      </c>
      <c r="JW108">
        <v>34.3231</v>
      </c>
      <c r="JX108">
        <v>34.2774</v>
      </c>
      <c r="JY108">
        <v>12.3219</v>
      </c>
      <c r="JZ108">
        <v>44.8267</v>
      </c>
      <c r="KA108">
        <v>0</v>
      </c>
      <c r="KB108">
        <v>22.8587</v>
      </c>
      <c r="KC108">
        <v>179.241</v>
      </c>
      <c r="KD108">
        <v>17.0111</v>
      </c>
      <c r="KE108">
        <v>99.35890000000001</v>
      </c>
      <c r="KF108">
        <v>99.5264</v>
      </c>
    </row>
    <row r="109" spans="1:292">
      <c r="A109">
        <v>85</v>
      </c>
      <c r="B109">
        <v>1685124820.6</v>
      </c>
      <c r="C109">
        <v>1418.099999904633</v>
      </c>
      <c r="D109" t="s">
        <v>605</v>
      </c>
      <c r="E109" t="s">
        <v>606</v>
      </c>
      <c r="F109">
        <v>5</v>
      </c>
      <c r="G109" t="s">
        <v>575</v>
      </c>
      <c r="H109">
        <v>1685124813.1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205.8304600656245</v>
      </c>
      <c r="AJ109">
        <v>221.6405818181818</v>
      </c>
      <c r="AK109">
        <v>-3.329599358928113</v>
      </c>
      <c r="AL109">
        <v>66.91659583500085</v>
      </c>
      <c r="AM109">
        <f>(AO109 - AN109 + DX109*1E3/(8.314*(DZ109+273.15)) * AQ109/DW109 * AP109) * DW109/(100*DK109) * 1000/(1000 - AO109)</f>
        <v>0</v>
      </c>
      <c r="AN109">
        <v>17.03288247647305</v>
      </c>
      <c r="AO109">
        <v>18.2711951048951</v>
      </c>
      <c r="AP109">
        <v>-0.0002163031269033961</v>
      </c>
      <c r="AQ109">
        <v>105.2800018558034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6</v>
      </c>
      <c r="DL109">
        <v>0.5</v>
      </c>
      <c r="DM109" t="s">
        <v>430</v>
      </c>
      <c r="DN109">
        <v>2</v>
      </c>
      <c r="DO109" t="b">
        <v>1</v>
      </c>
      <c r="DP109">
        <v>1685124813.1</v>
      </c>
      <c r="DQ109">
        <v>240.4679259259259</v>
      </c>
      <c r="DR109">
        <v>216.0976296296296</v>
      </c>
      <c r="DS109">
        <v>18.29241481481482</v>
      </c>
      <c r="DT109">
        <v>17.06668148148148</v>
      </c>
      <c r="DU109">
        <v>240.8669259259259</v>
      </c>
      <c r="DV109">
        <v>18.62434444444444</v>
      </c>
      <c r="DW109">
        <v>500.0311111111111</v>
      </c>
      <c r="DX109">
        <v>99.62861851851852</v>
      </c>
      <c r="DY109">
        <v>0.1000603666666667</v>
      </c>
      <c r="DZ109">
        <v>27.29687037037037</v>
      </c>
      <c r="EA109">
        <v>28.01334074074074</v>
      </c>
      <c r="EB109">
        <v>999.9000000000001</v>
      </c>
      <c r="EC109">
        <v>0</v>
      </c>
      <c r="ED109">
        <v>0</v>
      </c>
      <c r="EE109">
        <v>9991.732222222223</v>
      </c>
      <c r="EF109">
        <v>0</v>
      </c>
      <c r="EG109">
        <v>1855.142962962963</v>
      </c>
      <c r="EH109">
        <v>24.3702962962963</v>
      </c>
      <c r="EI109">
        <v>244.9487407407407</v>
      </c>
      <c r="EJ109">
        <v>219.8503333333333</v>
      </c>
      <c r="EK109">
        <v>1.225726296296296</v>
      </c>
      <c r="EL109">
        <v>216.0976296296296</v>
      </c>
      <c r="EM109">
        <v>17.06668148148148</v>
      </c>
      <c r="EN109">
        <v>1.822446666666667</v>
      </c>
      <c r="EO109">
        <v>1.700329259259259</v>
      </c>
      <c r="EP109">
        <v>15.98065555555556</v>
      </c>
      <c r="EQ109">
        <v>14.89941111111111</v>
      </c>
      <c r="ER109">
        <v>2000.024074074074</v>
      </c>
      <c r="ES109">
        <v>0.979998</v>
      </c>
      <c r="ET109">
        <v>0.02000202592592593</v>
      </c>
      <c r="EU109">
        <v>0</v>
      </c>
      <c r="EV109">
        <v>53.36465925925926</v>
      </c>
      <c r="EW109">
        <v>5.00078</v>
      </c>
      <c r="EX109">
        <v>5347.09</v>
      </c>
      <c r="EY109">
        <v>16379.83333333333</v>
      </c>
      <c r="EZ109">
        <v>42.57614814814814</v>
      </c>
      <c r="FA109">
        <v>44.62959259259259</v>
      </c>
      <c r="FB109">
        <v>43.15944444444445</v>
      </c>
      <c r="FC109">
        <v>43.42340740740741</v>
      </c>
      <c r="FD109">
        <v>43.29614814814815</v>
      </c>
      <c r="FE109">
        <v>1955.117407407407</v>
      </c>
      <c r="FF109">
        <v>39.9062962962963</v>
      </c>
      <c r="FG109">
        <v>0</v>
      </c>
      <c r="FH109">
        <v>1685124818.5</v>
      </c>
      <c r="FI109">
        <v>0</v>
      </c>
      <c r="FJ109">
        <v>53.36355384615384</v>
      </c>
      <c r="FK109">
        <v>0.3195829006680071</v>
      </c>
      <c r="FL109">
        <v>-322.9767519266701</v>
      </c>
      <c r="FM109">
        <v>5347.113461538461</v>
      </c>
      <c r="FN109">
        <v>15</v>
      </c>
      <c r="FO109">
        <v>1685124110</v>
      </c>
      <c r="FP109" t="s">
        <v>576</v>
      </c>
      <c r="FQ109">
        <v>1685124108</v>
      </c>
      <c r="FR109">
        <v>1685124110</v>
      </c>
      <c r="FS109">
        <v>2</v>
      </c>
      <c r="FT109">
        <v>0.051</v>
      </c>
      <c r="FU109">
        <v>-0.023</v>
      </c>
      <c r="FV109">
        <v>-0.435</v>
      </c>
      <c r="FW109">
        <v>-0.35</v>
      </c>
      <c r="FX109">
        <v>420</v>
      </c>
      <c r="FY109">
        <v>16</v>
      </c>
      <c r="FZ109">
        <v>0.43</v>
      </c>
      <c r="GA109">
        <v>0.06</v>
      </c>
      <c r="GB109">
        <v>24.2451925</v>
      </c>
      <c r="GC109">
        <v>3.007021013133136</v>
      </c>
      <c r="GD109">
        <v>0.2930676469584285</v>
      </c>
      <c r="GE109">
        <v>0</v>
      </c>
      <c r="GF109">
        <v>1.2189555</v>
      </c>
      <c r="GG109">
        <v>0.2086437523452137</v>
      </c>
      <c r="GH109">
        <v>0.0233774225429152</v>
      </c>
      <c r="GI109">
        <v>1</v>
      </c>
      <c r="GJ109">
        <v>1</v>
      </c>
      <c r="GK109">
        <v>2</v>
      </c>
      <c r="GL109" t="s">
        <v>432</v>
      </c>
      <c r="GM109">
        <v>3.09891</v>
      </c>
      <c r="GN109">
        <v>2.75797</v>
      </c>
      <c r="GO109">
        <v>0.0556906</v>
      </c>
      <c r="GP109">
        <v>0.050009</v>
      </c>
      <c r="GQ109">
        <v>0.0984314</v>
      </c>
      <c r="GR109">
        <v>0.09285590000000001</v>
      </c>
      <c r="GS109">
        <v>24022.6</v>
      </c>
      <c r="GT109">
        <v>23857.8</v>
      </c>
      <c r="GU109">
        <v>25999.4</v>
      </c>
      <c r="GV109">
        <v>25472.9</v>
      </c>
      <c r="GW109">
        <v>37621.4</v>
      </c>
      <c r="GX109">
        <v>35109</v>
      </c>
      <c r="GY109">
        <v>45468.3</v>
      </c>
      <c r="GZ109">
        <v>41881.4</v>
      </c>
      <c r="HA109">
        <v>1.83207</v>
      </c>
      <c r="HB109">
        <v>1.83022</v>
      </c>
      <c r="HC109">
        <v>-0.0609793</v>
      </c>
      <c r="HD109">
        <v>0</v>
      </c>
      <c r="HE109">
        <v>29.0058</v>
      </c>
      <c r="HF109">
        <v>999.9</v>
      </c>
      <c r="HG109">
        <v>42.5</v>
      </c>
      <c r="HH109">
        <v>41.1</v>
      </c>
      <c r="HI109">
        <v>33.5323</v>
      </c>
      <c r="HJ109">
        <v>62.8644</v>
      </c>
      <c r="HK109">
        <v>26.2861</v>
      </c>
      <c r="HL109">
        <v>1</v>
      </c>
      <c r="HM109">
        <v>0.590399</v>
      </c>
      <c r="HN109">
        <v>4.87209</v>
      </c>
      <c r="HO109">
        <v>20.2351</v>
      </c>
      <c r="HP109">
        <v>5.2095</v>
      </c>
      <c r="HQ109">
        <v>11.9827</v>
      </c>
      <c r="HR109">
        <v>4.9627</v>
      </c>
      <c r="HS109">
        <v>3.2742</v>
      </c>
      <c r="HT109">
        <v>9999</v>
      </c>
      <c r="HU109">
        <v>9999</v>
      </c>
      <c r="HV109">
        <v>9999</v>
      </c>
      <c r="HW109">
        <v>40.6</v>
      </c>
      <c r="HX109">
        <v>1.86401</v>
      </c>
      <c r="HY109">
        <v>1.8602</v>
      </c>
      <c r="HZ109">
        <v>1.85852</v>
      </c>
      <c r="IA109">
        <v>1.85989</v>
      </c>
      <c r="IB109">
        <v>1.85989</v>
      </c>
      <c r="IC109">
        <v>1.8584</v>
      </c>
      <c r="ID109">
        <v>1.85748</v>
      </c>
      <c r="IE109">
        <v>1.85238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-0.397</v>
      </c>
      <c r="IT109">
        <v>-0.3321</v>
      </c>
      <c r="IU109">
        <v>-0.401858868589607</v>
      </c>
      <c r="IV109">
        <v>0.0001543633802942166</v>
      </c>
      <c r="IW109">
        <v>-6.359805854135664E-07</v>
      </c>
      <c r="IX109">
        <v>1.931128000261328E-10</v>
      </c>
      <c r="IY109">
        <v>-0.3385764476701658</v>
      </c>
      <c r="IZ109">
        <v>-0.009907362677547949</v>
      </c>
      <c r="JA109">
        <v>0.0006454078662214542</v>
      </c>
      <c r="JB109">
        <v>-5.064920317128958E-06</v>
      </c>
      <c r="JC109">
        <v>3</v>
      </c>
      <c r="JD109">
        <v>1872</v>
      </c>
      <c r="JE109">
        <v>1</v>
      </c>
      <c r="JF109">
        <v>37</v>
      </c>
      <c r="JG109">
        <v>11.9</v>
      </c>
      <c r="JH109">
        <v>11.8</v>
      </c>
      <c r="JI109">
        <v>0.570068</v>
      </c>
      <c r="JJ109">
        <v>2.67578</v>
      </c>
      <c r="JK109">
        <v>1.49658</v>
      </c>
      <c r="JL109">
        <v>2.34253</v>
      </c>
      <c r="JM109">
        <v>1.54785</v>
      </c>
      <c r="JN109">
        <v>2.39136</v>
      </c>
      <c r="JO109">
        <v>44.0019</v>
      </c>
      <c r="JP109">
        <v>15.0689</v>
      </c>
      <c r="JQ109">
        <v>18</v>
      </c>
      <c r="JR109">
        <v>498.151</v>
      </c>
      <c r="JS109">
        <v>512.793</v>
      </c>
      <c r="JT109">
        <v>22.8467</v>
      </c>
      <c r="JU109">
        <v>34.2349</v>
      </c>
      <c r="JV109">
        <v>30</v>
      </c>
      <c r="JW109">
        <v>34.3225</v>
      </c>
      <c r="JX109">
        <v>34.2751</v>
      </c>
      <c r="JY109">
        <v>11.4979</v>
      </c>
      <c r="JZ109">
        <v>44.8267</v>
      </c>
      <c r="KA109">
        <v>0</v>
      </c>
      <c r="KB109">
        <v>22.8509</v>
      </c>
      <c r="KC109">
        <v>165.827</v>
      </c>
      <c r="KD109">
        <v>17.0202</v>
      </c>
      <c r="KE109">
        <v>99.35890000000001</v>
      </c>
      <c r="KF109">
        <v>99.5262</v>
      </c>
    </row>
    <row r="110" spans="1:292">
      <c r="A110">
        <v>86</v>
      </c>
      <c r="B110">
        <v>1685124825.6</v>
      </c>
      <c r="C110">
        <v>1423.099999904633</v>
      </c>
      <c r="D110" t="s">
        <v>607</v>
      </c>
      <c r="E110" t="s">
        <v>608</v>
      </c>
      <c r="F110">
        <v>5</v>
      </c>
      <c r="G110" t="s">
        <v>575</v>
      </c>
      <c r="H110">
        <v>1685124817.814285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188.8682730904004</v>
      </c>
      <c r="AJ110">
        <v>205.0090909090909</v>
      </c>
      <c r="AK110">
        <v>-3.322998428790362</v>
      </c>
      <c r="AL110">
        <v>66.91659583500085</v>
      </c>
      <c r="AM110">
        <f>(AO110 - AN110 + DX110*1E3/(8.314*(DZ110+273.15)) * AQ110/DW110 * AP110) * DW110/(100*DK110) * 1000/(1000 - AO110)</f>
        <v>0</v>
      </c>
      <c r="AN110">
        <v>17.01460295740619</v>
      </c>
      <c r="AO110">
        <v>18.25418041958043</v>
      </c>
      <c r="AP110">
        <v>-0.002903734855423634</v>
      </c>
      <c r="AQ110">
        <v>105.2800018558034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6</v>
      </c>
      <c r="DL110">
        <v>0.5</v>
      </c>
      <c r="DM110" t="s">
        <v>430</v>
      </c>
      <c r="DN110">
        <v>2</v>
      </c>
      <c r="DO110" t="b">
        <v>1</v>
      </c>
      <c r="DP110">
        <v>1685124817.814285</v>
      </c>
      <c r="DQ110">
        <v>225.0676785714286</v>
      </c>
      <c r="DR110">
        <v>200.4204285714286</v>
      </c>
      <c r="DS110">
        <v>18.28036428571429</v>
      </c>
      <c r="DT110">
        <v>17.04151428571429</v>
      </c>
      <c r="DU110">
        <v>225.4649285714286</v>
      </c>
      <c r="DV110">
        <v>18.61241428571429</v>
      </c>
      <c r="DW110">
        <v>500.0070357142857</v>
      </c>
      <c r="DX110">
        <v>99.62841071428575</v>
      </c>
      <c r="DY110">
        <v>0.1000182535714286</v>
      </c>
      <c r="DZ110">
        <v>27.29271428571429</v>
      </c>
      <c r="EA110">
        <v>28.00992142857143</v>
      </c>
      <c r="EB110">
        <v>999.9000000000002</v>
      </c>
      <c r="EC110">
        <v>0</v>
      </c>
      <c r="ED110">
        <v>0</v>
      </c>
      <c r="EE110">
        <v>9994.437500000002</v>
      </c>
      <c r="EF110">
        <v>0</v>
      </c>
      <c r="EG110">
        <v>1843.133214285714</v>
      </c>
      <c r="EH110">
        <v>24.64716785714286</v>
      </c>
      <c r="EI110">
        <v>229.25875</v>
      </c>
      <c r="EJ110">
        <v>203.89575</v>
      </c>
      <c r="EK110">
        <v>1.238856785714286</v>
      </c>
      <c r="EL110">
        <v>200.4204285714286</v>
      </c>
      <c r="EM110">
        <v>17.04151428571429</v>
      </c>
      <c r="EN110">
        <v>1.821243928571428</v>
      </c>
      <c r="EO110">
        <v>1.697818928571428</v>
      </c>
      <c r="EP110">
        <v>15.97031428571429</v>
      </c>
      <c r="EQ110">
        <v>14.87646071428571</v>
      </c>
      <c r="ER110">
        <v>2000.009285714286</v>
      </c>
      <c r="ES110">
        <v>0.9799979285714286</v>
      </c>
      <c r="ET110">
        <v>0.02000211071428571</v>
      </c>
      <c r="EU110">
        <v>0</v>
      </c>
      <c r="EV110">
        <v>53.37890357142857</v>
      </c>
      <c r="EW110">
        <v>5.00078</v>
      </c>
      <c r="EX110">
        <v>5309.976071428572</v>
      </c>
      <c r="EY110">
        <v>16379.71071428571</v>
      </c>
      <c r="EZ110">
        <v>42.58682142857142</v>
      </c>
      <c r="FA110">
        <v>44.625</v>
      </c>
      <c r="FB110">
        <v>43.16717857142856</v>
      </c>
      <c r="FC110">
        <v>43.42617857142857</v>
      </c>
      <c r="FD110">
        <v>43.27878571428572</v>
      </c>
      <c r="FE110">
        <v>1955.104642857143</v>
      </c>
      <c r="FF110">
        <v>39.90428571428572</v>
      </c>
      <c r="FG110">
        <v>0</v>
      </c>
      <c r="FH110">
        <v>1685124824.5</v>
      </c>
      <c r="FI110">
        <v>0</v>
      </c>
      <c r="FJ110">
        <v>53.40318846153846</v>
      </c>
      <c r="FK110">
        <v>0.5543828941401464</v>
      </c>
      <c r="FL110">
        <v>-497.7302560609923</v>
      </c>
      <c r="FM110">
        <v>5296.026538461539</v>
      </c>
      <c r="FN110">
        <v>15</v>
      </c>
      <c r="FO110">
        <v>1685124110</v>
      </c>
      <c r="FP110" t="s">
        <v>576</v>
      </c>
      <c r="FQ110">
        <v>1685124108</v>
      </c>
      <c r="FR110">
        <v>1685124110</v>
      </c>
      <c r="FS110">
        <v>2</v>
      </c>
      <c r="FT110">
        <v>0.051</v>
      </c>
      <c r="FU110">
        <v>-0.023</v>
      </c>
      <c r="FV110">
        <v>-0.435</v>
      </c>
      <c r="FW110">
        <v>-0.35</v>
      </c>
      <c r="FX110">
        <v>420</v>
      </c>
      <c r="FY110">
        <v>16</v>
      </c>
      <c r="FZ110">
        <v>0.43</v>
      </c>
      <c r="GA110">
        <v>0.06</v>
      </c>
      <c r="GB110">
        <v>24.46643658536586</v>
      </c>
      <c r="GC110">
        <v>3.321817421602763</v>
      </c>
      <c r="GD110">
        <v>0.3298489290244615</v>
      </c>
      <c r="GE110">
        <v>0</v>
      </c>
      <c r="GF110">
        <v>1.229101219512195</v>
      </c>
      <c r="GG110">
        <v>0.2053237630662051</v>
      </c>
      <c r="GH110">
        <v>0.02362578141127352</v>
      </c>
      <c r="GI110">
        <v>1</v>
      </c>
      <c r="GJ110">
        <v>1</v>
      </c>
      <c r="GK110">
        <v>2</v>
      </c>
      <c r="GL110" t="s">
        <v>432</v>
      </c>
      <c r="GM110">
        <v>3.09909</v>
      </c>
      <c r="GN110">
        <v>2.75828</v>
      </c>
      <c r="GO110">
        <v>0.0520266</v>
      </c>
      <c r="GP110">
        <v>0.0461512</v>
      </c>
      <c r="GQ110">
        <v>0.0983638</v>
      </c>
      <c r="GR110">
        <v>0.09281979999999999</v>
      </c>
      <c r="GS110">
        <v>24115.8</v>
      </c>
      <c r="GT110">
        <v>23954.7</v>
      </c>
      <c r="GU110">
        <v>25999.5</v>
      </c>
      <c r="GV110">
        <v>25473.1</v>
      </c>
      <c r="GW110">
        <v>37624</v>
      </c>
      <c r="GX110">
        <v>35109.9</v>
      </c>
      <c r="GY110">
        <v>45468.6</v>
      </c>
      <c r="GZ110">
        <v>41881.4</v>
      </c>
      <c r="HA110">
        <v>1.83205</v>
      </c>
      <c r="HB110">
        <v>1.8301</v>
      </c>
      <c r="HC110">
        <v>-0.0612512</v>
      </c>
      <c r="HD110">
        <v>0</v>
      </c>
      <c r="HE110">
        <v>29.0107</v>
      </c>
      <c r="HF110">
        <v>999.9</v>
      </c>
      <c r="HG110">
        <v>42.5</v>
      </c>
      <c r="HH110">
        <v>41.1</v>
      </c>
      <c r="HI110">
        <v>33.5291</v>
      </c>
      <c r="HJ110">
        <v>62.7244</v>
      </c>
      <c r="HK110">
        <v>26.1178</v>
      </c>
      <c r="HL110">
        <v>1</v>
      </c>
      <c r="HM110">
        <v>0.590427</v>
      </c>
      <c r="HN110">
        <v>4.87753</v>
      </c>
      <c r="HO110">
        <v>20.2349</v>
      </c>
      <c r="HP110">
        <v>5.2086</v>
      </c>
      <c r="HQ110">
        <v>11.983</v>
      </c>
      <c r="HR110">
        <v>4.9625</v>
      </c>
      <c r="HS110">
        <v>3.27428</v>
      </c>
      <c r="HT110">
        <v>9999</v>
      </c>
      <c r="HU110">
        <v>9999</v>
      </c>
      <c r="HV110">
        <v>9999</v>
      </c>
      <c r="HW110">
        <v>40.6</v>
      </c>
      <c r="HX110">
        <v>1.86401</v>
      </c>
      <c r="HY110">
        <v>1.8602</v>
      </c>
      <c r="HZ110">
        <v>1.85852</v>
      </c>
      <c r="IA110">
        <v>1.85989</v>
      </c>
      <c r="IB110">
        <v>1.85988</v>
      </c>
      <c r="IC110">
        <v>1.85842</v>
      </c>
      <c r="ID110">
        <v>1.85749</v>
      </c>
      <c r="IE110">
        <v>1.85241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-0.395</v>
      </c>
      <c r="IT110">
        <v>-0.3323</v>
      </c>
      <c r="IU110">
        <v>-0.401858868589607</v>
      </c>
      <c r="IV110">
        <v>0.0001543633802942166</v>
      </c>
      <c r="IW110">
        <v>-6.359805854135664E-07</v>
      </c>
      <c r="IX110">
        <v>1.931128000261328E-10</v>
      </c>
      <c r="IY110">
        <v>-0.3385764476701658</v>
      </c>
      <c r="IZ110">
        <v>-0.009907362677547949</v>
      </c>
      <c r="JA110">
        <v>0.0006454078662214542</v>
      </c>
      <c r="JB110">
        <v>-5.064920317128958E-06</v>
      </c>
      <c r="JC110">
        <v>3</v>
      </c>
      <c r="JD110">
        <v>1872</v>
      </c>
      <c r="JE110">
        <v>1</v>
      </c>
      <c r="JF110">
        <v>37</v>
      </c>
      <c r="JG110">
        <v>12</v>
      </c>
      <c r="JH110">
        <v>11.9</v>
      </c>
      <c r="JI110">
        <v>0.532227</v>
      </c>
      <c r="JJ110">
        <v>2.677</v>
      </c>
      <c r="JK110">
        <v>1.49658</v>
      </c>
      <c r="JL110">
        <v>2.34131</v>
      </c>
      <c r="JM110">
        <v>1.54907</v>
      </c>
      <c r="JN110">
        <v>2.47803</v>
      </c>
      <c r="JO110">
        <v>44.0019</v>
      </c>
      <c r="JP110">
        <v>15.0777</v>
      </c>
      <c r="JQ110">
        <v>18</v>
      </c>
      <c r="JR110">
        <v>498.136</v>
      </c>
      <c r="JS110">
        <v>512.705</v>
      </c>
      <c r="JT110">
        <v>22.8394</v>
      </c>
      <c r="JU110">
        <v>34.2349</v>
      </c>
      <c r="JV110">
        <v>30.0001</v>
      </c>
      <c r="JW110">
        <v>34.3225</v>
      </c>
      <c r="JX110">
        <v>34.2751</v>
      </c>
      <c r="JY110">
        <v>10.7466</v>
      </c>
      <c r="JZ110">
        <v>44.8267</v>
      </c>
      <c r="KA110">
        <v>0</v>
      </c>
      <c r="KB110">
        <v>22.8402</v>
      </c>
      <c r="KC110">
        <v>145.792</v>
      </c>
      <c r="KD110">
        <v>17.0202</v>
      </c>
      <c r="KE110">
        <v>99.3595</v>
      </c>
      <c r="KF110">
        <v>99.5264</v>
      </c>
    </row>
    <row r="111" spans="1:292">
      <c r="A111">
        <v>87</v>
      </c>
      <c r="B111">
        <v>1685124830.6</v>
      </c>
      <c r="C111">
        <v>1428.099999904633</v>
      </c>
      <c r="D111" t="s">
        <v>609</v>
      </c>
      <c r="E111" t="s">
        <v>610</v>
      </c>
      <c r="F111">
        <v>5</v>
      </c>
      <c r="G111" t="s">
        <v>575</v>
      </c>
      <c r="H111">
        <v>1685124823.1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172.1583756533184</v>
      </c>
      <c r="AJ111">
        <v>188.3734</v>
      </c>
      <c r="AK111">
        <v>-3.326004880934936</v>
      </c>
      <c r="AL111">
        <v>66.91659583500085</v>
      </c>
      <c r="AM111">
        <f>(AO111 - AN111 + DX111*1E3/(8.314*(DZ111+273.15)) * AQ111/DW111 * AP111) * DW111/(100*DK111) * 1000/(1000 - AO111)</f>
        <v>0</v>
      </c>
      <c r="AN111">
        <v>17.00769092279876</v>
      </c>
      <c r="AO111">
        <v>18.23977622377624</v>
      </c>
      <c r="AP111">
        <v>-0.0008177992141158414</v>
      </c>
      <c r="AQ111">
        <v>105.2800018558034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6</v>
      </c>
      <c r="DL111">
        <v>0.5</v>
      </c>
      <c r="DM111" t="s">
        <v>430</v>
      </c>
      <c r="DN111">
        <v>2</v>
      </c>
      <c r="DO111" t="b">
        <v>1</v>
      </c>
      <c r="DP111">
        <v>1685124823.1</v>
      </c>
      <c r="DQ111">
        <v>207.7912222222222</v>
      </c>
      <c r="DR111">
        <v>182.9737037037037</v>
      </c>
      <c r="DS111">
        <v>18.26262962962963</v>
      </c>
      <c r="DT111">
        <v>17.01436296296296</v>
      </c>
      <c r="DU111">
        <v>208.1869259259259</v>
      </c>
      <c r="DV111">
        <v>18.59483703703703</v>
      </c>
      <c r="DW111">
        <v>499.9521851851852</v>
      </c>
      <c r="DX111">
        <v>99.62771851851852</v>
      </c>
      <c r="DY111">
        <v>0.09990920370370368</v>
      </c>
      <c r="DZ111">
        <v>27.28913333333333</v>
      </c>
      <c r="EA111">
        <v>28.00855925925925</v>
      </c>
      <c r="EB111">
        <v>999.9000000000001</v>
      </c>
      <c r="EC111">
        <v>0</v>
      </c>
      <c r="ED111">
        <v>0</v>
      </c>
      <c r="EE111">
        <v>10000.41296296296</v>
      </c>
      <c r="EF111">
        <v>0</v>
      </c>
      <c r="EG111">
        <v>1821.437037037037</v>
      </c>
      <c r="EH111">
        <v>24.81743703703703</v>
      </c>
      <c r="EI111">
        <v>211.6567777777778</v>
      </c>
      <c r="EJ111">
        <v>186.141</v>
      </c>
      <c r="EK111">
        <v>1.248275185185185</v>
      </c>
      <c r="EL111">
        <v>182.9737037037037</v>
      </c>
      <c r="EM111">
        <v>17.01436296296296</v>
      </c>
      <c r="EN111">
        <v>1.819464814814815</v>
      </c>
      <c r="EO111">
        <v>1.695101851851851</v>
      </c>
      <c r="EP111">
        <v>15.95501111111111</v>
      </c>
      <c r="EQ111">
        <v>14.85162962962963</v>
      </c>
      <c r="ER111">
        <v>1999.997037037037</v>
      </c>
      <c r="ES111">
        <v>0.979995851851852</v>
      </c>
      <c r="ET111">
        <v>0.02000425555555555</v>
      </c>
      <c r="EU111">
        <v>0</v>
      </c>
      <c r="EV111">
        <v>53.39802592592594</v>
      </c>
      <c r="EW111">
        <v>5.00078</v>
      </c>
      <c r="EX111">
        <v>5248.664814814815</v>
      </c>
      <c r="EY111">
        <v>16379.58888888889</v>
      </c>
      <c r="EZ111">
        <v>42.58766666666666</v>
      </c>
      <c r="FA111">
        <v>44.625</v>
      </c>
      <c r="FB111">
        <v>43.185</v>
      </c>
      <c r="FC111">
        <v>43.43492592592592</v>
      </c>
      <c r="FD111">
        <v>43.26825925925926</v>
      </c>
      <c r="FE111">
        <v>1955.09037037037</v>
      </c>
      <c r="FF111">
        <v>39.9062962962963</v>
      </c>
      <c r="FG111">
        <v>0</v>
      </c>
      <c r="FH111">
        <v>1685124828.7</v>
      </c>
      <c r="FI111">
        <v>0</v>
      </c>
      <c r="FJ111">
        <v>53.432588</v>
      </c>
      <c r="FK111">
        <v>0.3734999919642351</v>
      </c>
      <c r="FL111">
        <v>-1086.22000030523</v>
      </c>
      <c r="FM111">
        <v>5241.7332</v>
      </c>
      <c r="FN111">
        <v>15</v>
      </c>
      <c r="FO111">
        <v>1685124110</v>
      </c>
      <c r="FP111" t="s">
        <v>576</v>
      </c>
      <c r="FQ111">
        <v>1685124108</v>
      </c>
      <c r="FR111">
        <v>1685124110</v>
      </c>
      <c r="FS111">
        <v>2</v>
      </c>
      <c r="FT111">
        <v>0.051</v>
      </c>
      <c r="FU111">
        <v>-0.023</v>
      </c>
      <c r="FV111">
        <v>-0.435</v>
      </c>
      <c r="FW111">
        <v>-0.35</v>
      </c>
      <c r="FX111">
        <v>420</v>
      </c>
      <c r="FY111">
        <v>16</v>
      </c>
      <c r="FZ111">
        <v>0.43</v>
      </c>
      <c r="GA111">
        <v>0.06</v>
      </c>
      <c r="GB111">
        <v>24.68173414634146</v>
      </c>
      <c r="GC111">
        <v>2.376775609756096</v>
      </c>
      <c r="GD111">
        <v>0.269357924548275</v>
      </c>
      <c r="GE111">
        <v>0</v>
      </c>
      <c r="GF111">
        <v>1.237958048780488</v>
      </c>
      <c r="GG111">
        <v>0.1062863414634153</v>
      </c>
      <c r="GH111">
        <v>0.01896115750036684</v>
      </c>
      <c r="GI111">
        <v>1</v>
      </c>
      <c r="GJ111">
        <v>1</v>
      </c>
      <c r="GK111">
        <v>2</v>
      </c>
      <c r="GL111" t="s">
        <v>432</v>
      </c>
      <c r="GM111">
        <v>3.09891</v>
      </c>
      <c r="GN111">
        <v>2.75806</v>
      </c>
      <c r="GO111">
        <v>0.0482914</v>
      </c>
      <c r="GP111">
        <v>0.0424111</v>
      </c>
      <c r="GQ111">
        <v>0.098313</v>
      </c>
      <c r="GR111">
        <v>0.0928007</v>
      </c>
      <c r="GS111">
        <v>24210.8</v>
      </c>
      <c r="GT111">
        <v>24048.4</v>
      </c>
      <c r="GU111">
        <v>25999.6</v>
      </c>
      <c r="GV111">
        <v>25473</v>
      </c>
      <c r="GW111">
        <v>37625.8</v>
      </c>
      <c r="GX111">
        <v>35110.3</v>
      </c>
      <c r="GY111">
        <v>45468.8</v>
      </c>
      <c r="GZ111">
        <v>41881.4</v>
      </c>
      <c r="HA111">
        <v>1.83175</v>
      </c>
      <c r="HB111">
        <v>1.83035</v>
      </c>
      <c r="HC111">
        <v>-0.0623353</v>
      </c>
      <c r="HD111">
        <v>0</v>
      </c>
      <c r="HE111">
        <v>29.0173</v>
      </c>
      <c r="HF111">
        <v>999.9</v>
      </c>
      <c r="HG111">
        <v>42.5</v>
      </c>
      <c r="HH111">
        <v>41.1</v>
      </c>
      <c r="HI111">
        <v>33.5343</v>
      </c>
      <c r="HJ111">
        <v>62.7344</v>
      </c>
      <c r="HK111">
        <v>26.3862</v>
      </c>
      <c r="HL111">
        <v>1</v>
      </c>
      <c r="HM111">
        <v>0.590429</v>
      </c>
      <c r="HN111">
        <v>4.8838</v>
      </c>
      <c r="HO111">
        <v>20.2338</v>
      </c>
      <c r="HP111">
        <v>5.20231</v>
      </c>
      <c r="HQ111">
        <v>11.9821</v>
      </c>
      <c r="HR111">
        <v>4.9608</v>
      </c>
      <c r="HS111">
        <v>3.2729</v>
      </c>
      <c r="HT111">
        <v>9999</v>
      </c>
      <c r="HU111">
        <v>9999</v>
      </c>
      <c r="HV111">
        <v>9999</v>
      </c>
      <c r="HW111">
        <v>40.6</v>
      </c>
      <c r="HX111">
        <v>1.86401</v>
      </c>
      <c r="HY111">
        <v>1.8602</v>
      </c>
      <c r="HZ111">
        <v>1.85852</v>
      </c>
      <c r="IA111">
        <v>1.85989</v>
      </c>
      <c r="IB111">
        <v>1.85986</v>
      </c>
      <c r="IC111">
        <v>1.8584</v>
      </c>
      <c r="ID111">
        <v>1.85749</v>
      </c>
      <c r="IE111">
        <v>1.85239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-0.394</v>
      </c>
      <c r="IT111">
        <v>-0.3324</v>
      </c>
      <c r="IU111">
        <v>-0.401858868589607</v>
      </c>
      <c r="IV111">
        <v>0.0001543633802942166</v>
      </c>
      <c r="IW111">
        <v>-6.359805854135664E-07</v>
      </c>
      <c r="IX111">
        <v>1.931128000261328E-10</v>
      </c>
      <c r="IY111">
        <v>-0.3385764476701658</v>
      </c>
      <c r="IZ111">
        <v>-0.009907362677547949</v>
      </c>
      <c r="JA111">
        <v>0.0006454078662214542</v>
      </c>
      <c r="JB111">
        <v>-5.064920317128958E-06</v>
      </c>
      <c r="JC111">
        <v>3</v>
      </c>
      <c r="JD111">
        <v>1872</v>
      </c>
      <c r="JE111">
        <v>1</v>
      </c>
      <c r="JF111">
        <v>37</v>
      </c>
      <c r="JG111">
        <v>12</v>
      </c>
      <c r="JH111">
        <v>12</v>
      </c>
      <c r="JI111">
        <v>0.488281</v>
      </c>
      <c r="JJ111">
        <v>2.68433</v>
      </c>
      <c r="JK111">
        <v>1.49658</v>
      </c>
      <c r="JL111">
        <v>2.34131</v>
      </c>
      <c r="JM111">
        <v>1.54907</v>
      </c>
      <c r="JN111">
        <v>2.37061</v>
      </c>
      <c r="JO111">
        <v>44.0019</v>
      </c>
      <c r="JP111">
        <v>15.0689</v>
      </c>
      <c r="JQ111">
        <v>18</v>
      </c>
      <c r="JR111">
        <v>497.938</v>
      </c>
      <c r="JS111">
        <v>512.88</v>
      </c>
      <c r="JT111">
        <v>22.8314</v>
      </c>
      <c r="JU111">
        <v>34.2349</v>
      </c>
      <c r="JV111">
        <v>30.0001</v>
      </c>
      <c r="JW111">
        <v>34.3206</v>
      </c>
      <c r="JX111">
        <v>34.2751</v>
      </c>
      <c r="JY111">
        <v>9.86506</v>
      </c>
      <c r="JZ111">
        <v>44.8267</v>
      </c>
      <c r="KA111">
        <v>0</v>
      </c>
      <c r="KB111">
        <v>22.8302</v>
      </c>
      <c r="KC111">
        <v>132.185</v>
      </c>
      <c r="KD111">
        <v>17.0202</v>
      </c>
      <c r="KE111">
        <v>99.35980000000001</v>
      </c>
      <c r="KF111">
        <v>99.52630000000001</v>
      </c>
    </row>
    <row r="112" spans="1:292">
      <c r="A112">
        <v>88</v>
      </c>
      <c r="B112">
        <v>1685124835.1</v>
      </c>
      <c r="C112">
        <v>1432.599999904633</v>
      </c>
      <c r="D112" t="s">
        <v>611</v>
      </c>
      <c r="E112" t="s">
        <v>612</v>
      </c>
      <c r="F112">
        <v>5</v>
      </c>
      <c r="G112" t="s">
        <v>575</v>
      </c>
      <c r="H112">
        <v>1685124827.544444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157.7173148647205</v>
      </c>
      <c r="AJ112">
        <v>173.6225636363637</v>
      </c>
      <c r="AK112">
        <v>-3.274628386139729</v>
      </c>
      <c r="AL112">
        <v>66.91659583500085</v>
      </c>
      <c r="AM112">
        <f>(AO112 - AN112 + DX112*1E3/(8.314*(DZ112+273.15)) * AQ112/DW112 * AP112) * DW112/(100*DK112) * 1000/(1000 - AO112)</f>
        <v>0</v>
      </c>
      <c r="AN112">
        <v>17.00212339142114</v>
      </c>
      <c r="AO112">
        <v>18.23226783216784</v>
      </c>
      <c r="AP112">
        <v>-0.0001941661622897947</v>
      </c>
      <c r="AQ112">
        <v>105.2800018558034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6</v>
      </c>
      <c r="DL112">
        <v>0.5</v>
      </c>
      <c r="DM112" t="s">
        <v>430</v>
      </c>
      <c r="DN112">
        <v>2</v>
      </c>
      <c r="DO112" t="b">
        <v>1</v>
      </c>
      <c r="DP112">
        <v>1685124827.544444</v>
      </c>
      <c r="DQ112">
        <v>193.3222222222223</v>
      </c>
      <c r="DR112">
        <v>168.3602222222222</v>
      </c>
      <c r="DS112">
        <v>18.24837777777778</v>
      </c>
      <c r="DT112">
        <v>17.00665185185185</v>
      </c>
      <c r="DU112">
        <v>193.7168888888889</v>
      </c>
      <c r="DV112">
        <v>18.58071481481482</v>
      </c>
      <c r="DW112">
        <v>499.9815555555556</v>
      </c>
      <c r="DX112">
        <v>99.62770740740743</v>
      </c>
      <c r="DY112">
        <v>0.09999053703703702</v>
      </c>
      <c r="DZ112">
        <v>27.28694074074074</v>
      </c>
      <c r="EA112">
        <v>28.00526296296296</v>
      </c>
      <c r="EB112">
        <v>999.9000000000001</v>
      </c>
      <c r="EC112">
        <v>0</v>
      </c>
      <c r="ED112">
        <v>0</v>
      </c>
      <c r="EE112">
        <v>10002.15333333333</v>
      </c>
      <c r="EF112">
        <v>0</v>
      </c>
      <c r="EG112">
        <v>1786.782962962963</v>
      </c>
      <c r="EH112">
        <v>24.96202962962963</v>
      </c>
      <c r="EI112">
        <v>196.9157777777778</v>
      </c>
      <c r="EJ112">
        <v>171.2731481481482</v>
      </c>
      <c r="EK112">
        <v>1.241732962962963</v>
      </c>
      <c r="EL112">
        <v>168.3602222222222</v>
      </c>
      <c r="EM112">
        <v>17.00665185185185</v>
      </c>
      <c r="EN112">
        <v>1.818045185185185</v>
      </c>
      <c r="EO112">
        <v>1.694333703703704</v>
      </c>
      <c r="EP112">
        <v>15.94279629629629</v>
      </c>
      <c r="EQ112">
        <v>14.8446</v>
      </c>
      <c r="ER112">
        <v>1999.987777777778</v>
      </c>
      <c r="ES112">
        <v>0.9799941851851853</v>
      </c>
      <c r="ET112">
        <v>0.02000597777777778</v>
      </c>
      <c r="EU112">
        <v>0</v>
      </c>
      <c r="EV112">
        <v>53.41187777777778</v>
      </c>
      <c r="EW112">
        <v>5.00078</v>
      </c>
      <c r="EX112">
        <v>5157.102962962962</v>
      </c>
      <c r="EY112">
        <v>16379.5037037037</v>
      </c>
      <c r="EZ112">
        <v>42.58533333333333</v>
      </c>
      <c r="FA112">
        <v>44.625</v>
      </c>
      <c r="FB112">
        <v>43.18262962962962</v>
      </c>
      <c r="FC112">
        <v>43.43251851851851</v>
      </c>
      <c r="FD112">
        <v>43.27974074074073</v>
      </c>
      <c r="FE112">
        <v>1955.07962962963</v>
      </c>
      <c r="FF112">
        <v>39.90777777777777</v>
      </c>
      <c r="FG112">
        <v>0</v>
      </c>
      <c r="FH112">
        <v>1685124832.9</v>
      </c>
      <c r="FI112">
        <v>0</v>
      </c>
      <c r="FJ112">
        <v>53.47576538461538</v>
      </c>
      <c r="FK112">
        <v>0.3296991333392231</v>
      </c>
      <c r="FL112">
        <v>-1399.937777850028</v>
      </c>
      <c r="FM112">
        <v>5159.858461538462</v>
      </c>
      <c r="FN112">
        <v>15</v>
      </c>
      <c r="FO112">
        <v>1685124110</v>
      </c>
      <c r="FP112" t="s">
        <v>576</v>
      </c>
      <c r="FQ112">
        <v>1685124108</v>
      </c>
      <c r="FR112">
        <v>1685124110</v>
      </c>
      <c r="FS112">
        <v>2</v>
      </c>
      <c r="FT112">
        <v>0.051</v>
      </c>
      <c r="FU112">
        <v>-0.023</v>
      </c>
      <c r="FV112">
        <v>-0.435</v>
      </c>
      <c r="FW112">
        <v>-0.35</v>
      </c>
      <c r="FX112">
        <v>420</v>
      </c>
      <c r="FY112">
        <v>16</v>
      </c>
      <c r="FZ112">
        <v>0.43</v>
      </c>
      <c r="GA112">
        <v>0.06</v>
      </c>
      <c r="GB112">
        <v>24.77682195121951</v>
      </c>
      <c r="GC112">
        <v>1.219561672473902</v>
      </c>
      <c r="GD112">
        <v>0.2425242220864375</v>
      </c>
      <c r="GE112">
        <v>0</v>
      </c>
      <c r="GF112">
        <v>1.244137317073171</v>
      </c>
      <c r="GG112">
        <v>-0.03333261324041895</v>
      </c>
      <c r="GH112">
        <v>0.01036944033214444</v>
      </c>
      <c r="GI112">
        <v>1</v>
      </c>
      <c r="GJ112">
        <v>1</v>
      </c>
      <c r="GK112">
        <v>2</v>
      </c>
      <c r="GL112" t="s">
        <v>432</v>
      </c>
      <c r="GM112">
        <v>3.09924</v>
      </c>
      <c r="GN112">
        <v>2.75826</v>
      </c>
      <c r="GO112">
        <v>0.0448799</v>
      </c>
      <c r="GP112">
        <v>0.0384428</v>
      </c>
      <c r="GQ112">
        <v>0.098285</v>
      </c>
      <c r="GR112">
        <v>0.09277580000000001</v>
      </c>
      <c r="GS112">
        <v>24297.2</v>
      </c>
      <c r="GT112">
        <v>24148</v>
      </c>
      <c r="GU112">
        <v>25999.3</v>
      </c>
      <c r="GV112">
        <v>25473</v>
      </c>
      <c r="GW112">
        <v>37626.1</v>
      </c>
      <c r="GX112">
        <v>35110.6</v>
      </c>
      <c r="GY112">
        <v>45468.3</v>
      </c>
      <c r="GZ112">
        <v>41881.2</v>
      </c>
      <c r="HA112">
        <v>1.8325</v>
      </c>
      <c r="HB112">
        <v>1.82995</v>
      </c>
      <c r="HC112">
        <v>-0.0625439</v>
      </c>
      <c r="HD112">
        <v>0</v>
      </c>
      <c r="HE112">
        <v>29.0212</v>
      </c>
      <c r="HF112">
        <v>999.9</v>
      </c>
      <c r="HG112">
        <v>42.5</v>
      </c>
      <c r="HH112">
        <v>41.1</v>
      </c>
      <c r="HI112">
        <v>33.5276</v>
      </c>
      <c r="HJ112">
        <v>62.7744</v>
      </c>
      <c r="HK112">
        <v>25.9936</v>
      </c>
      <c r="HL112">
        <v>1</v>
      </c>
      <c r="HM112">
        <v>0.590406</v>
      </c>
      <c r="HN112">
        <v>4.87369</v>
      </c>
      <c r="HO112">
        <v>20.2352</v>
      </c>
      <c r="HP112">
        <v>5.2092</v>
      </c>
      <c r="HQ112">
        <v>11.9831</v>
      </c>
      <c r="HR112">
        <v>4.96245</v>
      </c>
      <c r="HS112">
        <v>3.27425</v>
      </c>
      <c r="HT112">
        <v>9999</v>
      </c>
      <c r="HU112">
        <v>9999</v>
      </c>
      <c r="HV112">
        <v>9999</v>
      </c>
      <c r="HW112">
        <v>40.6</v>
      </c>
      <c r="HX112">
        <v>1.86401</v>
      </c>
      <c r="HY112">
        <v>1.8602</v>
      </c>
      <c r="HZ112">
        <v>1.85852</v>
      </c>
      <c r="IA112">
        <v>1.85989</v>
      </c>
      <c r="IB112">
        <v>1.85989</v>
      </c>
      <c r="IC112">
        <v>1.8584</v>
      </c>
      <c r="ID112">
        <v>1.8575</v>
      </c>
      <c r="IE112">
        <v>1.8524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-0.393</v>
      </c>
      <c r="IT112">
        <v>-0.3325</v>
      </c>
      <c r="IU112">
        <v>-0.401858868589607</v>
      </c>
      <c r="IV112">
        <v>0.0001543633802942166</v>
      </c>
      <c r="IW112">
        <v>-6.359805854135664E-07</v>
      </c>
      <c r="IX112">
        <v>1.931128000261328E-10</v>
      </c>
      <c r="IY112">
        <v>-0.3385764476701658</v>
      </c>
      <c r="IZ112">
        <v>-0.009907362677547949</v>
      </c>
      <c r="JA112">
        <v>0.0006454078662214542</v>
      </c>
      <c r="JB112">
        <v>-5.064920317128958E-06</v>
      </c>
      <c r="JC112">
        <v>3</v>
      </c>
      <c r="JD112">
        <v>1872</v>
      </c>
      <c r="JE112">
        <v>1</v>
      </c>
      <c r="JF112">
        <v>37</v>
      </c>
      <c r="JG112">
        <v>12.1</v>
      </c>
      <c r="JH112">
        <v>12.1</v>
      </c>
      <c r="JI112">
        <v>0.454102</v>
      </c>
      <c r="JJ112">
        <v>2.68311</v>
      </c>
      <c r="JK112">
        <v>1.49658</v>
      </c>
      <c r="JL112">
        <v>2.34131</v>
      </c>
      <c r="JM112">
        <v>1.54907</v>
      </c>
      <c r="JN112">
        <v>2.47437</v>
      </c>
      <c r="JO112">
        <v>44.0019</v>
      </c>
      <c r="JP112">
        <v>15.0777</v>
      </c>
      <c r="JQ112">
        <v>18</v>
      </c>
      <c r="JR112">
        <v>498.392</v>
      </c>
      <c r="JS112">
        <v>512.6</v>
      </c>
      <c r="JT112">
        <v>22.8257</v>
      </c>
      <c r="JU112">
        <v>34.2349</v>
      </c>
      <c r="JV112">
        <v>30</v>
      </c>
      <c r="JW112">
        <v>34.3195</v>
      </c>
      <c r="JX112">
        <v>34.2751</v>
      </c>
      <c r="JY112">
        <v>9.18018</v>
      </c>
      <c r="JZ112">
        <v>44.8267</v>
      </c>
      <c r="KA112">
        <v>0</v>
      </c>
      <c r="KB112">
        <v>22.8263</v>
      </c>
      <c r="KC112">
        <v>118.829</v>
      </c>
      <c r="KD112">
        <v>17.0202</v>
      </c>
      <c r="KE112">
        <v>99.3588</v>
      </c>
      <c r="KF112">
        <v>99.5261</v>
      </c>
    </row>
    <row r="113" spans="1:292">
      <c r="A113">
        <v>89</v>
      </c>
      <c r="B113">
        <v>1685124840.1</v>
      </c>
      <c r="C113">
        <v>1437.599999904633</v>
      </c>
      <c r="D113" t="s">
        <v>613</v>
      </c>
      <c r="E113" t="s">
        <v>614</v>
      </c>
      <c r="F113">
        <v>5</v>
      </c>
      <c r="G113" t="s">
        <v>575</v>
      </c>
      <c r="H113">
        <v>1685124832.562963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139.228885395295</v>
      </c>
      <c r="AJ113">
        <v>156.4328666666666</v>
      </c>
      <c r="AK113">
        <v>-3.451372815669553</v>
      </c>
      <c r="AL113">
        <v>66.91659583500085</v>
      </c>
      <c r="AM113">
        <f>(AO113 - AN113 + DX113*1E3/(8.314*(DZ113+273.15)) * AQ113/DW113 * AP113) * DW113/(100*DK113) * 1000/(1000 - AO113)</f>
        <v>0</v>
      </c>
      <c r="AN113">
        <v>16.99604691404692</v>
      </c>
      <c r="AO113">
        <v>18.22414895104896</v>
      </c>
      <c r="AP113">
        <v>-0.0002921969671900069</v>
      </c>
      <c r="AQ113">
        <v>105.2800018558034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6</v>
      </c>
      <c r="DL113">
        <v>0.5</v>
      </c>
      <c r="DM113" t="s">
        <v>430</v>
      </c>
      <c r="DN113">
        <v>2</v>
      </c>
      <c r="DO113" t="b">
        <v>1</v>
      </c>
      <c r="DP113">
        <v>1685124832.562963</v>
      </c>
      <c r="DQ113">
        <v>176.9042222222222</v>
      </c>
      <c r="DR113">
        <v>151.5056666666667</v>
      </c>
      <c r="DS113">
        <v>18.23638148148148</v>
      </c>
      <c r="DT113">
        <v>17.00020740740741</v>
      </c>
      <c r="DU113">
        <v>177.2978148148148</v>
      </c>
      <c r="DV113">
        <v>18.56881851851852</v>
      </c>
      <c r="DW113">
        <v>500.0044444444445</v>
      </c>
      <c r="DX113">
        <v>99.62797777777777</v>
      </c>
      <c r="DY113">
        <v>0.09994220370370371</v>
      </c>
      <c r="DZ113">
        <v>27.2830074074074</v>
      </c>
      <c r="EA113">
        <v>28.00085555555556</v>
      </c>
      <c r="EB113">
        <v>999.9000000000001</v>
      </c>
      <c r="EC113">
        <v>0</v>
      </c>
      <c r="ED113">
        <v>0</v>
      </c>
      <c r="EE113">
        <v>10009.49481481481</v>
      </c>
      <c r="EF113">
        <v>0</v>
      </c>
      <c r="EG113">
        <v>1732.47</v>
      </c>
      <c r="EH113">
        <v>25.39865185185185</v>
      </c>
      <c r="EI113">
        <v>180.1904074074074</v>
      </c>
      <c r="EJ113">
        <v>154.1258148148148</v>
      </c>
      <c r="EK113">
        <v>1.236172592592592</v>
      </c>
      <c r="EL113">
        <v>151.5056666666667</v>
      </c>
      <c r="EM113">
        <v>17.00020740740741</v>
      </c>
      <c r="EN113">
        <v>1.816855185185185</v>
      </c>
      <c r="EO113">
        <v>1.693697037037037</v>
      </c>
      <c r="EP113">
        <v>15.93254814814815</v>
      </c>
      <c r="EQ113">
        <v>14.83877407407407</v>
      </c>
      <c r="ER113">
        <v>1999.981851851852</v>
      </c>
      <c r="ES113">
        <v>0.9799932222222223</v>
      </c>
      <c r="ET113">
        <v>0.02000697777777777</v>
      </c>
      <c r="EU113">
        <v>0</v>
      </c>
      <c r="EV113">
        <v>53.56452222222223</v>
      </c>
      <c r="EW113">
        <v>5.00078</v>
      </c>
      <c r="EX113">
        <v>5057.647777777777</v>
      </c>
      <c r="EY113">
        <v>16379.44814814815</v>
      </c>
      <c r="EZ113">
        <v>42.60625925925925</v>
      </c>
      <c r="FA113">
        <v>44.63877777777777</v>
      </c>
      <c r="FB113">
        <v>43.17566666666666</v>
      </c>
      <c r="FC113">
        <v>43.44866666666665</v>
      </c>
      <c r="FD113">
        <v>43.29129629629628</v>
      </c>
      <c r="FE113">
        <v>1955.071851851852</v>
      </c>
      <c r="FF113">
        <v>39.91</v>
      </c>
      <c r="FG113">
        <v>0</v>
      </c>
      <c r="FH113">
        <v>1685124837.7</v>
      </c>
      <c r="FI113">
        <v>0</v>
      </c>
      <c r="FJ113">
        <v>53.59032307692307</v>
      </c>
      <c r="FK113">
        <v>1.658133327022738</v>
      </c>
      <c r="FL113">
        <v>-1174.331966587394</v>
      </c>
      <c r="FM113">
        <v>5065.455000000001</v>
      </c>
      <c r="FN113">
        <v>15</v>
      </c>
      <c r="FO113">
        <v>1685124110</v>
      </c>
      <c r="FP113" t="s">
        <v>576</v>
      </c>
      <c r="FQ113">
        <v>1685124108</v>
      </c>
      <c r="FR113">
        <v>1685124110</v>
      </c>
      <c r="FS113">
        <v>2</v>
      </c>
      <c r="FT113">
        <v>0.051</v>
      </c>
      <c r="FU113">
        <v>-0.023</v>
      </c>
      <c r="FV113">
        <v>-0.435</v>
      </c>
      <c r="FW113">
        <v>-0.35</v>
      </c>
      <c r="FX113">
        <v>420</v>
      </c>
      <c r="FY113">
        <v>16</v>
      </c>
      <c r="FZ113">
        <v>0.43</v>
      </c>
      <c r="GA113">
        <v>0.06</v>
      </c>
      <c r="GB113">
        <v>25.235295</v>
      </c>
      <c r="GC113">
        <v>4.652652157598498</v>
      </c>
      <c r="GD113">
        <v>0.6219760835233134</v>
      </c>
      <c r="GE113">
        <v>0</v>
      </c>
      <c r="GF113">
        <v>1.2402055</v>
      </c>
      <c r="GG113">
        <v>-0.06855962476547911</v>
      </c>
      <c r="GH113">
        <v>0.006932645580873141</v>
      </c>
      <c r="GI113">
        <v>1</v>
      </c>
      <c r="GJ113">
        <v>1</v>
      </c>
      <c r="GK113">
        <v>2</v>
      </c>
      <c r="GL113" t="s">
        <v>432</v>
      </c>
      <c r="GM113">
        <v>3.09895</v>
      </c>
      <c r="GN113">
        <v>2.75821</v>
      </c>
      <c r="GO113">
        <v>0.0408301</v>
      </c>
      <c r="GP113">
        <v>0.0343049</v>
      </c>
      <c r="GQ113">
        <v>0.09825399999999999</v>
      </c>
      <c r="GR113">
        <v>0.0927557</v>
      </c>
      <c r="GS113">
        <v>24400.2</v>
      </c>
      <c r="GT113">
        <v>24251.7</v>
      </c>
      <c r="GU113">
        <v>25999.4</v>
      </c>
      <c r="GV113">
        <v>25473</v>
      </c>
      <c r="GW113">
        <v>37627.1</v>
      </c>
      <c r="GX113">
        <v>35110.7</v>
      </c>
      <c r="GY113">
        <v>45468.4</v>
      </c>
      <c r="GZ113">
        <v>41880.9</v>
      </c>
      <c r="HA113">
        <v>1.83185</v>
      </c>
      <c r="HB113">
        <v>1.82997</v>
      </c>
      <c r="HC113">
        <v>-0.0635535</v>
      </c>
      <c r="HD113">
        <v>0</v>
      </c>
      <c r="HE113">
        <v>29.0249</v>
      </c>
      <c r="HF113">
        <v>999.9</v>
      </c>
      <c r="HG113">
        <v>42.5</v>
      </c>
      <c r="HH113">
        <v>41.1</v>
      </c>
      <c r="HI113">
        <v>33.5287</v>
      </c>
      <c r="HJ113">
        <v>62.3644</v>
      </c>
      <c r="HK113">
        <v>26.3221</v>
      </c>
      <c r="HL113">
        <v>1</v>
      </c>
      <c r="HM113">
        <v>0.5898139999999999</v>
      </c>
      <c r="HN113">
        <v>4.56927</v>
      </c>
      <c r="HO113">
        <v>20.2442</v>
      </c>
      <c r="HP113">
        <v>5.2089</v>
      </c>
      <c r="HQ113">
        <v>11.983</v>
      </c>
      <c r="HR113">
        <v>4.96245</v>
      </c>
      <c r="HS113">
        <v>3.27408</v>
      </c>
      <c r="HT113">
        <v>9999</v>
      </c>
      <c r="HU113">
        <v>9999</v>
      </c>
      <c r="HV113">
        <v>9999</v>
      </c>
      <c r="HW113">
        <v>40.6</v>
      </c>
      <c r="HX113">
        <v>1.86401</v>
      </c>
      <c r="HY113">
        <v>1.8602</v>
      </c>
      <c r="HZ113">
        <v>1.85852</v>
      </c>
      <c r="IA113">
        <v>1.85989</v>
      </c>
      <c r="IB113">
        <v>1.85989</v>
      </c>
      <c r="IC113">
        <v>1.85844</v>
      </c>
      <c r="ID113">
        <v>1.85749</v>
      </c>
      <c r="IE113">
        <v>1.85241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-0.393</v>
      </c>
      <c r="IT113">
        <v>-0.3326</v>
      </c>
      <c r="IU113">
        <v>-0.401858868589607</v>
      </c>
      <c r="IV113">
        <v>0.0001543633802942166</v>
      </c>
      <c r="IW113">
        <v>-6.359805854135664E-07</v>
      </c>
      <c r="IX113">
        <v>1.931128000261328E-10</v>
      </c>
      <c r="IY113">
        <v>-0.3385764476701658</v>
      </c>
      <c r="IZ113">
        <v>-0.009907362677547949</v>
      </c>
      <c r="JA113">
        <v>0.0006454078662214542</v>
      </c>
      <c r="JB113">
        <v>-5.064920317128958E-06</v>
      </c>
      <c r="JC113">
        <v>3</v>
      </c>
      <c r="JD113">
        <v>1872</v>
      </c>
      <c r="JE113">
        <v>1</v>
      </c>
      <c r="JF113">
        <v>37</v>
      </c>
      <c r="JG113">
        <v>12.2</v>
      </c>
      <c r="JH113">
        <v>12.2</v>
      </c>
      <c r="JI113">
        <v>0.412598</v>
      </c>
      <c r="JJ113">
        <v>2.69409</v>
      </c>
      <c r="JK113">
        <v>1.49658</v>
      </c>
      <c r="JL113">
        <v>2.34131</v>
      </c>
      <c r="JM113">
        <v>1.54785</v>
      </c>
      <c r="JN113">
        <v>2.36572</v>
      </c>
      <c r="JO113">
        <v>44.0019</v>
      </c>
      <c r="JP113">
        <v>15.0602</v>
      </c>
      <c r="JQ113">
        <v>18</v>
      </c>
      <c r="JR113">
        <v>497.991</v>
      </c>
      <c r="JS113">
        <v>512.6180000000001</v>
      </c>
      <c r="JT113">
        <v>22.8529</v>
      </c>
      <c r="JU113">
        <v>34.2349</v>
      </c>
      <c r="JV113">
        <v>29.9996</v>
      </c>
      <c r="JW113">
        <v>34.3195</v>
      </c>
      <c r="JX113">
        <v>34.2751</v>
      </c>
      <c r="JY113">
        <v>8.35642</v>
      </c>
      <c r="JZ113">
        <v>44.8267</v>
      </c>
      <c r="KA113">
        <v>0</v>
      </c>
      <c r="KB113">
        <v>22.8957</v>
      </c>
      <c r="KC113">
        <v>98.7936</v>
      </c>
      <c r="KD113">
        <v>17.0202</v>
      </c>
      <c r="KE113">
        <v>99.3591</v>
      </c>
      <c r="KF113">
        <v>99.5256</v>
      </c>
    </row>
    <row r="114" spans="1:292">
      <c r="A114">
        <v>90</v>
      </c>
      <c r="B114">
        <v>1685124845.1</v>
      </c>
      <c r="C114">
        <v>1442.599999904633</v>
      </c>
      <c r="D114" t="s">
        <v>615</v>
      </c>
      <c r="E114" t="s">
        <v>616</v>
      </c>
      <c r="F114">
        <v>5</v>
      </c>
      <c r="G114" t="s">
        <v>575</v>
      </c>
      <c r="H114">
        <v>1685124837.581481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122.6314669275534</v>
      </c>
      <c r="AJ114">
        <v>139.6048727272726</v>
      </c>
      <c r="AK114">
        <v>-3.365684125976135</v>
      </c>
      <c r="AL114">
        <v>66.91659583500085</v>
      </c>
      <c r="AM114">
        <f>(AO114 - AN114 + DX114*1E3/(8.314*(DZ114+273.15)) * AQ114/DW114 * AP114) * DW114/(100*DK114) * 1000/(1000 - AO114)</f>
        <v>0</v>
      </c>
      <c r="AN114">
        <v>16.99097501970036</v>
      </c>
      <c r="AO114">
        <v>18.21884195804197</v>
      </c>
      <c r="AP114">
        <v>-6.602200158857752E-05</v>
      </c>
      <c r="AQ114">
        <v>105.2800018558034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6</v>
      </c>
      <c r="DL114">
        <v>0.5</v>
      </c>
      <c r="DM114" t="s">
        <v>430</v>
      </c>
      <c r="DN114">
        <v>2</v>
      </c>
      <c r="DO114" t="b">
        <v>1</v>
      </c>
      <c r="DP114">
        <v>1685124837.581481</v>
      </c>
      <c r="DQ114">
        <v>160.3684074074074</v>
      </c>
      <c r="DR114">
        <v>134.6368148148148</v>
      </c>
      <c r="DS114">
        <v>18.22774444444445</v>
      </c>
      <c r="DT114">
        <v>16.99457037037037</v>
      </c>
      <c r="DU114">
        <v>160.7612962962963</v>
      </c>
      <c r="DV114">
        <v>18.56025925925926</v>
      </c>
      <c r="DW114">
        <v>500.0417037037037</v>
      </c>
      <c r="DX114">
        <v>99.62872222222222</v>
      </c>
      <c r="DY114">
        <v>0.0999307962962963</v>
      </c>
      <c r="DZ114">
        <v>27.27654814814815</v>
      </c>
      <c r="EA114">
        <v>27.99133703703703</v>
      </c>
      <c r="EB114">
        <v>999.9000000000001</v>
      </c>
      <c r="EC114">
        <v>0</v>
      </c>
      <c r="ED114">
        <v>0</v>
      </c>
      <c r="EE114">
        <v>10017.22407407408</v>
      </c>
      <c r="EF114">
        <v>0</v>
      </c>
      <c r="EG114">
        <v>1685.595925925926</v>
      </c>
      <c r="EH114">
        <v>25.7317</v>
      </c>
      <c r="EI114">
        <v>163.346</v>
      </c>
      <c r="EJ114">
        <v>136.9644444444445</v>
      </c>
      <c r="EK114">
        <v>1.23317</v>
      </c>
      <c r="EL114">
        <v>134.6368148148148</v>
      </c>
      <c r="EM114">
        <v>16.99457037037037</v>
      </c>
      <c r="EN114">
        <v>1.816006666666667</v>
      </c>
      <c r="EO114">
        <v>1.693148518518518</v>
      </c>
      <c r="EP114">
        <v>15.92525185185185</v>
      </c>
      <c r="EQ114">
        <v>14.83374444444445</v>
      </c>
      <c r="ER114">
        <v>1999.99</v>
      </c>
      <c r="ES114">
        <v>0.9799935555555556</v>
      </c>
      <c r="ET114">
        <v>0.02000664074074074</v>
      </c>
      <c r="EU114">
        <v>0</v>
      </c>
      <c r="EV114">
        <v>53.69433333333333</v>
      </c>
      <c r="EW114">
        <v>5.00078</v>
      </c>
      <c r="EX114">
        <v>4990.132592592593</v>
      </c>
      <c r="EY114">
        <v>16379.51851851852</v>
      </c>
      <c r="EZ114">
        <v>42.61785185185185</v>
      </c>
      <c r="FA114">
        <v>44.65025925925926</v>
      </c>
      <c r="FB114">
        <v>43.15714814814815</v>
      </c>
      <c r="FC114">
        <v>43.45333333333333</v>
      </c>
      <c r="FD114">
        <v>43.30285185185184</v>
      </c>
      <c r="FE114">
        <v>1955.08</v>
      </c>
      <c r="FF114">
        <v>39.91</v>
      </c>
      <c r="FG114">
        <v>0</v>
      </c>
      <c r="FH114">
        <v>1685124843.1</v>
      </c>
      <c r="FI114">
        <v>0</v>
      </c>
      <c r="FJ114">
        <v>53.721308</v>
      </c>
      <c r="FK114">
        <v>1.761730773896829</v>
      </c>
      <c r="FL114">
        <v>-409.1361541726544</v>
      </c>
      <c r="FM114">
        <v>4986.174400000001</v>
      </c>
      <c r="FN114">
        <v>15</v>
      </c>
      <c r="FO114">
        <v>1685124110</v>
      </c>
      <c r="FP114" t="s">
        <v>576</v>
      </c>
      <c r="FQ114">
        <v>1685124108</v>
      </c>
      <c r="FR114">
        <v>1685124110</v>
      </c>
      <c r="FS114">
        <v>2</v>
      </c>
      <c r="FT114">
        <v>0.051</v>
      </c>
      <c r="FU114">
        <v>-0.023</v>
      </c>
      <c r="FV114">
        <v>-0.435</v>
      </c>
      <c r="FW114">
        <v>-0.35</v>
      </c>
      <c r="FX114">
        <v>420</v>
      </c>
      <c r="FY114">
        <v>16</v>
      </c>
      <c r="FZ114">
        <v>0.43</v>
      </c>
      <c r="GA114">
        <v>0.06</v>
      </c>
      <c r="GB114">
        <v>25.50214634146342</v>
      </c>
      <c r="GC114">
        <v>4.710321951219523</v>
      </c>
      <c r="GD114">
        <v>0.6295827042660916</v>
      </c>
      <c r="GE114">
        <v>0</v>
      </c>
      <c r="GF114">
        <v>1.235262926829268</v>
      </c>
      <c r="GG114">
        <v>-0.0399418118466864</v>
      </c>
      <c r="GH114">
        <v>0.004235100853409307</v>
      </c>
      <c r="GI114">
        <v>1</v>
      </c>
      <c r="GJ114">
        <v>1</v>
      </c>
      <c r="GK114">
        <v>2</v>
      </c>
      <c r="GL114" t="s">
        <v>432</v>
      </c>
      <c r="GM114">
        <v>3.09909</v>
      </c>
      <c r="GN114">
        <v>2.75814</v>
      </c>
      <c r="GO114">
        <v>0.0367714</v>
      </c>
      <c r="GP114">
        <v>0.0301013</v>
      </c>
      <c r="GQ114">
        <v>0.098236</v>
      </c>
      <c r="GR114">
        <v>0.0927428</v>
      </c>
      <c r="GS114">
        <v>24503.1</v>
      </c>
      <c r="GT114">
        <v>24356.9</v>
      </c>
      <c r="GU114">
        <v>25999.2</v>
      </c>
      <c r="GV114">
        <v>25472.8</v>
      </c>
      <c r="GW114">
        <v>37627.4</v>
      </c>
      <c r="GX114">
        <v>35110.7</v>
      </c>
      <c r="GY114">
        <v>45468.5</v>
      </c>
      <c r="GZ114">
        <v>41880.9</v>
      </c>
      <c r="HA114">
        <v>1.8321</v>
      </c>
      <c r="HB114">
        <v>1.83008</v>
      </c>
      <c r="HC114">
        <v>-0.0643358</v>
      </c>
      <c r="HD114">
        <v>0</v>
      </c>
      <c r="HE114">
        <v>29.0281</v>
      </c>
      <c r="HF114">
        <v>999.9</v>
      </c>
      <c r="HG114">
        <v>42.5</v>
      </c>
      <c r="HH114">
        <v>41.1</v>
      </c>
      <c r="HI114">
        <v>33.5307</v>
      </c>
      <c r="HJ114">
        <v>62.3444</v>
      </c>
      <c r="HK114">
        <v>25.9976</v>
      </c>
      <c r="HL114">
        <v>1</v>
      </c>
      <c r="HM114">
        <v>0.589553</v>
      </c>
      <c r="HN114">
        <v>4.67138</v>
      </c>
      <c r="HO114">
        <v>20.2414</v>
      </c>
      <c r="HP114">
        <v>5.20965</v>
      </c>
      <c r="HQ114">
        <v>11.9837</v>
      </c>
      <c r="HR114">
        <v>4.96285</v>
      </c>
      <c r="HS114">
        <v>3.2743</v>
      </c>
      <c r="HT114">
        <v>9999</v>
      </c>
      <c r="HU114">
        <v>9999</v>
      </c>
      <c r="HV114">
        <v>9999</v>
      </c>
      <c r="HW114">
        <v>40.6</v>
      </c>
      <c r="HX114">
        <v>1.86401</v>
      </c>
      <c r="HY114">
        <v>1.8602</v>
      </c>
      <c r="HZ114">
        <v>1.85852</v>
      </c>
      <c r="IA114">
        <v>1.85989</v>
      </c>
      <c r="IB114">
        <v>1.85988</v>
      </c>
      <c r="IC114">
        <v>1.85842</v>
      </c>
      <c r="ID114">
        <v>1.85747</v>
      </c>
      <c r="IE114">
        <v>1.8524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-0.392</v>
      </c>
      <c r="IT114">
        <v>-0.3326</v>
      </c>
      <c r="IU114">
        <v>-0.401858868589607</v>
      </c>
      <c r="IV114">
        <v>0.0001543633802942166</v>
      </c>
      <c r="IW114">
        <v>-6.359805854135664E-07</v>
      </c>
      <c r="IX114">
        <v>1.931128000261328E-10</v>
      </c>
      <c r="IY114">
        <v>-0.3385764476701658</v>
      </c>
      <c r="IZ114">
        <v>-0.009907362677547949</v>
      </c>
      <c r="JA114">
        <v>0.0006454078662214542</v>
      </c>
      <c r="JB114">
        <v>-5.064920317128958E-06</v>
      </c>
      <c r="JC114">
        <v>3</v>
      </c>
      <c r="JD114">
        <v>1872</v>
      </c>
      <c r="JE114">
        <v>1</v>
      </c>
      <c r="JF114">
        <v>37</v>
      </c>
      <c r="JG114">
        <v>12.3</v>
      </c>
      <c r="JH114">
        <v>12.3</v>
      </c>
      <c r="JI114">
        <v>0.374756</v>
      </c>
      <c r="JJ114">
        <v>2.69287</v>
      </c>
      <c r="JK114">
        <v>1.49658</v>
      </c>
      <c r="JL114">
        <v>2.34253</v>
      </c>
      <c r="JM114">
        <v>1.54785</v>
      </c>
      <c r="JN114">
        <v>2.47681</v>
      </c>
      <c r="JO114">
        <v>44.0019</v>
      </c>
      <c r="JP114">
        <v>15.0777</v>
      </c>
      <c r="JQ114">
        <v>18</v>
      </c>
      <c r="JR114">
        <v>498.145</v>
      </c>
      <c r="JS114">
        <v>512.688</v>
      </c>
      <c r="JT114">
        <v>22.897</v>
      </c>
      <c r="JU114">
        <v>34.2365</v>
      </c>
      <c r="JV114">
        <v>29.9998</v>
      </c>
      <c r="JW114">
        <v>34.3195</v>
      </c>
      <c r="JX114">
        <v>34.2751</v>
      </c>
      <c r="JY114">
        <v>7.58171</v>
      </c>
      <c r="JZ114">
        <v>44.8267</v>
      </c>
      <c r="KA114">
        <v>0</v>
      </c>
      <c r="KB114">
        <v>22.9008</v>
      </c>
      <c r="KC114">
        <v>85.4362</v>
      </c>
      <c r="KD114">
        <v>17.0202</v>
      </c>
      <c r="KE114">
        <v>99.35899999999999</v>
      </c>
      <c r="KF114">
        <v>99.5252</v>
      </c>
    </row>
    <row r="115" spans="1:292">
      <c r="A115">
        <v>91</v>
      </c>
      <c r="B115">
        <v>1685124850.1</v>
      </c>
      <c r="C115">
        <v>1447.599999904633</v>
      </c>
      <c r="D115" t="s">
        <v>617</v>
      </c>
      <c r="E115" t="s">
        <v>618</v>
      </c>
      <c r="F115">
        <v>5</v>
      </c>
      <c r="G115" t="s">
        <v>575</v>
      </c>
      <c r="H115">
        <v>1685124842.6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105.8854625833045</v>
      </c>
      <c r="AJ115">
        <v>122.8919090909091</v>
      </c>
      <c r="AK115">
        <v>-3.344562062782041</v>
      </c>
      <c r="AL115">
        <v>66.91659583500085</v>
      </c>
      <c r="AM115">
        <f>(AO115 - AN115 + DX115*1E3/(8.314*(DZ115+273.15)) * AQ115/DW115 * AP115) * DW115/(100*DK115) * 1000/(1000 - AO115)</f>
        <v>0</v>
      </c>
      <c r="AN115">
        <v>16.98767506474866</v>
      </c>
      <c r="AO115">
        <v>18.2115118881119</v>
      </c>
      <c r="AP115">
        <v>-0.000142262762519675</v>
      </c>
      <c r="AQ115">
        <v>105.2800018558034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6</v>
      </c>
      <c r="DL115">
        <v>0.5</v>
      </c>
      <c r="DM115" t="s">
        <v>430</v>
      </c>
      <c r="DN115">
        <v>2</v>
      </c>
      <c r="DO115" t="b">
        <v>1</v>
      </c>
      <c r="DP115">
        <v>1685124842.6</v>
      </c>
      <c r="DQ115">
        <v>143.739962962963</v>
      </c>
      <c r="DR115">
        <v>117.7053185185185</v>
      </c>
      <c r="DS115">
        <v>18.2202962962963</v>
      </c>
      <c r="DT115">
        <v>16.99</v>
      </c>
      <c r="DU115">
        <v>144.1322962962963</v>
      </c>
      <c r="DV115">
        <v>18.55287037037037</v>
      </c>
      <c r="DW115">
        <v>500.0104814814815</v>
      </c>
      <c r="DX115">
        <v>99.62954814814813</v>
      </c>
      <c r="DY115">
        <v>0.09992761481481481</v>
      </c>
      <c r="DZ115">
        <v>27.26823703703704</v>
      </c>
      <c r="EA115">
        <v>27.9862962962963</v>
      </c>
      <c r="EB115">
        <v>999.9000000000001</v>
      </c>
      <c r="EC115">
        <v>0</v>
      </c>
      <c r="ED115">
        <v>0</v>
      </c>
      <c r="EE115">
        <v>10011.13259259259</v>
      </c>
      <c r="EF115">
        <v>0</v>
      </c>
      <c r="EG115">
        <v>1656.978518518519</v>
      </c>
      <c r="EH115">
        <v>26.03466666666666</v>
      </c>
      <c r="EI115">
        <v>146.4076296296296</v>
      </c>
      <c r="EJ115">
        <v>119.7396740740741</v>
      </c>
      <c r="EK115">
        <v>1.230296666666667</v>
      </c>
      <c r="EL115">
        <v>117.7053185185185</v>
      </c>
      <c r="EM115">
        <v>16.99</v>
      </c>
      <c r="EN115">
        <v>1.81527962962963</v>
      </c>
      <c r="EO115">
        <v>1.692705925925926</v>
      </c>
      <c r="EP115">
        <v>15.91897777777778</v>
      </c>
      <c r="EQ115">
        <v>14.8296962962963</v>
      </c>
      <c r="ER115">
        <v>2000.001111111111</v>
      </c>
      <c r="ES115">
        <v>0.9799938888888888</v>
      </c>
      <c r="ET115">
        <v>0.02000630370370371</v>
      </c>
      <c r="EU115">
        <v>0</v>
      </c>
      <c r="EV115">
        <v>53.87231481481481</v>
      </c>
      <c r="EW115">
        <v>5.00078</v>
      </c>
      <c r="EX115">
        <v>4962.936666666667</v>
      </c>
      <c r="EY115">
        <v>16379.59259259259</v>
      </c>
      <c r="EZ115">
        <v>42.6341111111111</v>
      </c>
      <c r="FA115">
        <v>44.65485185185185</v>
      </c>
      <c r="FB115">
        <v>43.1571111111111</v>
      </c>
      <c r="FC115">
        <v>43.46733333333333</v>
      </c>
      <c r="FD115">
        <v>43.30522222222222</v>
      </c>
      <c r="FE115">
        <v>1955.091111111111</v>
      </c>
      <c r="FF115">
        <v>39.91</v>
      </c>
      <c r="FG115">
        <v>0</v>
      </c>
      <c r="FH115">
        <v>1685124847.9</v>
      </c>
      <c r="FI115">
        <v>0</v>
      </c>
      <c r="FJ115">
        <v>53.852808</v>
      </c>
      <c r="FK115">
        <v>1.041646155463795</v>
      </c>
      <c r="FL115">
        <v>-121.8415382529385</v>
      </c>
      <c r="FM115">
        <v>4963.0708</v>
      </c>
      <c r="FN115">
        <v>15</v>
      </c>
      <c r="FO115">
        <v>1685124110</v>
      </c>
      <c r="FP115" t="s">
        <v>576</v>
      </c>
      <c r="FQ115">
        <v>1685124108</v>
      </c>
      <c r="FR115">
        <v>1685124110</v>
      </c>
      <c r="FS115">
        <v>2</v>
      </c>
      <c r="FT115">
        <v>0.051</v>
      </c>
      <c r="FU115">
        <v>-0.023</v>
      </c>
      <c r="FV115">
        <v>-0.435</v>
      </c>
      <c r="FW115">
        <v>-0.35</v>
      </c>
      <c r="FX115">
        <v>420</v>
      </c>
      <c r="FY115">
        <v>16</v>
      </c>
      <c r="FZ115">
        <v>0.43</v>
      </c>
      <c r="GA115">
        <v>0.06</v>
      </c>
      <c r="GB115">
        <v>25.74759268292683</v>
      </c>
      <c r="GC115">
        <v>3.395652961672439</v>
      </c>
      <c r="GD115">
        <v>0.5576191170526328</v>
      </c>
      <c r="GE115">
        <v>0</v>
      </c>
      <c r="GF115">
        <v>1.232023658536585</v>
      </c>
      <c r="GG115">
        <v>-0.03003114982578346</v>
      </c>
      <c r="GH115">
        <v>0.003131138463646202</v>
      </c>
      <c r="GI115">
        <v>1</v>
      </c>
      <c r="GJ115">
        <v>1</v>
      </c>
      <c r="GK115">
        <v>2</v>
      </c>
      <c r="GL115" t="s">
        <v>432</v>
      </c>
      <c r="GM115">
        <v>3.09903</v>
      </c>
      <c r="GN115">
        <v>2.75836</v>
      </c>
      <c r="GO115">
        <v>0.0326463</v>
      </c>
      <c r="GP115">
        <v>0.0257634</v>
      </c>
      <c r="GQ115">
        <v>0.0982058</v>
      </c>
      <c r="GR115">
        <v>0.09272080000000001</v>
      </c>
      <c r="GS115">
        <v>24607.9</v>
      </c>
      <c r="GT115">
        <v>24465.9</v>
      </c>
      <c r="GU115">
        <v>25999.3</v>
      </c>
      <c r="GV115">
        <v>25473.1</v>
      </c>
      <c r="GW115">
        <v>37628.1</v>
      </c>
      <c r="GX115">
        <v>35111.3</v>
      </c>
      <c r="GY115">
        <v>45468.5</v>
      </c>
      <c r="GZ115">
        <v>41881.2</v>
      </c>
      <c r="HA115">
        <v>1.83223</v>
      </c>
      <c r="HB115">
        <v>1.82987</v>
      </c>
      <c r="HC115">
        <v>-0.0641905</v>
      </c>
      <c r="HD115">
        <v>0</v>
      </c>
      <c r="HE115">
        <v>29.0299</v>
      </c>
      <c r="HF115">
        <v>999.9</v>
      </c>
      <c r="HG115">
        <v>42.5</v>
      </c>
      <c r="HH115">
        <v>41.1</v>
      </c>
      <c r="HI115">
        <v>33.5324</v>
      </c>
      <c r="HJ115">
        <v>62.7744</v>
      </c>
      <c r="HK115">
        <v>26.3021</v>
      </c>
      <c r="HL115">
        <v>1</v>
      </c>
      <c r="HM115">
        <v>0.589614</v>
      </c>
      <c r="HN115">
        <v>4.66306</v>
      </c>
      <c r="HO115">
        <v>20.2415</v>
      </c>
      <c r="HP115">
        <v>5.21055</v>
      </c>
      <c r="HQ115">
        <v>11.983</v>
      </c>
      <c r="HR115">
        <v>4.96285</v>
      </c>
      <c r="HS115">
        <v>3.27435</v>
      </c>
      <c r="HT115">
        <v>9999</v>
      </c>
      <c r="HU115">
        <v>9999</v>
      </c>
      <c r="HV115">
        <v>9999</v>
      </c>
      <c r="HW115">
        <v>40.6</v>
      </c>
      <c r="HX115">
        <v>1.86401</v>
      </c>
      <c r="HY115">
        <v>1.8602</v>
      </c>
      <c r="HZ115">
        <v>1.85852</v>
      </c>
      <c r="IA115">
        <v>1.85989</v>
      </c>
      <c r="IB115">
        <v>1.85988</v>
      </c>
      <c r="IC115">
        <v>1.85842</v>
      </c>
      <c r="ID115">
        <v>1.85748</v>
      </c>
      <c r="IE115">
        <v>1.8524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-0.392</v>
      </c>
      <c r="IT115">
        <v>-0.3327</v>
      </c>
      <c r="IU115">
        <v>-0.401858868589607</v>
      </c>
      <c r="IV115">
        <v>0.0001543633802942166</v>
      </c>
      <c r="IW115">
        <v>-6.359805854135664E-07</v>
      </c>
      <c r="IX115">
        <v>1.931128000261328E-10</v>
      </c>
      <c r="IY115">
        <v>-0.3385764476701658</v>
      </c>
      <c r="IZ115">
        <v>-0.009907362677547949</v>
      </c>
      <c r="JA115">
        <v>0.0006454078662214542</v>
      </c>
      <c r="JB115">
        <v>-5.064920317128958E-06</v>
      </c>
      <c r="JC115">
        <v>3</v>
      </c>
      <c r="JD115">
        <v>1872</v>
      </c>
      <c r="JE115">
        <v>1</v>
      </c>
      <c r="JF115">
        <v>37</v>
      </c>
      <c r="JG115">
        <v>12.4</v>
      </c>
      <c r="JH115">
        <v>12.3</v>
      </c>
      <c r="JI115">
        <v>0.332031</v>
      </c>
      <c r="JJ115">
        <v>2.70386</v>
      </c>
      <c r="JK115">
        <v>1.49658</v>
      </c>
      <c r="JL115">
        <v>2.34131</v>
      </c>
      <c r="JM115">
        <v>1.54785</v>
      </c>
      <c r="JN115">
        <v>2.37305</v>
      </c>
      <c r="JO115">
        <v>44.0019</v>
      </c>
      <c r="JP115">
        <v>15.0514</v>
      </c>
      <c r="JQ115">
        <v>18</v>
      </c>
      <c r="JR115">
        <v>498.222</v>
      </c>
      <c r="JS115">
        <v>512.548</v>
      </c>
      <c r="JT115">
        <v>22.9125</v>
      </c>
      <c r="JU115">
        <v>34.238</v>
      </c>
      <c r="JV115">
        <v>29.9999</v>
      </c>
      <c r="JW115">
        <v>34.3195</v>
      </c>
      <c r="JX115">
        <v>34.2751</v>
      </c>
      <c r="JY115">
        <v>6.74593</v>
      </c>
      <c r="JZ115">
        <v>44.8267</v>
      </c>
      <c r="KA115">
        <v>0</v>
      </c>
      <c r="KB115">
        <v>22.9162</v>
      </c>
      <c r="KC115">
        <v>65.4006</v>
      </c>
      <c r="KD115">
        <v>17.0257</v>
      </c>
      <c r="KE115">
        <v>99.3591</v>
      </c>
      <c r="KF115">
        <v>99.526</v>
      </c>
    </row>
    <row r="116" spans="1:292">
      <c r="A116">
        <v>92</v>
      </c>
      <c r="B116">
        <v>1685124855.1</v>
      </c>
      <c r="C116">
        <v>1452.599999904633</v>
      </c>
      <c r="D116" t="s">
        <v>619</v>
      </c>
      <c r="E116" t="s">
        <v>620</v>
      </c>
      <c r="F116">
        <v>5</v>
      </c>
      <c r="G116" t="s">
        <v>575</v>
      </c>
      <c r="H116">
        <v>1685124847.314285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88.89679123160336</v>
      </c>
      <c r="AJ116">
        <v>106.1804060606061</v>
      </c>
      <c r="AK116">
        <v>-3.342410077027074</v>
      </c>
      <c r="AL116">
        <v>66.91659583500085</v>
      </c>
      <c r="AM116">
        <f>(AO116 - AN116 + DX116*1E3/(8.314*(DZ116+273.15)) * AQ116/DW116 * AP116) * DW116/(100*DK116) * 1000/(1000 - AO116)</f>
        <v>0</v>
      </c>
      <c r="AN116">
        <v>16.98177257449588</v>
      </c>
      <c r="AO116">
        <v>18.20424335664337</v>
      </c>
      <c r="AP116">
        <v>-0.0001069775229647897</v>
      </c>
      <c r="AQ116">
        <v>105.2800018558034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6</v>
      </c>
      <c r="DL116">
        <v>0.5</v>
      </c>
      <c r="DM116" t="s">
        <v>430</v>
      </c>
      <c r="DN116">
        <v>2</v>
      </c>
      <c r="DO116" t="b">
        <v>1</v>
      </c>
      <c r="DP116">
        <v>1685124847.314285</v>
      </c>
      <c r="DQ116">
        <v>128.1654285714286</v>
      </c>
      <c r="DR116">
        <v>102.1358642857143</v>
      </c>
      <c r="DS116">
        <v>18.21410714285715</v>
      </c>
      <c r="DT116">
        <v>16.98522142857143</v>
      </c>
      <c r="DU116">
        <v>128.5576071428572</v>
      </c>
      <c r="DV116">
        <v>18.54673571428571</v>
      </c>
      <c r="DW116">
        <v>500.0451071428571</v>
      </c>
      <c r="DX116">
        <v>99.62997857142855</v>
      </c>
      <c r="DY116">
        <v>0.1000252214285714</v>
      </c>
      <c r="DZ116">
        <v>27.26234642857143</v>
      </c>
      <c r="EA116">
        <v>27.98122857142857</v>
      </c>
      <c r="EB116">
        <v>999.9000000000002</v>
      </c>
      <c r="EC116">
        <v>0</v>
      </c>
      <c r="ED116">
        <v>0</v>
      </c>
      <c r="EE116">
        <v>10007.54035714286</v>
      </c>
      <c r="EF116">
        <v>0</v>
      </c>
      <c r="EG116">
        <v>1650.370714285714</v>
      </c>
      <c r="EH116">
        <v>26.02951785714286</v>
      </c>
      <c r="EI116">
        <v>130.5431428571429</v>
      </c>
      <c r="EJ116">
        <v>103.9007357142857</v>
      </c>
      <c r="EK116">
        <v>1.228891071428572</v>
      </c>
      <c r="EL116">
        <v>102.1358642857143</v>
      </c>
      <c r="EM116">
        <v>16.98522142857143</v>
      </c>
      <c r="EN116">
        <v>1.814670357142857</v>
      </c>
      <c r="EO116">
        <v>1.692236785714286</v>
      </c>
      <c r="EP116">
        <v>15.91372857142857</v>
      </c>
      <c r="EQ116">
        <v>14.82539642857143</v>
      </c>
      <c r="ER116">
        <v>1999.995357142858</v>
      </c>
      <c r="ES116">
        <v>0.9799938571428571</v>
      </c>
      <c r="ET116">
        <v>0.020006325</v>
      </c>
      <c r="EU116">
        <v>0</v>
      </c>
      <c r="EV116">
        <v>53.942975</v>
      </c>
      <c r="EW116">
        <v>5.00078</v>
      </c>
      <c r="EX116">
        <v>4962.0125</v>
      </c>
      <c r="EY116">
        <v>16379.55</v>
      </c>
      <c r="EZ116">
        <v>42.63599999999999</v>
      </c>
      <c r="FA116">
        <v>44.65599999999998</v>
      </c>
      <c r="FB116">
        <v>43.13810714285714</v>
      </c>
      <c r="FC116">
        <v>43.47299999999999</v>
      </c>
      <c r="FD116">
        <v>43.32114285714285</v>
      </c>
      <c r="FE116">
        <v>1955.085357142857</v>
      </c>
      <c r="FF116">
        <v>39.91</v>
      </c>
      <c r="FG116">
        <v>0</v>
      </c>
      <c r="FH116">
        <v>1685124852.7</v>
      </c>
      <c r="FI116">
        <v>0</v>
      </c>
      <c r="FJ116">
        <v>53.963756</v>
      </c>
      <c r="FK116">
        <v>2.333030767578472</v>
      </c>
      <c r="FL116">
        <v>42.11384545413144</v>
      </c>
      <c r="FM116">
        <v>4963.0016</v>
      </c>
      <c r="FN116">
        <v>15</v>
      </c>
      <c r="FO116">
        <v>1685124110</v>
      </c>
      <c r="FP116" t="s">
        <v>576</v>
      </c>
      <c r="FQ116">
        <v>1685124108</v>
      </c>
      <c r="FR116">
        <v>1685124110</v>
      </c>
      <c r="FS116">
        <v>2</v>
      </c>
      <c r="FT116">
        <v>0.051</v>
      </c>
      <c r="FU116">
        <v>-0.023</v>
      </c>
      <c r="FV116">
        <v>-0.435</v>
      </c>
      <c r="FW116">
        <v>-0.35</v>
      </c>
      <c r="FX116">
        <v>420</v>
      </c>
      <c r="FY116">
        <v>16</v>
      </c>
      <c r="FZ116">
        <v>0.43</v>
      </c>
      <c r="GA116">
        <v>0.06</v>
      </c>
      <c r="GB116">
        <v>26.03939268292682</v>
      </c>
      <c r="GC116">
        <v>0.2834445993031003</v>
      </c>
      <c r="GD116">
        <v>0.1979113590575877</v>
      </c>
      <c r="GE116">
        <v>0</v>
      </c>
      <c r="GF116">
        <v>1.230260487804878</v>
      </c>
      <c r="GG116">
        <v>-0.02475135888501728</v>
      </c>
      <c r="GH116">
        <v>0.002622101141488019</v>
      </c>
      <c r="GI116">
        <v>1</v>
      </c>
      <c r="GJ116">
        <v>1</v>
      </c>
      <c r="GK116">
        <v>2</v>
      </c>
      <c r="GL116" t="s">
        <v>432</v>
      </c>
      <c r="GM116">
        <v>3.0992</v>
      </c>
      <c r="GN116">
        <v>2.75813</v>
      </c>
      <c r="GO116">
        <v>0.0284255</v>
      </c>
      <c r="GP116">
        <v>0.0213357</v>
      </c>
      <c r="GQ116">
        <v>0.0981837</v>
      </c>
      <c r="GR116">
        <v>0.092691</v>
      </c>
      <c r="GS116">
        <v>24715.1</v>
      </c>
      <c r="GT116">
        <v>24576.8</v>
      </c>
      <c r="GU116">
        <v>25999.3</v>
      </c>
      <c r="GV116">
        <v>25473</v>
      </c>
      <c r="GW116">
        <v>37628.6</v>
      </c>
      <c r="GX116">
        <v>35111.8</v>
      </c>
      <c r="GY116">
        <v>45468.5</v>
      </c>
      <c r="GZ116">
        <v>41880.9</v>
      </c>
      <c r="HA116">
        <v>1.83223</v>
      </c>
      <c r="HB116">
        <v>1.82987</v>
      </c>
      <c r="HC116">
        <v>-0.0647157</v>
      </c>
      <c r="HD116">
        <v>0</v>
      </c>
      <c r="HE116">
        <v>29.0319</v>
      </c>
      <c r="HF116">
        <v>999.9</v>
      </c>
      <c r="HG116">
        <v>42.5</v>
      </c>
      <c r="HH116">
        <v>41.1</v>
      </c>
      <c r="HI116">
        <v>33.5319</v>
      </c>
      <c r="HJ116">
        <v>62.4544</v>
      </c>
      <c r="HK116">
        <v>25.9615</v>
      </c>
      <c r="HL116">
        <v>1</v>
      </c>
      <c r="HM116">
        <v>0.589771</v>
      </c>
      <c r="HN116">
        <v>4.67825</v>
      </c>
      <c r="HO116">
        <v>20.2409</v>
      </c>
      <c r="HP116">
        <v>5.2101</v>
      </c>
      <c r="HQ116">
        <v>11.9827</v>
      </c>
      <c r="HR116">
        <v>4.96275</v>
      </c>
      <c r="HS116">
        <v>3.27438</v>
      </c>
      <c r="HT116">
        <v>9999</v>
      </c>
      <c r="HU116">
        <v>9999</v>
      </c>
      <c r="HV116">
        <v>9999</v>
      </c>
      <c r="HW116">
        <v>40.6</v>
      </c>
      <c r="HX116">
        <v>1.86401</v>
      </c>
      <c r="HY116">
        <v>1.8602</v>
      </c>
      <c r="HZ116">
        <v>1.85852</v>
      </c>
      <c r="IA116">
        <v>1.85989</v>
      </c>
      <c r="IB116">
        <v>1.85987</v>
      </c>
      <c r="IC116">
        <v>1.85842</v>
      </c>
      <c r="ID116">
        <v>1.8575</v>
      </c>
      <c r="IE116">
        <v>1.85239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-0.392</v>
      </c>
      <c r="IT116">
        <v>-0.3327</v>
      </c>
      <c r="IU116">
        <v>-0.401858868589607</v>
      </c>
      <c r="IV116">
        <v>0.0001543633802942166</v>
      </c>
      <c r="IW116">
        <v>-6.359805854135664E-07</v>
      </c>
      <c r="IX116">
        <v>1.931128000261328E-10</v>
      </c>
      <c r="IY116">
        <v>-0.3385764476701658</v>
      </c>
      <c r="IZ116">
        <v>-0.009907362677547949</v>
      </c>
      <c r="JA116">
        <v>0.0006454078662214542</v>
      </c>
      <c r="JB116">
        <v>-5.064920317128958E-06</v>
      </c>
      <c r="JC116">
        <v>3</v>
      </c>
      <c r="JD116">
        <v>1872</v>
      </c>
      <c r="JE116">
        <v>1</v>
      </c>
      <c r="JF116">
        <v>37</v>
      </c>
      <c r="JG116">
        <v>12.5</v>
      </c>
      <c r="JH116">
        <v>12.4</v>
      </c>
      <c r="JI116">
        <v>0.292969</v>
      </c>
      <c r="JJ116">
        <v>2.70752</v>
      </c>
      <c r="JK116">
        <v>1.49658</v>
      </c>
      <c r="JL116">
        <v>2.34131</v>
      </c>
      <c r="JM116">
        <v>1.54907</v>
      </c>
      <c r="JN116">
        <v>2.47803</v>
      </c>
      <c r="JO116">
        <v>44.0019</v>
      </c>
      <c r="JP116">
        <v>15.0777</v>
      </c>
      <c r="JQ116">
        <v>18</v>
      </c>
      <c r="JR116">
        <v>498.222</v>
      </c>
      <c r="JS116">
        <v>512.548</v>
      </c>
      <c r="JT116">
        <v>22.9272</v>
      </c>
      <c r="JU116">
        <v>34.2396</v>
      </c>
      <c r="JV116">
        <v>30.0002</v>
      </c>
      <c r="JW116">
        <v>34.3196</v>
      </c>
      <c r="JX116">
        <v>34.2751</v>
      </c>
      <c r="JY116">
        <v>5.96567</v>
      </c>
      <c r="JZ116">
        <v>44.8267</v>
      </c>
      <c r="KA116">
        <v>0</v>
      </c>
      <c r="KB116">
        <v>22.9273</v>
      </c>
      <c r="KC116">
        <v>52.0433</v>
      </c>
      <c r="KD116">
        <v>17.033</v>
      </c>
      <c r="KE116">
        <v>99.3592</v>
      </c>
      <c r="KF116">
        <v>99.5257</v>
      </c>
    </row>
    <row r="117" spans="1:292">
      <c r="A117">
        <v>93</v>
      </c>
      <c r="B117">
        <v>1685124860.1</v>
      </c>
      <c r="C117">
        <v>1457.599999904633</v>
      </c>
      <c r="D117" t="s">
        <v>621</v>
      </c>
      <c r="E117" t="s">
        <v>622</v>
      </c>
      <c r="F117">
        <v>5</v>
      </c>
      <c r="G117" t="s">
        <v>575</v>
      </c>
      <c r="H117">
        <v>1685124852.6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72.04159771548474</v>
      </c>
      <c r="AJ117">
        <v>89.52879515151513</v>
      </c>
      <c r="AK117">
        <v>-3.327885262144832</v>
      </c>
      <c r="AL117">
        <v>66.91659583500085</v>
      </c>
      <c r="AM117">
        <f>(AO117 - AN117 + DX117*1E3/(8.314*(DZ117+273.15)) * AQ117/DW117 * AP117) * DW117/(100*DK117) * 1000/(1000 - AO117)</f>
        <v>0</v>
      </c>
      <c r="AN117">
        <v>16.97339098109904</v>
      </c>
      <c r="AO117">
        <v>18.20153426573428</v>
      </c>
      <c r="AP117">
        <v>-5.702226966851515E-06</v>
      </c>
      <c r="AQ117">
        <v>105.2800018558034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6</v>
      </c>
      <c r="DL117">
        <v>0.5</v>
      </c>
      <c r="DM117" t="s">
        <v>430</v>
      </c>
      <c r="DN117">
        <v>2</v>
      </c>
      <c r="DO117" t="b">
        <v>1</v>
      </c>
      <c r="DP117">
        <v>1685124852.6</v>
      </c>
      <c r="DQ117">
        <v>110.8195851851852</v>
      </c>
      <c r="DR117">
        <v>84.59065555555554</v>
      </c>
      <c r="DS117">
        <v>18.20771851851852</v>
      </c>
      <c r="DT117">
        <v>16.97902592592592</v>
      </c>
      <c r="DU117">
        <v>111.2118666666666</v>
      </c>
      <c r="DV117">
        <v>18.54040370370371</v>
      </c>
      <c r="DW117">
        <v>500.0030370370371</v>
      </c>
      <c r="DX117">
        <v>99.63105185185185</v>
      </c>
      <c r="DY117">
        <v>0.100031762962963</v>
      </c>
      <c r="DZ117">
        <v>27.26021111111111</v>
      </c>
      <c r="EA117">
        <v>27.98122962962962</v>
      </c>
      <c r="EB117">
        <v>999.9000000000001</v>
      </c>
      <c r="EC117">
        <v>0</v>
      </c>
      <c r="ED117">
        <v>0</v>
      </c>
      <c r="EE117">
        <v>9998.907777777778</v>
      </c>
      <c r="EF117">
        <v>0</v>
      </c>
      <c r="EG117">
        <v>1648.915185185185</v>
      </c>
      <c r="EH117">
        <v>26.22887777777778</v>
      </c>
      <c r="EI117">
        <v>112.8747259259259</v>
      </c>
      <c r="EJ117">
        <v>86.0518148148148</v>
      </c>
      <c r="EK117">
        <v>1.228704444444445</v>
      </c>
      <c r="EL117">
        <v>84.59065555555554</v>
      </c>
      <c r="EM117">
        <v>16.97902592592592</v>
      </c>
      <c r="EN117">
        <v>1.814054444444444</v>
      </c>
      <c r="EO117">
        <v>1.691637407407407</v>
      </c>
      <c r="EP117">
        <v>15.90841481481482</v>
      </c>
      <c r="EQ117">
        <v>14.8199037037037</v>
      </c>
      <c r="ER117">
        <v>2000.01</v>
      </c>
      <c r="ES117">
        <v>0.979994</v>
      </c>
      <c r="ET117">
        <v>0.02000618518518519</v>
      </c>
      <c r="EU117">
        <v>0</v>
      </c>
      <c r="EV117">
        <v>54.09582962962963</v>
      </c>
      <c r="EW117">
        <v>5.00078</v>
      </c>
      <c r="EX117">
        <v>4961.521851851851</v>
      </c>
      <c r="EY117">
        <v>16379.67037037037</v>
      </c>
      <c r="EZ117">
        <v>42.64337037037036</v>
      </c>
      <c r="FA117">
        <v>44.66633333333331</v>
      </c>
      <c r="FB117">
        <v>43.15714814814815</v>
      </c>
      <c r="FC117">
        <v>43.48362962962963</v>
      </c>
      <c r="FD117">
        <v>43.3354074074074</v>
      </c>
      <c r="FE117">
        <v>1955.1</v>
      </c>
      <c r="FF117">
        <v>39.91</v>
      </c>
      <c r="FG117">
        <v>0</v>
      </c>
      <c r="FH117">
        <v>1685124858.1</v>
      </c>
      <c r="FI117">
        <v>0</v>
      </c>
      <c r="FJ117">
        <v>54.1088076923077</v>
      </c>
      <c r="FK117">
        <v>2.148547001396162</v>
      </c>
      <c r="FL117">
        <v>50.66222148416751</v>
      </c>
      <c r="FM117">
        <v>4962.641923076923</v>
      </c>
      <c r="FN117">
        <v>15</v>
      </c>
      <c r="FO117">
        <v>1685124110</v>
      </c>
      <c r="FP117" t="s">
        <v>576</v>
      </c>
      <c r="FQ117">
        <v>1685124108</v>
      </c>
      <c r="FR117">
        <v>1685124110</v>
      </c>
      <c r="FS117">
        <v>2</v>
      </c>
      <c r="FT117">
        <v>0.051</v>
      </c>
      <c r="FU117">
        <v>-0.023</v>
      </c>
      <c r="FV117">
        <v>-0.435</v>
      </c>
      <c r="FW117">
        <v>-0.35</v>
      </c>
      <c r="FX117">
        <v>420</v>
      </c>
      <c r="FY117">
        <v>16</v>
      </c>
      <c r="FZ117">
        <v>0.43</v>
      </c>
      <c r="GA117">
        <v>0.06</v>
      </c>
      <c r="GB117">
        <v>26.118735</v>
      </c>
      <c r="GC117">
        <v>2.182156097560922</v>
      </c>
      <c r="GD117">
        <v>0.2239133398772837</v>
      </c>
      <c r="GE117">
        <v>0</v>
      </c>
      <c r="GF117">
        <v>1.22926425</v>
      </c>
      <c r="GG117">
        <v>-0.00360911819887768</v>
      </c>
      <c r="GH117">
        <v>0.001581579728467722</v>
      </c>
      <c r="GI117">
        <v>1</v>
      </c>
      <c r="GJ117">
        <v>1</v>
      </c>
      <c r="GK117">
        <v>2</v>
      </c>
      <c r="GL117" t="s">
        <v>432</v>
      </c>
      <c r="GM117">
        <v>3.09886</v>
      </c>
      <c r="GN117">
        <v>2.7579</v>
      </c>
      <c r="GO117">
        <v>0.0241239</v>
      </c>
      <c r="GP117">
        <v>0.0167614</v>
      </c>
      <c r="GQ117">
        <v>0.09817430000000001</v>
      </c>
      <c r="GR117">
        <v>0.0926739</v>
      </c>
      <c r="GS117">
        <v>24824.1</v>
      </c>
      <c r="GT117">
        <v>24691.3</v>
      </c>
      <c r="GU117">
        <v>25999.1</v>
      </c>
      <c r="GV117">
        <v>25472.9</v>
      </c>
      <c r="GW117">
        <v>37628.1</v>
      </c>
      <c r="GX117">
        <v>35111.7</v>
      </c>
      <c r="GY117">
        <v>45468.1</v>
      </c>
      <c r="GZ117">
        <v>41880.7</v>
      </c>
      <c r="HA117">
        <v>1.83183</v>
      </c>
      <c r="HB117">
        <v>1.82997</v>
      </c>
      <c r="HC117">
        <v>-0.0645854</v>
      </c>
      <c r="HD117">
        <v>0</v>
      </c>
      <c r="HE117">
        <v>29.0319</v>
      </c>
      <c r="HF117">
        <v>999.9</v>
      </c>
      <c r="HG117">
        <v>42.5</v>
      </c>
      <c r="HH117">
        <v>41.1</v>
      </c>
      <c r="HI117">
        <v>33.5339</v>
      </c>
      <c r="HJ117">
        <v>62.4044</v>
      </c>
      <c r="HK117">
        <v>26.2861</v>
      </c>
      <c r="HL117">
        <v>1</v>
      </c>
      <c r="HM117">
        <v>0.590051</v>
      </c>
      <c r="HN117">
        <v>4.66546</v>
      </c>
      <c r="HO117">
        <v>20.2413</v>
      </c>
      <c r="HP117">
        <v>5.2095</v>
      </c>
      <c r="HQ117">
        <v>11.9833</v>
      </c>
      <c r="HR117">
        <v>4.96145</v>
      </c>
      <c r="HS117">
        <v>3.27413</v>
      </c>
      <c r="HT117">
        <v>9999</v>
      </c>
      <c r="HU117">
        <v>9999</v>
      </c>
      <c r="HV117">
        <v>9999</v>
      </c>
      <c r="HW117">
        <v>40.6</v>
      </c>
      <c r="HX117">
        <v>1.86401</v>
      </c>
      <c r="HY117">
        <v>1.8602</v>
      </c>
      <c r="HZ117">
        <v>1.85852</v>
      </c>
      <c r="IA117">
        <v>1.85989</v>
      </c>
      <c r="IB117">
        <v>1.85988</v>
      </c>
      <c r="IC117">
        <v>1.85842</v>
      </c>
      <c r="ID117">
        <v>1.85747</v>
      </c>
      <c r="IE117">
        <v>1.85241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-0.393</v>
      </c>
      <c r="IT117">
        <v>-0.3328</v>
      </c>
      <c r="IU117">
        <v>-0.401858868589607</v>
      </c>
      <c r="IV117">
        <v>0.0001543633802942166</v>
      </c>
      <c r="IW117">
        <v>-6.359805854135664E-07</v>
      </c>
      <c r="IX117">
        <v>1.931128000261328E-10</v>
      </c>
      <c r="IY117">
        <v>-0.3385764476701658</v>
      </c>
      <c r="IZ117">
        <v>-0.009907362677547949</v>
      </c>
      <c r="JA117">
        <v>0.0006454078662214542</v>
      </c>
      <c r="JB117">
        <v>-5.064920317128958E-06</v>
      </c>
      <c r="JC117">
        <v>3</v>
      </c>
      <c r="JD117">
        <v>1872</v>
      </c>
      <c r="JE117">
        <v>1</v>
      </c>
      <c r="JF117">
        <v>37</v>
      </c>
      <c r="JG117">
        <v>12.5</v>
      </c>
      <c r="JH117">
        <v>12.5</v>
      </c>
      <c r="JI117">
        <v>0.258789</v>
      </c>
      <c r="JJ117">
        <v>2.72461</v>
      </c>
      <c r="JK117">
        <v>1.49658</v>
      </c>
      <c r="JL117">
        <v>2.34131</v>
      </c>
      <c r="JM117">
        <v>1.54785</v>
      </c>
      <c r="JN117">
        <v>2.34497</v>
      </c>
      <c r="JO117">
        <v>44.0019</v>
      </c>
      <c r="JP117">
        <v>15.0514</v>
      </c>
      <c r="JQ117">
        <v>18</v>
      </c>
      <c r="JR117">
        <v>497.997</v>
      </c>
      <c r="JS117">
        <v>512.635</v>
      </c>
      <c r="JT117">
        <v>22.9393</v>
      </c>
      <c r="JU117">
        <v>34.2411</v>
      </c>
      <c r="JV117">
        <v>30.0003</v>
      </c>
      <c r="JW117">
        <v>34.3225</v>
      </c>
      <c r="JX117">
        <v>34.2773</v>
      </c>
      <c r="JY117">
        <v>5.1311</v>
      </c>
      <c r="JZ117">
        <v>44.8267</v>
      </c>
      <c r="KA117">
        <v>0</v>
      </c>
      <c r="KB117">
        <v>22.9419</v>
      </c>
      <c r="KC117">
        <v>32.0071</v>
      </c>
      <c r="KD117">
        <v>17.0389</v>
      </c>
      <c r="KE117">
        <v>99.3582</v>
      </c>
      <c r="KF117">
        <v>99.52509999999999</v>
      </c>
    </row>
    <row r="118" spans="1:292">
      <c r="A118">
        <v>94</v>
      </c>
      <c r="B118">
        <v>1685124957.1</v>
      </c>
      <c r="C118">
        <v>1554.599999904633</v>
      </c>
      <c r="D118" t="s">
        <v>623</v>
      </c>
      <c r="E118" t="s">
        <v>624</v>
      </c>
      <c r="F118">
        <v>5</v>
      </c>
      <c r="G118" t="s">
        <v>575</v>
      </c>
      <c r="H118">
        <v>1685124949.099999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426.9777041821926</v>
      </c>
      <c r="AJ118">
        <v>422.5795636363635</v>
      </c>
      <c r="AK118">
        <v>0.0004616815338423819</v>
      </c>
      <c r="AL118">
        <v>66.91659583500085</v>
      </c>
      <c r="AM118">
        <f>(AO118 - AN118 + DX118*1E3/(8.314*(DZ118+273.15)) * AQ118/DW118 * AP118) * DW118/(100*DK118) * 1000/(1000 - AO118)</f>
        <v>0</v>
      </c>
      <c r="AN118">
        <v>17.01234975286574</v>
      </c>
      <c r="AO118">
        <v>18.28069720279721</v>
      </c>
      <c r="AP118">
        <v>6.030662301372317E-06</v>
      </c>
      <c r="AQ118">
        <v>105.2800018558034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6</v>
      </c>
      <c r="DL118">
        <v>0.5</v>
      </c>
      <c r="DM118" t="s">
        <v>430</v>
      </c>
      <c r="DN118">
        <v>2</v>
      </c>
      <c r="DO118" t="b">
        <v>1</v>
      </c>
      <c r="DP118">
        <v>1685124949.099999</v>
      </c>
      <c r="DQ118">
        <v>414.8625161290323</v>
      </c>
      <c r="DR118">
        <v>419.7603870967743</v>
      </c>
      <c r="DS118">
        <v>18.28272580645161</v>
      </c>
      <c r="DT118">
        <v>17.01857741935484</v>
      </c>
      <c r="DU118">
        <v>415.2961290322581</v>
      </c>
      <c r="DV118">
        <v>18.61474516129032</v>
      </c>
      <c r="DW118">
        <v>499.9884193548387</v>
      </c>
      <c r="DX118">
        <v>99.63326774193548</v>
      </c>
      <c r="DY118">
        <v>0.09997056129032258</v>
      </c>
      <c r="DZ118">
        <v>27.26606129032258</v>
      </c>
      <c r="EA118">
        <v>27.99256129032258</v>
      </c>
      <c r="EB118">
        <v>999.9000000000003</v>
      </c>
      <c r="EC118">
        <v>0</v>
      </c>
      <c r="ED118">
        <v>0</v>
      </c>
      <c r="EE118">
        <v>9998.730967741934</v>
      </c>
      <c r="EF118">
        <v>0</v>
      </c>
      <c r="EG118">
        <v>1752.984838709678</v>
      </c>
      <c r="EH118">
        <v>-4.897873225806451</v>
      </c>
      <c r="EI118">
        <v>422.5885483870968</v>
      </c>
      <c r="EJ118">
        <v>427.0278387096774</v>
      </c>
      <c r="EK118">
        <v>1.264143225806452</v>
      </c>
      <c r="EL118">
        <v>419.7603870967743</v>
      </c>
      <c r="EM118">
        <v>17.01857741935484</v>
      </c>
      <c r="EN118">
        <v>1.821566451612903</v>
      </c>
      <c r="EO118">
        <v>1.695616129032258</v>
      </c>
      <c r="EP118">
        <v>15.9730935483871</v>
      </c>
      <c r="EQ118">
        <v>14.85635806451613</v>
      </c>
      <c r="ER118">
        <v>1999.999677419355</v>
      </c>
      <c r="ES118">
        <v>0.9799930000000001</v>
      </c>
      <c r="ET118">
        <v>0.0200072</v>
      </c>
      <c r="EU118">
        <v>0</v>
      </c>
      <c r="EV118">
        <v>52.95073548387096</v>
      </c>
      <c r="EW118">
        <v>5.000779999999999</v>
      </c>
      <c r="EX118">
        <v>5097.440967741937</v>
      </c>
      <c r="EY118">
        <v>16379.59677419355</v>
      </c>
      <c r="EZ118">
        <v>42.70551612903225</v>
      </c>
      <c r="FA118">
        <v>44.67899999999997</v>
      </c>
      <c r="FB118">
        <v>43.4595806451613</v>
      </c>
      <c r="FC118">
        <v>43.53606451612902</v>
      </c>
      <c r="FD118">
        <v>43.53609677419355</v>
      </c>
      <c r="FE118">
        <v>1955.087419354838</v>
      </c>
      <c r="FF118">
        <v>39.91129032258065</v>
      </c>
      <c r="FG118">
        <v>0</v>
      </c>
      <c r="FH118">
        <v>1685124954.7</v>
      </c>
      <c r="FI118">
        <v>0</v>
      </c>
      <c r="FJ118">
        <v>52.967528</v>
      </c>
      <c r="FK118">
        <v>2.340484614842952</v>
      </c>
      <c r="FL118">
        <v>196.3376928176749</v>
      </c>
      <c r="FM118">
        <v>5103.1116</v>
      </c>
      <c r="FN118">
        <v>15</v>
      </c>
      <c r="FO118">
        <v>1685124110</v>
      </c>
      <c r="FP118" t="s">
        <v>576</v>
      </c>
      <c r="FQ118">
        <v>1685124108</v>
      </c>
      <c r="FR118">
        <v>1685124110</v>
      </c>
      <c r="FS118">
        <v>2</v>
      </c>
      <c r="FT118">
        <v>0.051</v>
      </c>
      <c r="FU118">
        <v>-0.023</v>
      </c>
      <c r="FV118">
        <v>-0.435</v>
      </c>
      <c r="FW118">
        <v>-0.35</v>
      </c>
      <c r="FX118">
        <v>420</v>
      </c>
      <c r="FY118">
        <v>16</v>
      </c>
      <c r="FZ118">
        <v>0.43</v>
      </c>
      <c r="GA118">
        <v>0.06</v>
      </c>
      <c r="GB118">
        <v>-4.909371</v>
      </c>
      <c r="GC118">
        <v>0.2105405628517818</v>
      </c>
      <c r="GD118">
        <v>0.04505013844595816</v>
      </c>
      <c r="GE118">
        <v>0</v>
      </c>
      <c r="GF118">
        <v>1.260949</v>
      </c>
      <c r="GG118">
        <v>0.07052532833020402</v>
      </c>
      <c r="GH118">
        <v>0.006846865998396632</v>
      </c>
      <c r="GI118">
        <v>1</v>
      </c>
      <c r="GJ118">
        <v>1</v>
      </c>
      <c r="GK118">
        <v>2</v>
      </c>
      <c r="GL118" t="s">
        <v>432</v>
      </c>
      <c r="GM118">
        <v>3.09902</v>
      </c>
      <c r="GN118">
        <v>2.75812</v>
      </c>
      <c r="GO118">
        <v>0.094503</v>
      </c>
      <c r="GP118">
        <v>0.0953119</v>
      </c>
      <c r="GQ118">
        <v>0.0984776</v>
      </c>
      <c r="GR118">
        <v>0.0928303</v>
      </c>
      <c r="GS118">
        <v>23035.2</v>
      </c>
      <c r="GT118">
        <v>22719.4</v>
      </c>
      <c r="GU118">
        <v>25998.5</v>
      </c>
      <c r="GV118">
        <v>25471.2</v>
      </c>
      <c r="GW118">
        <v>37623</v>
      </c>
      <c r="GX118">
        <v>35112.3</v>
      </c>
      <c r="GY118">
        <v>45466.9</v>
      </c>
      <c r="GZ118">
        <v>41878.1</v>
      </c>
      <c r="HA118">
        <v>1.8321</v>
      </c>
      <c r="HB118">
        <v>1.8305</v>
      </c>
      <c r="HC118">
        <v>-0.0570901</v>
      </c>
      <c r="HD118">
        <v>0</v>
      </c>
      <c r="HE118">
        <v>28.9305</v>
      </c>
      <c r="HF118">
        <v>999.9</v>
      </c>
      <c r="HG118">
        <v>42.4</v>
      </c>
      <c r="HH118">
        <v>41.1</v>
      </c>
      <c r="HI118">
        <v>33.4502</v>
      </c>
      <c r="HJ118">
        <v>62.6644</v>
      </c>
      <c r="HK118">
        <v>25.8734</v>
      </c>
      <c r="HL118">
        <v>1</v>
      </c>
      <c r="HM118">
        <v>0.58951</v>
      </c>
      <c r="HN118">
        <v>4.40017</v>
      </c>
      <c r="HO118">
        <v>20.2499</v>
      </c>
      <c r="HP118">
        <v>5.21474</v>
      </c>
      <c r="HQ118">
        <v>11.9839</v>
      </c>
      <c r="HR118">
        <v>4.9643</v>
      </c>
      <c r="HS118">
        <v>3.2751</v>
      </c>
      <c r="HT118">
        <v>9999</v>
      </c>
      <c r="HU118">
        <v>9999</v>
      </c>
      <c r="HV118">
        <v>9999</v>
      </c>
      <c r="HW118">
        <v>40.6</v>
      </c>
      <c r="HX118">
        <v>1.86401</v>
      </c>
      <c r="HY118">
        <v>1.8602</v>
      </c>
      <c r="HZ118">
        <v>1.85852</v>
      </c>
      <c r="IA118">
        <v>1.85989</v>
      </c>
      <c r="IB118">
        <v>1.85989</v>
      </c>
      <c r="IC118">
        <v>1.85843</v>
      </c>
      <c r="ID118">
        <v>1.85748</v>
      </c>
      <c r="IE118">
        <v>1.8524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-0.434</v>
      </c>
      <c r="IT118">
        <v>-0.3321</v>
      </c>
      <c r="IU118">
        <v>-0.401858868589607</v>
      </c>
      <c r="IV118">
        <v>0.0001543633802942166</v>
      </c>
      <c r="IW118">
        <v>-6.359805854135664E-07</v>
      </c>
      <c r="IX118">
        <v>1.931128000261328E-10</v>
      </c>
      <c r="IY118">
        <v>-0.3385764476701658</v>
      </c>
      <c r="IZ118">
        <v>-0.009907362677547949</v>
      </c>
      <c r="JA118">
        <v>0.0006454078662214542</v>
      </c>
      <c r="JB118">
        <v>-5.064920317128958E-06</v>
      </c>
      <c r="JC118">
        <v>3</v>
      </c>
      <c r="JD118">
        <v>1872</v>
      </c>
      <c r="JE118">
        <v>1</v>
      </c>
      <c r="JF118">
        <v>37</v>
      </c>
      <c r="JG118">
        <v>14.2</v>
      </c>
      <c r="JH118">
        <v>14.1</v>
      </c>
      <c r="JI118">
        <v>1.12305</v>
      </c>
      <c r="JJ118">
        <v>2.66968</v>
      </c>
      <c r="JK118">
        <v>1.49658</v>
      </c>
      <c r="JL118">
        <v>2.34131</v>
      </c>
      <c r="JM118">
        <v>1.54907</v>
      </c>
      <c r="JN118">
        <v>2.48657</v>
      </c>
      <c r="JO118">
        <v>43.9192</v>
      </c>
      <c r="JP118">
        <v>15.0602</v>
      </c>
      <c r="JQ118">
        <v>18</v>
      </c>
      <c r="JR118">
        <v>498.122</v>
      </c>
      <c r="JS118">
        <v>512.889</v>
      </c>
      <c r="JT118">
        <v>23.2045</v>
      </c>
      <c r="JU118">
        <v>34.2495</v>
      </c>
      <c r="JV118">
        <v>30.0001</v>
      </c>
      <c r="JW118">
        <v>34.3164</v>
      </c>
      <c r="JX118">
        <v>34.2628</v>
      </c>
      <c r="JY118">
        <v>22.5679</v>
      </c>
      <c r="JZ118">
        <v>44.5566</v>
      </c>
      <c r="KA118">
        <v>0</v>
      </c>
      <c r="KB118">
        <v>23.2066</v>
      </c>
      <c r="KC118">
        <v>419.774</v>
      </c>
      <c r="KD118">
        <v>17.0259</v>
      </c>
      <c r="KE118">
        <v>99.3557</v>
      </c>
      <c r="KF118">
        <v>99.5187</v>
      </c>
    </row>
    <row r="119" spans="1:292">
      <c r="A119">
        <v>95</v>
      </c>
      <c r="B119">
        <v>1685124962.1</v>
      </c>
      <c r="C119">
        <v>1559.599999904633</v>
      </c>
      <c r="D119" t="s">
        <v>625</v>
      </c>
      <c r="E119" t="s">
        <v>626</v>
      </c>
      <c r="F119">
        <v>5</v>
      </c>
      <c r="G119" t="s">
        <v>575</v>
      </c>
      <c r="H119">
        <v>1685124954.255172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427.00440051628</v>
      </c>
      <c r="AJ119">
        <v>422.6565636363633</v>
      </c>
      <c r="AK119">
        <v>0.001305059540657254</v>
      </c>
      <c r="AL119">
        <v>66.91659583500085</v>
      </c>
      <c r="AM119">
        <f>(AO119 - AN119 + DX119*1E3/(8.314*(DZ119+273.15)) * AQ119/DW119 * AP119) * DW119/(100*DK119) * 1000/(1000 - AO119)</f>
        <v>0</v>
      </c>
      <c r="AN119">
        <v>17.00718945644741</v>
      </c>
      <c r="AO119">
        <v>18.27997552447554</v>
      </c>
      <c r="AP119">
        <v>-2.246504078954397E-05</v>
      </c>
      <c r="AQ119">
        <v>105.2800018558034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6</v>
      </c>
      <c r="DL119">
        <v>0.5</v>
      </c>
      <c r="DM119" t="s">
        <v>430</v>
      </c>
      <c r="DN119">
        <v>2</v>
      </c>
      <c r="DO119" t="b">
        <v>1</v>
      </c>
      <c r="DP119">
        <v>1685124954.255172</v>
      </c>
      <c r="DQ119">
        <v>414.8685172413794</v>
      </c>
      <c r="DR119">
        <v>419.8812068965516</v>
      </c>
      <c r="DS119">
        <v>18.28154827586207</v>
      </c>
      <c r="DT119">
        <v>17.0122275862069</v>
      </c>
      <c r="DU119">
        <v>415.3020689655172</v>
      </c>
      <c r="DV119">
        <v>18.61358620689655</v>
      </c>
      <c r="DW119">
        <v>499.9712413793104</v>
      </c>
      <c r="DX119">
        <v>99.63314482758621</v>
      </c>
      <c r="DY119">
        <v>0.09996338620689657</v>
      </c>
      <c r="DZ119">
        <v>27.27141724137931</v>
      </c>
      <c r="EA119">
        <v>27.99746896551724</v>
      </c>
      <c r="EB119">
        <v>999.9000000000002</v>
      </c>
      <c r="EC119">
        <v>0</v>
      </c>
      <c r="ED119">
        <v>0</v>
      </c>
      <c r="EE119">
        <v>9997.069310344828</v>
      </c>
      <c r="EF119">
        <v>0</v>
      </c>
      <c r="EG119">
        <v>1774.249310344827</v>
      </c>
      <c r="EH119">
        <v>-5.012640689655172</v>
      </c>
      <c r="EI119">
        <v>422.5941724137932</v>
      </c>
      <c r="EJ119">
        <v>427.1478965517241</v>
      </c>
      <c r="EK119">
        <v>1.269323103448276</v>
      </c>
      <c r="EL119">
        <v>419.8812068965516</v>
      </c>
      <c r="EM119">
        <v>17.0122275862069</v>
      </c>
      <c r="EN119">
        <v>1.821447931034483</v>
      </c>
      <c r="EO119">
        <v>1.694981379310345</v>
      </c>
      <c r="EP119">
        <v>15.97206896551724</v>
      </c>
      <c r="EQ119">
        <v>14.85054482758621</v>
      </c>
      <c r="ER119">
        <v>2000.010344827586</v>
      </c>
      <c r="ES119">
        <v>0.9799961034482758</v>
      </c>
      <c r="ET119">
        <v>0.02000396896551724</v>
      </c>
      <c r="EU119">
        <v>0</v>
      </c>
      <c r="EV119">
        <v>53.0636724137931</v>
      </c>
      <c r="EW119">
        <v>5.00078</v>
      </c>
      <c r="EX119">
        <v>5144.415172413794</v>
      </c>
      <c r="EY119">
        <v>16379.70689655172</v>
      </c>
      <c r="EZ119">
        <v>42.69386206896552</v>
      </c>
      <c r="FA119">
        <v>44.67417241379309</v>
      </c>
      <c r="FB119">
        <v>43.52568965517241</v>
      </c>
      <c r="FC119">
        <v>43.54075862068965</v>
      </c>
      <c r="FD119">
        <v>43.56010344827585</v>
      </c>
      <c r="FE119">
        <v>1955.103103448276</v>
      </c>
      <c r="FF119">
        <v>39.90620689655173</v>
      </c>
      <c r="FG119">
        <v>0</v>
      </c>
      <c r="FH119">
        <v>1685124960.1</v>
      </c>
      <c r="FI119">
        <v>0</v>
      </c>
      <c r="FJ119">
        <v>53.09223846153846</v>
      </c>
      <c r="FK119">
        <v>2.36557264436443</v>
      </c>
      <c r="FL119">
        <v>571.2721371644964</v>
      </c>
      <c r="FM119">
        <v>5146.858076923077</v>
      </c>
      <c r="FN119">
        <v>15</v>
      </c>
      <c r="FO119">
        <v>1685124110</v>
      </c>
      <c r="FP119" t="s">
        <v>576</v>
      </c>
      <c r="FQ119">
        <v>1685124108</v>
      </c>
      <c r="FR119">
        <v>1685124110</v>
      </c>
      <c r="FS119">
        <v>2</v>
      </c>
      <c r="FT119">
        <v>0.051</v>
      </c>
      <c r="FU119">
        <v>-0.023</v>
      </c>
      <c r="FV119">
        <v>-0.435</v>
      </c>
      <c r="FW119">
        <v>-0.35</v>
      </c>
      <c r="FX119">
        <v>420</v>
      </c>
      <c r="FY119">
        <v>16</v>
      </c>
      <c r="FZ119">
        <v>0.43</v>
      </c>
      <c r="GA119">
        <v>0.06</v>
      </c>
      <c r="GB119">
        <v>-4.947592500000001</v>
      </c>
      <c r="GC119">
        <v>-0.7293928705440763</v>
      </c>
      <c r="GD119">
        <v>0.1762194715936636</v>
      </c>
      <c r="GE119">
        <v>0</v>
      </c>
      <c r="GF119">
        <v>1.26630925</v>
      </c>
      <c r="GG119">
        <v>0.0627038273921179</v>
      </c>
      <c r="GH119">
        <v>0.006120565083184711</v>
      </c>
      <c r="GI119">
        <v>1</v>
      </c>
      <c r="GJ119">
        <v>1</v>
      </c>
      <c r="GK119">
        <v>2</v>
      </c>
      <c r="GL119" t="s">
        <v>432</v>
      </c>
      <c r="GM119">
        <v>3.09888</v>
      </c>
      <c r="GN119">
        <v>2.7581</v>
      </c>
      <c r="GO119">
        <v>0.0945235</v>
      </c>
      <c r="GP119">
        <v>0.0957002</v>
      </c>
      <c r="GQ119">
        <v>0.09847259999999999</v>
      </c>
      <c r="GR119">
        <v>0.0928079</v>
      </c>
      <c r="GS119">
        <v>23034.6</v>
      </c>
      <c r="GT119">
        <v>22709.8</v>
      </c>
      <c r="GU119">
        <v>25998.4</v>
      </c>
      <c r="GV119">
        <v>25471.3</v>
      </c>
      <c r="GW119">
        <v>37623.3</v>
      </c>
      <c r="GX119">
        <v>35113.3</v>
      </c>
      <c r="GY119">
        <v>45467</v>
      </c>
      <c r="GZ119">
        <v>41878.1</v>
      </c>
      <c r="HA119">
        <v>1.83167</v>
      </c>
      <c r="HB119">
        <v>1.83083</v>
      </c>
      <c r="HC119">
        <v>-0.0568479</v>
      </c>
      <c r="HD119">
        <v>0</v>
      </c>
      <c r="HE119">
        <v>28.9287</v>
      </c>
      <c r="HF119">
        <v>999.9</v>
      </c>
      <c r="HG119">
        <v>42.3</v>
      </c>
      <c r="HH119">
        <v>41.1</v>
      </c>
      <c r="HI119">
        <v>33.3711</v>
      </c>
      <c r="HJ119">
        <v>62.6144</v>
      </c>
      <c r="HK119">
        <v>26.1899</v>
      </c>
      <c r="HL119">
        <v>1</v>
      </c>
      <c r="HM119">
        <v>0.589459</v>
      </c>
      <c r="HN119">
        <v>4.57595</v>
      </c>
      <c r="HO119">
        <v>20.2437</v>
      </c>
      <c r="HP119">
        <v>5.2113</v>
      </c>
      <c r="HQ119">
        <v>11.9824</v>
      </c>
      <c r="HR119">
        <v>4.96335</v>
      </c>
      <c r="HS119">
        <v>3.2744</v>
      </c>
      <c r="HT119">
        <v>9999</v>
      </c>
      <c r="HU119">
        <v>9999</v>
      </c>
      <c r="HV119">
        <v>9999</v>
      </c>
      <c r="HW119">
        <v>40.6</v>
      </c>
      <c r="HX119">
        <v>1.86401</v>
      </c>
      <c r="HY119">
        <v>1.8602</v>
      </c>
      <c r="HZ119">
        <v>1.85852</v>
      </c>
      <c r="IA119">
        <v>1.85989</v>
      </c>
      <c r="IB119">
        <v>1.85987</v>
      </c>
      <c r="IC119">
        <v>1.85842</v>
      </c>
      <c r="ID119">
        <v>1.85747</v>
      </c>
      <c r="IE119">
        <v>1.85239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-0.434</v>
      </c>
      <c r="IT119">
        <v>-0.3321</v>
      </c>
      <c r="IU119">
        <v>-0.401858868589607</v>
      </c>
      <c r="IV119">
        <v>0.0001543633802942166</v>
      </c>
      <c r="IW119">
        <v>-6.359805854135664E-07</v>
      </c>
      <c r="IX119">
        <v>1.931128000261328E-10</v>
      </c>
      <c r="IY119">
        <v>-0.3385764476701658</v>
      </c>
      <c r="IZ119">
        <v>-0.009907362677547949</v>
      </c>
      <c r="JA119">
        <v>0.0006454078662214542</v>
      </c>
      <c r="JB119">
        <v>-5.064920317128958E-06</v>
      </c>
      <c r="JC119">
        <v>3</v>
      </c>
      <c r="JD119">
        <v>1872</v>
      </c>
      <c r="JE119">
        <v>1</v>
      </c>
      <c r="JF119">
        <v>37</v>
      </c>
      <c r="JG119">
        <v>14.2</v>
      </c>
      <c r="JH119">
        <v>14.2</v>
      </c>
      <c r="JI119">
        <v>1.1499</v>
      </c>
      <c r="JJ119">
        <v>2.68311</v>
      </c>
      <c r="JK119">
        <v>1.49658</v>
      </c>
      <c r="JL119">
        <v>2.34131</v>
      </c>
      <c r="JM119">
        <v>1.54785</v>
      </c>
      <c r="JN119">
        <v>2.36206</v>
      </c>
      <c r="JO119">
        <v>43.9192</v>
      </c>
      <c r="JP119">
        <v>15.0339</v>
      </c>
      <c r="JQ119">
        <v>18</v>
      </c>
      <c r="JR119">
        <v>497.849</v>
      </c>
      <c r="JS119">
        <v>513.11</v>
      </c>
      <c r="JT119">
        <v>23.2066</v>
      </c>
      <c r="JU119">
        <v>34.2473</v>
      </c>
      <c r="JV119">
        <v>30</v>
      </c>
      <c r="JW119">
        <v>34.3147</v>
      </c>
      <c r="JX119">
        <v>34.2621</v>
      </c>
      <c r="JY119">
        <v>23.1138</v>
      </c>
      <c r="JZ119">
        <v>44.5566</v>
      </c>
      <c r="KA119">
        <v>0</v>
      </c>
      <c r="KB119">
        <v>23.0675</v>
      </c>
      <c r="KC119">
        <v>439.82</v>
      </c>
      <c r="KD119">
        <v>17.0272</v>
      </c>
      <c r="KE119">
        <v>99.35590000000001</v>
      </c>
      <c r="KF119">
        <v>99.51900000000001</v>
      </c>
    </row>
    <row r="120" spans="1:292">
      <c r="A120">
        <v>96</v>
      </c>
      <c r="B120">
        <v>1685124967.1</v>
      </c>
      <c r="C120">
        <v>1564.599999904633</v>
      </c>
      <c r="D120" t="s">
        <v>627</v>
      </c>
      <c r="E120" t="s">
        <v>628</v>
      </c>
      <c r="F120">
        <v>5</v>
      </c>
      <c r="G120" t="s">
        <v>575</v>
      </c>
      <c r="H120">
        <v>1685124959.332142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432.6874474978884</v>
      </c>
      <c r="AJ120">
        <v>425.1104969696971</v>
      </c>
      <c r="AK120">
        <v>0.5691255841669498</v>
      </c>
      <c r="AL120">
        <v>66.91659583500085</v>
      </c>
      <c r="AM120">
        <f>(AO120 - AN120 + DX120*1E3/(8.314*(DZ120+273.15)) * AQ120/DW120 * AP120) * DW120/(100*DK120) * 1000/(1000 - AO120)</f>
        <v>0</v>
      </c>
      <c r="AN120">
        <v>17.00127990045198</v>
      </c>
      <c r="AO120">
        <v>18.27636643356644</v>
      </c>
      <c r="AP120">
        <v>-3.312111720459429E-05</v>
      </c>
      <c r="AQ120">
        <v>105.2800018558034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6</v>
      </c>
      <c r="DL120">
        <v>0.5</v>
      </c>
      <c r="DM120" t="s">
        <v>430</v>
      </c>
      <c r="DN120">
        <v>2</v>
      </c>
      <c r="DO120" t="b">
        <v>1</v>
      </c>
      <c r="DP120">
        <v>1685124959.332142</v>
      </c>
      <c r="DQ120">
        <v>415.2069285714286</v>
      </c>
      <c r="DR120">
        <v>422.3838214285714</v>
      </c>
      <c r="DS120">
        <v>18.27991428571429</v>
      </c>
      <c r="DT120">
        <v>17.00589285714286</v>
      </c>
      <c r="DU120">
        <v>415.6405</v>
      </c>
      <c r="DV120">
        <v>18.61196428571429</v>
      </c>
      <c r="DW120">
        <v>499.9763214285713</v>
      </c>
      <c r="DX120">
        <v>99.63332142857142</v>
      </c>
      <c r="DY120">
        <v>0.1000070857142857</v>
      </c>
      <c r="DZ120">
        <v>27.27617142857143</v>
      </c>
      <c r="EA120">
        <v>28.00268214285714</v>
      </c>
      <c r="EB120">
        <v>999.9000000000002</v>
      </c>
      <c r="EC120">
        <v>0</v>
      </c>
      <c r="ED120">
        <v>0</v>
      </c>
      <c r="EE120">
        <v>9997.455357142857</v>
      </c>
      <c r="EF120">
        <v>0</v>
      </c>
      <c r="EG120">
        <v>1780.252142857143</v>
      </c>
      <c r="EH120">
        <v>-7.176890357142857</v>
      </c>
      <c r="EI120">
        <v>422.9381785714286</v>
      </c>
      <c r="EJ120">
        <v>429.691</v>
      </c>
      <c r="EK120">
        <v>1.274017857142857</v>
      </c>
      <c r="EL120">
        <v>422.3838214285714</v>
      </c>
      <c r="EM120">
        <v>17.00589285714286</v>
      </c>
      <c r="EN120">
        <v>1.821288571428571</v>
      </c>
      <c r="EO120">
        <v>1.694353571428571</v>
      </c>
      <c r="EP120">
        <v>15.9707</v>
      </c>
      <c r="EQ120">
        <v>14.8448</v>
      </c>
      <c r="ER120">
        <v>2000.033928571429</v>
      </c>
      <c r="ES120">
        <v>0.9799978214285714</v>
      </c>
      <c r="ET120">
        <v>0.02000218571428572</v>
      </c>
      <c r="EU120">
        <v>0</v>
      </c>
      <c r="EV120">
        <v>53.22112142857143</v>
      </c>
      <c r="EW120">
        <v>5.00078</v>
      </c>
      <c r="EX120">
        <v>5149.091071428572</v>
      </c>
      <c r="EY120">
        <v>16379.91071428571</v>
      </c>
      <c r="EZ120">
        <v>42.68964285714286</v>
      </c>
      <c r="FA120">
        <v>44.66707142857143</v>
      </c>
      <c r="FB120">
        <v>43.56221428571428</v>
      </c>
      <c r="FC120">
        <v>43.53325</v>
      </c>
      <c r="FD120">
        <v>43.53775</v>
      </c>
      <c r="FE120">
        <v>1955.127857142857</v>
      </c>
      <c r="FF120">
        <v>39.90500000000001</v>
      </c>
      <c r="FG120">
        <v>0</v>
      </c>
      <c r="FH120">
        <v>1685124964.9</v>
      </c>
      <c r="FI120">
        <v>0</v>
      </c>
      <c r="FJ120">
        <v>53.23361538461537</v>
      </c>
      <c r="FK120">
        <v>-0.2836923090276232</v>
      </c>
      <c r="FL120">
        <v>65.88205098493754</v>
      </c>
      <c r="FM120">
        <v>5147.310384615384</v>
      </c>
      <c r="FN120">
        <v>15</v>
      </c>
      <c r="FO120">
        <v>1685124110</v>
      </c>
      <c r="FP120" t="s">
        <v>576</v>
      </c>
      <c r="FQ120">
        <v>1685124108</v>
      </c>
      <c r="FR120">
        <v>1685124110</v>
      </c>
      <c r="FS120">
        <v>2</v>
      </c>
      <c r="FT120">
        <v>0.051</v>
      </c>
      <c r="FU120">
        <v>-0.023</v>
      </c>
      <c r="FV120">
        <v>-0.435</v>
      </c>
      <c r="FW120">
        <v>-0.35</v>
      </c>
      <c r="FX120">
        <v>420</v>
      </c>
      <c r="FY120">
        <v>16</v>
      </c>
      <c r="FZ120">
        <v>0.43</v>
      </c>
      <c r="GA120">
        <v>0.06</v>
      </c>
      <c r="GB120">
        <v>-6.507929024390243</v>
      </c>
      <c r="GC120">
        <v>-22.60058508710801</v>
      </c>
      <c r="GD120">
        <v>2.985985077806313</v>
      </c>
      <c r="GE120">
        <v>0</v>
      </c>
      <c r="GF120">
        <v>1.271138536585366</v>
      </c>
      <c r="GG120">
        <v>0.0531204878048771</v>
      </c>
      <c r="GH120">
        <v>0.005408172479288616</v>
      </c>
      <c r="GI120">
        <v>1</v>
      </c>
      <c r="GJ120">
        <v>1</v>
      </c>
      <c r="GK120">
        <v>2</v>
      </c>
      <c r="GL120" t="s">
        <v>432</v>
      </c>
      <c r="GM120">
        <v>3.09919</v>
      </c>
      <c r="GN120">
        <v>2.75802</v>
      </c>
      <c r="GO120">
        <v>0.0950285</v>
      </c>
      <c r="GP120">
        <v>0.0977867</v>
      </c>
      <c r="GQ120">
        <v>0.0984604</v>
      </c>
      <c r="GR120">
        <v>0.0927882</v>
      </c>
      <c r="GS120">
        <v>23021.7</v>
      </c>
      <c r="GT120">
        <v>22657.2</v>
      </c>
      <c r="GU120">
        <v>25998.3</v>
      </c>
      <c r="GV120">
        <v>25471.1</v>
      </c>
      <c r="GW120">
        <v>37623.7</v>
      </c>
      <c r="GX120">
        <v>35113.9</v>
      </c>
      <c r="GY120">
        <v>45466.8</v>
      </c>
      <c r="GZ120">
        <v>41877.8</v>
      </c>
      <c r="HA120">
        <v>1.83242</v>
      </c>
      <c r="HB120">
        <v>1.83018</v>
      </c>
      <c r="HC120">
        <v>-0.0557192</v>
      </c>
      <c r="HD120">
        <v>0</v>
      </c>
      <c r="HE120">
        <v>28.9262</v>
      </c>
      <c r="HF120">
        <v>999.9</v>
      </c>
      <c r="HG120">
        <v>42.3</v>
      </c>
      <c r="HH120">
        <v>41.1</v>
      </c>
      <c r="HI120">
        <v>33.3745</v>
      </c>
      <c r="HJ120">
        <v>62.7144</v>
      </c>
      <c r="HK120">
        <v>26.0417</v>
      </c>
      <c r="HL120">
        <v>1</v>
      </c>
      <c r="HM120">
        <v>0.5924970000000001</v>
      </c>
      <c r="HN120">
        <v>4.88755</v>
      </c>
      <c r="HO120">
        <v>20.2342</v>
      </c>
      <c r="HP120">
        <v>5.2107</v>
      </c>
      <c r="HQ120">
        <v>11.9828</v>
      </c>
      <c r="HR120">
        <v>4.96335</v>
      </c>
      <c r="HS120">
        <v>3.27425</v>
      </c>
      <c r="HT120">
        <v>9999</v>
      </c>
      <c r="HU120">
        <v>9999</v>
      </c>
      <c r="HV120">
        <v>9999</v>
      </c>
      <c r="HW120">
        <v>40.6</v>
      </c>
      <c r="HX120">
        <v>1.86401</v>
      </c>
      <c r="HY120">
        <v>1.8602</v>
      </c>
      <c r="HZ120">
        <v>1.85852</v>
      </c>
      <c r="IA120">
        <v>1.85989</v>
      </c>
      <c r="IB120">
        <v>1.85988</v>
      </c>
      <c r="IC120">
        <v>1.85838</v>
      </c>
      <c r="ID120">
        <v>1.85746</v>
      </c>
      <c r="IE120">
        <v>1.85241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-0.434</v>
      </c>
      <c r="IT120">
        <v>-0.3321</v>
      </c>
      <c r="IU120">
        <v>-0.401858868589607</v>
      </c>
      <c r="IV120">
        <v>0.0001543633802942166</v>
      </c>
      <c r="IW120">
        <v>-6.359805854135664E-07</v>
      </c>
      <c r="IX120">
        <v>1.931128000261328E-10</v>
      </c>
      <c r="IY120">
        <v>-0.3385764476701658</v>
      </c>
      <c r="IZ120">
        <v>-0.009907362677547949</v>
      </c>
      <c r="JA120">
        <v>0.0006454078662214542</v>
      </c>
      <c r="JB120">
        <v>-5.064920317128958E-06</v>
      </c>
      <c r="JC120">
        <v>3</v>
      </c>
      <c r="JD120">
        <v>1872</v>
      </c>
      <c r="JE120">
        <v>1</v>
      </c>
      <c r="JF120">
        <v>37</v>
      </c>
      <c r="JG120">
        <v>14.3</v>
      </c>
      <c r="JH120">
        <v>14.3</v>
      </c>
      <c r="JI120">
        <v>1.18164</v>
      </c>
      <c r="JJ120">
        <v>2.66846</v>
      </c>
      <c r="JK120">
        <v>1.49658</v>
      </c>
      <c r="JL120">
        <v>2.34131</v>
      </c>
      <c r="JM120">
        <v>1.54785</v>
      </c>
      <c r="JN120">
        <v>2.4707</v>
      </c>
      <c r="JO120">
        <v>43.9192</v>
      </c>
      <c r="JP120">
        <v>15.0514</v>
      </c>
      <c r="JQ120">
        <v>18</v>
      </c>
      <c r="JR120">
        <v>498.301</v>
      </c>
      <c r="JS120">
        <v>512.636</v>
      </c>
      <c r="JT120">
        <v>23.1031</v>
      </c>
      <c r="JU120">
        <v>34.2457</v>
      </c>
      <c r="JV120">
        <v>30.0018</v>
      </c>
      <c r="JW120">
        <v>34.3133</v>
      </c>
      <c r="JX120">
        <v>34.2597</v>
      </c>
      <c r="JY120">
        <v>23.7456</v>
      </c>
      <c r="JZ120">
        <v>44.5566</v>
      </c>
      <c r="KA120">
        <v>0</v>
      </c>
      <c r="KB120">
        <v>23.0635</v>
      </c>
      <c r="KC120">
        <v>453.177</v>
      </c>
      <c r="KD120">
        <v>17.0276</v>
      </c>
      <c r="KE120">
        <v>99.3554</v>
      </c>
      <c r="KF120">
        <v>99.5181</v>
      </c>
    </row>
    <row r="121" spans="1:292">
      <c r="A121">
        <v>97</v>
      </c>
      <c r="B121">
        <v>1685124972.1</v>
      </c>
      <c r="C121">
        <v>1569.599999904633</v>
      </c>
      <c r="D121" t="s">
        <v>629</v>
      </c>
      <c r="E121" t="s">
        <v>630</v>
      </c>
      <c r="F121">
        <v>5</v>
      </c>
      <c r="G121" t="s">
        <v>575</v>
      </c>
      <c r="H121">
        <v>1685124964.6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446.7655218511629</v>
      </c>
      <c r="AJ121">
        <v>433.0411757575759</v>
      </c>
      <c r="AK121">
        <v>1.673283057140141</v>
      </c>
      <c r="AL121">
        <v>66.91659583500085</v>
      </c>
      <c r="AM121">
        <f>(AO121 - AN121 + DX121*1E3/(8.314*(DZ121+273.15)) * AQ121/DW121 * AP121) * DW121/(100*DK121) * 1000/(1000 - AO121)</f>
        <v>0</v>
      </c>
      <c r="AN121">
        <v>16.99610653854158</v>
      </c>
      <c r="AO121">
        <v>18.27138601398602</v>
      </c>
      <c r="AP121">
        <v>-2.01095593087061E-05</v>
      </c>
      <c r="AQ121">
        <v>105.2800018558034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6</v>
      </c>
      <c r="DL121">
        <v>0.5</v>
      </c>
      <c r="DM121" t="s">
        <v>430</v>
      </c>
      <c r="DN121">
        <v>2</v>
      </c>
      <c r="DO121" t="b">
        <v>1</v>
      </c>
      <c r="DP121">
        <v>1685124964.6</v>
      </c>
      <c r="DQ121">
        <v>417.4617777777778</v>
      </c>
      <c r="DR121">
        <v>429.8224814814815</v>
      </c>
      <c r="DS121">
        <v>18.27708518518519</v>
      </c>
      <c r="DT121">
        <v>17.00041851851852</v>
      </c>
      <c r="DU121">
        <v>417.896037037037</v>
      </c>
      <c r="DV121">
        <v>18.60917407407407</v>
      </c>
      <c r="DW121">
        <v>499.9632592592593</v>
      </c>
      <c r="DX121">
        <v>99.63289999999998</v>
      </c>
      <c r="DY121">
        <v>0.09994347777777779</v>
      </c>
      <c r="DZ121">
        <v>27.27973703703704</v>
      </c>
      <c r="EA121">
        <v>28.00518518518518</v>
      </c>
      <c r="EB121">
        <v>999.9000000000001</v>
      </c>
      <c r="EC121">
        <v>0</v>
      </c>
      <c r="ED121">
        <v>0</v>
      </c>
      <c r="EE121">
        <v>9997.447777777779</v>
      </c>
      <c r="EF121">
        <v>0</v>
      </c>
      <c r="EG121">
        <v>1778.997037037037</v>
      </c>
      <c r="EH121">
        <v>-12.36066296296296</v>
      </c>
      <c r="EI121">
        <v>425.2338148148148</v>
      </c>
      <c r="EJ121">
        <v>437.2558888888889</v>
      </c>
      <c r="EK121">
        <v>1.276677407407407</v>
      </c>
      <c r="EL121">
        <v>429.8224814814815</v>
      </c>
      <c r="EM121">
        <v>17.00041851851852</v>
      </c>
      <c r="EN121">
        <v>1.821000370370371</v>
      </c>
      <c r="EO121">
        <v>1.69380037037037</v>
      </c>
      <c r="EP121">
        <v>15.96822222222222</v>
      </c>
      <c r="EQ121">
        <v>14.83973703703704</v>
      </c>
      <c r="ER121">
        <v>2000.026666666667</v>
      </c>
      <c r="ES121">
        <v>0.9800014444444444</v>
      </c>
      <c r="ET121">
        <v>0.01999845185185185</v>
      </c>
      <c r="EU121">
        <v>0</v>
      </c>
      <c r="EV121">
        <v>53.2052962962963</v>
      </c>
      <c r="EW121">
        <v>5.00078</v>
      </c>
      <c r="EX121">
        <v>5143.286666666666</v>
      </c>
      <c r="EY121">
        <v>16379.86666666666</v>
      </c>
      <c r="EZ121">
        <v>42.69203703703703</v>
      </c>
      <c r="FA121">
        <v>44.66174074074073</v>
      </c>
      <c r="FB121">
        <v>43.59918518518517</v>
      </c>
      <c r="FC121">
        <v>43.54374074074072</v>
      </c>
      <c r="FD121">
        <v>43.52759259259259</v>
      </c>
      <c r="FE121">
        <v>1955.128888888889</v>
      </c>
      <c r="FF121">
        <v>39.89777777777778</v>
      </c>
      <c r="FG121">
        <v>0</v>
      </c>
      <c r="FH121">
        <v>1685124969.7</v>
      </c>
      <c r="FI121">
        <v>0</v>
      </c>
      <c r="FJ121">
        <v>53.21551153846154</v>
      </c>
      <c r="FK121">
        <v>-0.838601701379897</v>
      </c>
      <c r="FL121">
        <v>-741.0526499607065</v>
      </c>
      <c r="FM121">
        <v>5141.176538461538</v>
      </c>
      <c r="FN121">
        <v>15</v>
      </c>
      <c r="FO121">
        <v>1685124110</v>
      </c>
      <c r="FP121" t="s">
        <v>576</v>
      </c>
      <c r="FQ121">
        <v>1685124108</v>
      </c>
      <c r="FR121">
        <v>1685124110</v>
      </c>
      <c r="FS121">
        <v>2</v>
      </c>
      <c r="FT121">
        <v>0.051</v>
      </c>
      <c r="FU121">
        <v>-0.023</v>
      </c>
      <c r="FV121">
        <v>-0.435</v>
      </c>
      <c r="FW121">
        <v>-0.35</v>
      </c>
      <c r="FX121">
        <v>420</v>
      </c>
      <c r="FY121">
        <v>16</v>
      </c>
      <c r="FZ121">
        <v>0.43</v>
      </c>
      <c r="GA121">
        <v>0.06</v>
      </c>
      <c r="GB121">
        <v>-10.13707317073171</v>
      </c>
      <c r="GC121">
        <v>-58.23796139372821</v>
      </c>
      <c r="GD121">
        <v>6.252184054361475</v>
      </c>
      <c r="GE121">
        <v>0</v>
      </c>
      <c r="GF121">
        <v>1.274889756097561</v>
      </c>
      <c r="GG121">
        <v>0.03168062717770018</v>
      </c>
      <c r="GH121">
        <v>0.003359723774799159</v>
      </c>
      <c r="GI121">
        <v>1</v>
      </c>
      <c r="GJ121">
        <v>1</v>
      </c>
      <c r="GK121">
        <v>2</v>
      </c>
      <c r="GL121" t="s">
        <v>432</v>
      </c>
      <c r="GM121">
        <v>3.09897</v>
      </c>
      <c r="GN121">
        <v>2.75789</v>
      </c>
      <c r="GO121">
        <v>0.0964435</v>
      </c>
      <c r="GP121">
        <v>0.100328</v>
      </c>
      <c r="GQ121">
        <v>0.0984421</v>
      </c>
      <c r="GR121">
        <v>0.0927755</v>
      </c>
      <c r="GS121">
        <v>22985.5</v>
      </c>
      <c r="GT121">
        <v>22593.5</v>
      </c>
      <c r="GU121">
        <v>25998.1</v>
      </c>
      <c r="GV121">
        <v>25471.2</v>
      </c>
      <c r="GW121">
        <v>37624.6</v>
      </c>
      <c r="GX121">
        <v>35114.7</v>
      </c>
      <c r="GY121">
        <v>45466.7</v>
      </c>
      <c r="GZ121">
        <v>41877.8</v>
      </c>
      <c r="HA121">
        <v>1.83205</v>
      </c>
      <c r="HB121">
        <v>1.8307</v>
      </c>
      <c r="HC121">
        <v>-0.056982</v>
      </c>
      <c r="HD121">
        <v>0</v>
      </c>
      <c r="HE121">
        <v>28.9243</v>
      </c>
      <c r="HF121">
        <v>999.9</v>
      </c>
      <c r="HG121">
        <v>42.3</v>
      </c>
      <c r="HH121">
        <v>41.1</v>
      </c>
      <c r="HI121">
        <v>33.3698</v>
      </c>
      <c r="HJ121">
        <v>62.5144</v>
      </c>
      <c r="HK121">
        <v>26.0337</v>
      </c>
      <c r="HL121">
        <v>1</v>
      </c>
      <c r="HM121">
        <v>0.592012</v>
      </c>
      <c r="HN121">
        <v>4.73176</v>
      </c>
      <c r="HO121">
        <v>20.2391</v>
      </c>
      <c r="HP121">
        <v>5.2092</v>
      </c>
      <c r="HQ121">
        <v>11.9819</v>
      </c>
      <c r="HR121">
        <v>4.9629</v>
      </c>
      <c r="HS121">
        <v>3.27413</v>
      </c>
      <c r="HT121">
        <v>9999</v>
      </c>
      <c r="HU121">
        <v>9999</v>
      </c>
      <c r="HV121">
        <v>9999</v>
      </c>
      <c r="HW121">
        <v>40.6</v>
      </c>
      <c r="HX121">
        <v>1.86401</v>
      </c>
      <c r="HY121">
        <v>1.8602</v>
      </c>
      <c r="HZ121">
        <v>1.85852</v>
      </c>
      <c r="IA121">
        <v>1.85989</v>
      </c>
      <c r="IB121">
        <v>1.85989</v>
      </c>
      <c r="IC121">
        <v>1.8584</v>
      </c>
      <c r="ID121">
        <v>1.85746</v>
      </c>
      <c r="IE121">
        <v>1.85239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-0.436</v>
      </c>
      <c r="IT121">
        <v>-0.3321</v>
      </c>
      <c r="IU121">
        <v>-0.401858868589607</v>
      </c>
      <c r="IV121">
        <v>0.0001543633802942166</v>
      </c>
      <c r="IW121">
        <v>-6.359805854135664E-07</v>
      </c>
      <c r="IX121">
        <v>1.931128000261328E-10</v>
      </c>
      <c r="IY121">
        <v>-0.3385764476701658</v>
      </c>
      <c r="IZ121">
        <v>-0.009907362677547949</v>
      </c>
      <c r="JA121">
        <v>0.0006454078662214542</v>
      </c>
      <c r="JB121">
        <v>-5.064920317128958E-06</v>
      </c>
      <c r="JC121">
        <v>3</v>
      </c>
      <c r="JD121">
        <v>1872</v>
      </c>
      <c r="JE121">
        <v>1</v>
      </c>
      <c r="JF121">
        <v>37</v>
      </c>
      <c r="JG121">
        <v>14.4</v>
      </c>
      <c r="JH121">
        <v>14.4</v>
      </c>
      <c r="JI121">
        <v>1.21826</v>
      </c>
      <c r="JJ121">
        <v>2.67578</v>
      </c>
      <c r="JK121">
        <v>1.49658</v>
      </c>
      <c r="JL121">
        <v>2.34131</v>
      </c>
      <c r="JM121">
        <v>1.54785</v>
      </c>
      <c r="JN121">
        <v>2.39014</v>
      </c>
      <c r="JO121">
        <v>43.9192</v>
      </c>
      <c r="JP121">
        <v>15.0426</v>
      </c>
      <c r="JQ121">
        <v>18</v>
      </c>
      <c r="JR121">
        <v>498.053</v>
      </c>
      <c r="JS121">
        <v>512.992</v>
      </c>
      <c r="JT121">
        <v>23.0557</v>
      </c>
      <c r="JU121">
        <v>34.2441</v>
      </c>
      <c r="JV121">
        <v>30.0004</v>
      </c>
      <c r="JW121">
        <v>34.3108</v>
      </c>
      <c r="JX121">
        <v>34.2582</v>
      </c>
      <c r="JY121">
        <v>24.486</v>
      </c>
      <c r="JZ121">
        <v>44.5566</v>
      </c>
      <c r="KA121">
        <v>0</v>
      </c>
      <c r="KB121">
        <v>23.0575</v>
      </c>
      <c r="KC121">
        <v>473.214</v>
      </c>
      <c r="KD121">
        <v>17.0281</v>
      </c>
      <c r="KE121">
        <v>99.355</v>
      </c>
      <c r="KF121">
        <v>99.51819999999999</v>
      </c>
    </row>
    <row r="122" spans="1:292">
      <c r="A122">
        <v>98</v>
      </c>
      <c r="B122">
        <v>1685124977.1</v>
      </c>
      <c r="C122">
        <v>1574.599999904633</v>
      </c>
      <c r="D122" t="s">
        <v>631</v>
      </c>
      <c r="E122" t="s">
        <v>632</v>
      </c>
      <c r="F122">
        <v>5</v>
      </c>
      <c r="G122" t="s">
        <v>575</v>
      </c>
      <c r="H122">
        <v>1685124969.314285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462.5182652698952</v>
      </c>
      <c r="AJ122">
        <v>444.7726242424243</v>
      </c>
      <c r="AK122">
        <v>2.391446456309092</v>
      </c>
      <c r="AL122">
        <v>66.91659583500085</v>
      </c>
      <c r="AM122">
        <f>(AO122 - AN122 + DX122*1E3/(8.314*(DZ122+273.15)) * AQ122/DW122 * AP122) * DW122/(100*DK122) * 1000/(1000 - AO122)</f>
        <v>0</v>
      </c>
      <c r="AN122">
        <v>16.99389442896333</v>
      </c>
      <c r="AO122">
        <v>18.26680489510491</v>
      </c>
      <c r="AP122">
        <v>-3.146813480259756E-05</v>
      </c>
      <c r="AQ122">
        <v>105.2800018558034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6</v>
      </c>
      <c r="DL122">
        <v>0.5</v>
      </c>
      <c r="DM122" t="s">
        <v>430</v>
      </c>
      <c r="DN122">
        <v>2</v>
      </c>
      <c r="DO122" t="b">
        <v>1</v>
      </c>
      <c r="DP122">
        <v>1685124969.314285</v>
      </c>
      <c r="DQ122">
        <v>422.8002857142857</v>
      </c>
      <c r="DR122">
        <v>441.5430714285714</v>
      </c>
      <c r="DS122">
        <v>18.27356071428571</v>
      </c>
      <c r="DT122">
        <v>16.99595</v>
      </c>
      <c r="DU122">
        <v>423.2361428571429</v>
      </c>
      <c r="DV122">
        <v>18.605675</v>
      </c>
      <c r="DW122">
        <v>500.0176428571429</v>
      </c>
      <c r="DX122">
        <v>99.63332142857143</v>
      </c>
      <c r="DY122">
        <v>0.1000241571428571</v>
      </c>
      <c r="DZ122">
        <v>27.27837142857143</v>
      </c>
      <c r="EA122">
        <v>28.00166785714286</v>
      </c>
      <c r="EB122">
        <v>999.9000000000002</v>
      </c>
      <c r="EC122">
        <v>0</v>
      </c>
      <c r="ED122">
        <v>0</v>
      </c>
      <c r="EE122">
        <v>9995.977499999999</v>
      </c>
      <c r="EF122">
        <v>0</v>
      </c>
      <c r="EG122">
        <v>1763.415714285714</v>
      </c>
      <c r="EH122">
        <v>-18.74272285714286</v>
      </c>
      <c r="EI122">
        <v>430.6702142857143</v>
      </c>
      <c r="EJ122">
        <v>449.1771428571429</v>
      </c>
      <c r="EK122">
        <v>1.277623214285714</v>
      </c>
      <c r="EL122">
        <v>441.5430714285714</v>
      </c>
      <c r="EM122">
        <v>16.99595</v>
      </c>
      <c r="EN122">
        <v>1.820656428571429</v>
      </c>
      <c r="EO122">
        <v>1.693361428571429</v>
      </c>
      <c r="EP122">
        <v>15.965275</v>
      </c>
      <c r="EQ122">
        <v>14.83572142857143</v>
      </c>
      <c r="ER122">
        <v>2000.014642857143</v>
      </c>
      <c r="ES122">
        <v>0.9800000000000002</v>
      </c>
      <c r="ET122">
        <v>0.01999996071428571</v>
      </c>
      <c r="EU122">
        <v>0</v>
      </c>
      <c r="EV122">
        <v>53.18900714285714</v>
      </c>
      <c r="EW122">
        <v>5.00078</v>
      </c>
      <c r="EX122">
        <v>5109.306428571429</v>
      </c>
      <c r="EY122">
        <v>16379.75</v>
      </c>
      <c r="EZ122">
        <v>42.69189285714286</v>
      </c>
      <c r="FA122">
        <v>44.656</v>
      </c>
      <c r="FB122">
        <v>43.63810714285713</v>
      </c>
      <c r="FC122">
        <v>43.52867857142856</v>
      </c>
      <c r="FD122">
        <v>43.51328571428571</v>
      </c>
      <c r="FE122">
        <v>1955.113214285714</v>
      </c>
      <c r="FF122">
        <v>39.90107142857143</v>
      </c>
      <c r="FG122">
        <v>0</v>
      </c>
      <c r="FH122">
        <v>1685124975.1</v>
      </c>
      <c r="FI122">
        <v>0</v>
      </c>
      <c r="FJ122">
        <v>53.215396</v>
      </c>
      <c r="FK122">
        <v>0.2651384830895258</v>
      </c>
      <c r="FL122">
        <v>30.78000027631549</v>
      </c>
      <c r="FM122">
        <v>5104.0288</v>
      </c>
      <c r="FN122">
        <v>15</v>
      </c>
      <c r="FO122">
        <v>1685124110</v>
      </c>
      <c r="FP122" t="s">
        <v>576</v>
      </c>
      <c r="FQ122">
        <v>1685124108</v>
      </c>
      <c r="FR122">
        <v>1685124110</v>
      </c>
      <c r="FS122">
        <v>2</v>
      </c>
      <c r="FT122">
        <v>0.051</v>
      </c>
      <c r="FU122">
        <v>-0.023</v>
      </c>
      <c r="FV122">
        <v>-0.435</v>
      </c>
      <c r="FW122">
        <v>-0.35</v>
      </c>
      <c r="FX122">
        <v>420</v>
      </c>
      <c r="FY122">
        <v>16</v>
      </c>
      <c r="FZ122">
        <v>0.43</v>
      </c>
      <c r="GA122">
        <v>0.06</v>
      </c>
      <c r="GB122">
        <v>-14.86010275</v>
      </c>
      <c r="GC122">
        <v>-81.50255741088181</v>
      </c>
      <c r="GD122">
        <v>7.934685206252037</v>
      </c>
      <c r="GE122">
        <v>0</v>
      </c>
      <c r="GF122">
        <v>1.27650125</v>
      </c>
      <c r="GG122">
        <v>0.01448971857410452</v>
      </c>
      <c r="GH122">
        <v>0.002100601327596456</v>
      </c>
      <c r="GI122">
        <v>1</v>
      </c>
      <c r="GJ122">
        <v>1</v>
      </c>
      <c r="GK122">
        <v>2</v>
      </c>
      <c r="GL122" t="s">
        <v>432</v>
      </c>
      <c r="GM122">
        <v>3.09897</v>
      </c>
      <c r="GN122">
        <v>2.75799</v>
      </c>
      <c r="GO122">
        <v>0.09844749999999999</v>
      </c>
      <c r="GP122">
        <v>0.103121</v>
      </c>
      <c r="GQ122">
        <v>0.0984257</v>
      </c>
      <c r="GR122">
        <v>0.092747</v>
      </c>
      <c r="GS122">
        <v>22934.6</v>
      </c>
      <c r="GT122">
        <v>22523.5</v>
      </c>
      <c r="GU122">
        <v>25998.2</v>
      </c>
      <c r="GV122">
        <v>25471.3</v>
      </c>
      <c r="GW122">
        <v>37625.4</v>
      </c>
      <c r="GX122">
        <v>35116</v>
      </c>
      <c r="GY122">
        <v>45466.6</v>
      </c>
      <c r="GZ122">
        <v>41877.6</v>
      </c>
      <c r="HA122">
        <v>1.83215</v>
      </c>
      <c r="HB122">
        <v>1.8308</v>
      </c>
      <c r="HC122">
        <v>-0.0562556</v>
      </c>
      <c r="HD122">
        <v>0</v>
      </c>
      <c r="HE122">
        <v>28.9219</v>
      </c>
      <c r="HF122">
        <v>999.9</v>
      </c>
      <c r="HG122">
        <v>42.3</v>
      </c>
      <c r="HH122">
        <v>41.1</v>
      </c>
      <c r="HI122">
        <v>33.371</v>
      </c>
      <c r="HJ122">
        <v>62.5844</v>
      </c>
      <c r="HK122">
        <v>26.1979</v>
      </c>
      <c r="HL122">
        <v>1</v>
      </c>
      <c r="HM122">
        <v>0.591481</v>
      </c>
      <c r="HN122">
        <v>4.6391</v>
      </c>
      <c r="HO122">
        <v>20.2422</v>
      </c>
      <c r="HP122">
        <v>5.2101</v>
      </c>
      <c r="HQ122">
        <v>11.9824</v>
      </c>
      <c r="HR122">
        <v>4.9635</v>
      </c>
      <c r="HS122">
        <v>3.27423</v>
      </c>
      <c r="HT122">
        <v>9999</v>
      </c>
      <c r="HU122">
        <v>9999</v>
      </c>
      <c r="HV122">
        <v>9999</v>
      </c>
      <c r="HW122">
        <v>40.6</v>
      </c>
      <c r="HX122">
        <v>1.86401</v>
      </c>
      <c r="HY122">
        <v>1.8602</v>
      </c>
      <c r="HZ122">
        <v>1.85852</v>
      </c>
      <c r="IA122">
        <v>1.85989</v>
      </c>
      <c r="IB122">
        <v>1.85988</v>
      </c>
      <c r="IC122">
        <v>1.8584</v>
      </c>
      <c r="ID122">
        <v>1.85745</v>
      </c>
      <c r="IE122">
        <v>1.8524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-0.44</v>
      </c>
      <c r="IT122">
        <v>-0.3321</v>
      </c>
      <c r="IU122">
        <v>-0.401858868589607</v>
      </c>
      <c r="IV122">
        <v>0.0001543633802942166</v>
      </c>
      <c r="IW122">
        <v>-6.359805854135664E-07</v>
      </c>
      <c r="IX122">
        <v>1.931128000261328E-10</v>
      </c>
      <c r="IY122">
        <v>-0.3385764476701658</v>
      </c>
      <c r="IZ122">
        <v>-0.009907362677547949</v>
      </c>
      <c r="JA122">
        <v>0.0006454078662214542</v>
      </c>
      <c r="JB122">
        <v>-5.064920317128958E-06</v>
      </c>
      <c r="JC122">
        <v>3</v>
      </c>
      <c r="JD122">
        <v>1872</v>
      </c>
      <c r="JE122">
        <v>1</v>
      </c>
      <c r="JF122">
        <v>37</v>
      </c>
      <c r="JG122">
        <v>14.5</v>
      </c>
      <c r="JH122">
        <v>14.5</v>
      </c>
      <c r="JI122">
        <v>1.25122</v>
      </c>
      <c r="JJ122">
        <v>2.66602</v>
      </c>
      <c r="JK122">
        <v>1.49658</v>
      </c>
      <c r="JL122">
        <v>2.34131</v>
      </c>
      <c r="JM122">
        <v>1.54785</v>
      </c>
      <c r="JN122">
        <v>2.42798</v>
      </c>
      <c r="JO122">
        <v>43.8917</v>
      </c>
      <c r="JP122">
        <v>15.0514</v>
      </c>
      <c r="JQ122">
        <v>18</v>
      </c>
      <c r="JR122">
        <v>498.109</v>
      </c>
      <c r="JS122">
        <v>513.049</v>
      </c>
      <c r="JT122">
        <v>23.0425</v>
      </c>
      <c r="JU122">
        <v>34.2411</v>
      </c>
      <c r="JV122">
        <v>29.9999</v>
      </c>
      <c r="JW122">
        <v>34.3101</v>
      </c>
      <c r="JX122">
        <v>34.2566</v>
      </c>
      <c r="JY122">
        <v>25.1658</v>
      </c>
      <c r="JZ122">
        <v>44.5566</v>
      </c>
      <c r="KA122">
        <v>0</v>
      </c>
      <c r="KB122">
        <v>23.0556</v>
      </c>
      <c r="KC122">
        <v>486.577</v>
      </c>
      <c r="KD122">
        <v>17.0281</v>
      </c>
      <c r="KE122">
        <v>99.3549</v>
      </c>
      <c r="KF122">
        <v>99.5181</v>
      </c>
    </row>
    <row r="123" spans="1:292">
      <c r="A123">
        <v>99</v>
      </c>
      <c r="B123">
        <v>1685124982.1</v>
      </c>
      <c r="C123">
        <v>1579.599999904633</v>
      </c>
      <c r="D123" t="s">
        <v>633</v>
      </c>
      <c r="E123" t="s">
        <v>634</v>
      </c>
      <c r="F123">
        <v>5</v>
      </c>
      <c r="G123" t="s">
        <v>575</v>
      </c>
      <c r="H123">
        <v>1685124974.6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479.9519266919214</v>
      </c>
      <c r="AJ123">
        <v>459.176921212121</v>
      </c>
      <c r="AK123">
        <v>2.916654990278131</v>
      </c>
      <c r="AL123">
        <v>66.91659583500085</v>
      </c>
      <c r="AM123">
        <f>(AO123 - AN123 + DX123*1E3/(8.314*(DZ123+273.15)) * AQ123/DW123 * AP123) * DW123/(100*DK123) * 1000/(1000 - AO123)</f>
        <v>0</v>
      </c>
      <c r="AN123">
        <v>16.98598879029101</v>
      </c>
      <c r="AO123">
        <v>18.26236223776224</v>
      </c>
      <c r="AP123">
        <v>-3.795659818185493E-05</v>
      </c>
      <c r="AQ123">
        <v>105.2800018558034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6</v>
      </c>
      <c r="DL123">
        <v>0.5</v>
      </c>
      <c r="DM123" t="s">
        <v>430</v>
      </c>
      <c r="DN123">
        <v>2</v>
      </c>
      <c r="DO123" t="b">
        <v>1</v>
      </c>
      <c r="DP123">
        <v>1685124974.6</v>
      </c>
      <c r="DQ123">
        <v>432.778</v>
      </c>
      <c r="DR123">
        <v>457.9758888888889</v>
      </c>
      <c r="DS123">
        <v>18.26874444444444</v>
      </c>
      <c r="DT123">
        <v>16.99056296296297</v>
      </c>
      <c r="DU123">
        <v>433.2166666666667</v>
      </c>
      <c r="DV123">
        <v>18.6009037037037</v>
      </c>
      <c r="DW123">
        <v>499.9972962962963</v>
      </c>
      <c r="DX123">
        <v>99.63315185185185</v>
      </c>
      <c r="DY123">
        <v>0.09995381481481481</v>
      </c>
      <c r="DZ123">
        <v>27.27347037037037</v>
      </c>
      <c r="EA123">
        <v>27.99781851851852</v>
      </c>
      <c r="EB123">
        <v>999.9000000000001</v>
      </c>
      <c r="EC123">
        <v>0</v>
      </c>
      <c r="ED123">
        <v>0</v>
      </c>
      <c r="EE123">
        <v>9997.933703703704</v>
      </c>
      <c r="EF123">
        <v>0</v>
      </c>
      <c r="EG123">
        <v>1767.26037037037</v>
      </c>
      <c r="EH123">
        <v>-25.19782592592593</v>
      </c>
      <c r="EI123">
        <v>440.8314444444445</v>
      </c>
      <c r="EJ123">
        <v>465.8914814814815</v>
      </c>
      <c r="EK123">
        <v>1.278207407407407</v>
      </c>
      <c r="EL123">
        <v>457.9758888888889</v>
      </c>
      <c r="EM123">
        <v>16.99056296296297</v>
      </c>
      <c r="EN123">
        <v>1.820173333333333</v>
      </c>
      <c r="EO123">
        <v>1.692821111111111</v>
      </c>
      <c r="EP123">
        <v>15.96112592592593</v>
      </c>
      <c r="EQ123">
        <v>14.83076666666667</v>
      </c>
      <c r="ER123">
        <v>2000.014074074074</v>
      </c>
      <c r="ES123">
        <v>0.9800015555555555</v>
      </c>
      <c r="ET123">
        <v>0.01999835925925926</v>
      </c>
      <c r="EU123">
        <v>0</v>
      </c>
      <c r="EV123">
        <v>53.21235555555555</v>
      </c>
      <c r="EW123">
        <v>5.00078</v>
      </c>
      <c r="EX123">
        <v>5149.638518518519</v>
      </c>
      <c r="EY123">
        <v>16379.75555555555</v>
      </c>
      <c r="EZ123">
        <v>42.68274074074073</v>
      </c>
      <c r="FA123">
        <v>44.65944444444444</v>
      </c>
      <c r="FB123">
        <v>43.70351851851851</v>
      </c>
      <c r="FC123">
        <v>43.52511111111111</v>
      </c>
      <c r="FD123">
        <v>43.48825925925926</v>
      </c>
      <c r="FE123">
        <v>1955.116296296296</v>
      </c>
      <c r="FF123">
        <v>39.89740740740741</v>
      </c>
      <c r="FG123">
        <v>0</v>
      </c>
      <c r="FH123">
        <v>1685124979.9</v>
      </c>
      <c r="FI123">
        <v>0</v>
      </c>
      <c r="FJ123">
        <v>53.235004</v>
      </c>
      <c r="FK123">
        <v>0.861307718108703</v>
      </c>
      <c r="FL123">
        <v>1064.690768230738</v>
      </c>
      <c r="FM123">
        <v>5152.8988</v>
      </c>
      <c r="FN123">
        <v>15</v>
      </c>
      <c r="FO123">
        <v>1685124110</v>
      </c>
      <c r="FP123" t="s">
        <v>576</v>
      </c>
      <c r="FQ123">
        <v>1685124108</v>
      </c>
      <c r="FR123">
        <v>1685124110</v>
      </c>
      <c r="FS123">
        <v>2</v>
      </c>
      <c r="FT123">
        <v>0.051</v>
      </c>
      <c r="FU123">
        <v>-0.023</v>
      </c>
      <c r="FV123">
        <v>-0.435</v>
      </c>
      <c r="FW123">
        <v>-0.35</v>
      </c>
      <c r="FX123">
        <v>420</v>
      </c>
      <c r="FY123">
        <v>16</v>
      </c>
      <c r="FZ123">
        <v>0.43</v>
      </c>
      <c r="GA123">
        <v>0.06</v>
      </c>
      <c r="GB123">
        <v>-21.12549243902439</v>
      </c>
      <c r="GC123">
        <v>-73.96513212543553</v>
      </c>
      <c r="GD123">
        <v>7.433199337963524</v>
      </c>
      <c r="GE123">
        <v>0</v>
      </c>
      <c r="GF123">
        <v>1.277890487804878</v>
      </c>
      <c r="GG123">
        <v>0.005292752613242364</v>
      </c>
      <c r="GH123">
        <v>0.001172268909505291</v>
      </c>
      <c r="GI123">
        <v>1</v>
      </c>
      <c r="GJ123">
        <v>1</v>
      </c>
      <c r="GK123">
        <v>2</v>
      </c>
      <c r="GL123" t="s">
        <v>432</v>
      </c>
      <c r="GM123">
        <v>3.09927</v>
      </c>
      <c r="GN123">
        <v>2.75822</v>
      </c>
      <c r="GO123">
        <v>0.100845</v>
      </c>
      <c r="GP123">
        <v>0.105841</v>
      </c>
      <c r="GQ123">
        <v>0.0984091</v>
      </c>
      <c r="GR123">
        <v>0.0927288</v>
      </c>
      <c r="GS123">
        <v>22873.7</v>
      </c>
      <c r="GT123">
        <v>22455.2</v>
      </c>
      <c r="GU123">
        <v>25998.3</v>
      </c>
      <c r="GV123">
        <v>25471.3</v>
      </c>
      <c r="GW123">
        <v>37626.5</v>
      </c>
      <c r="GX123">
        <v>35117.3</v>
      </c>
      <c r="GY123">
        <v>45466.8</v>
      </c>
      <c r="GZ123">
        <v>41877.9</v>
      </c>
      <c r="HA123">
        <v>1.83253</v>
      </c>
      <c r="HB123">
        <v>1.8305</v>
      </c>
      <c r="HC123">
        <v>-0.0576563</v>
      </c>
      <c r="HD123">
        <v>0</v>
      </c>
      <c r="HE123">
        <v>28.9176</v>
      </c>
      <c r="HF123">
        <v>999.9</v>
      </c>
      <c r="HG123">
        <v>42.3</v>
      </c>
      <c r="HH123">
        <v>41.1</v>
      </c>
      <c r="HI123">
        <v>33.3719</v>
      </c>
      <c r="HJ123">
        <v>61.9944</v>
      </c>
      <c r="HK123">
        <v>25.8934</v>
      </c>
      <c r="HL123">
        <v>1</v>
      </c>
      <c r="HM123">
        <v>0.5906400000000001</v>
      </c>
      <c r="HN123">
        <v>4.57056</v>
      </c>
      <c r="HO123">
        <v>20.2444</v>
      </c>
      <c r="HP123">
        <v>5.211</v>
      </c>
      <c r="HQ123">
        <v>11.9824</v>
      </c>
      <c r="HR123">
        <v>4.9634</v>
      </c>
      <c r="HS123">
        <v>3.27425</v>
      </c>
      <c r="HT123">
        <v>9999</v>
      </c>
      <c r="HU123">
        <v>9999</v>
      </c>
      <c r="HV123">
        <v>9999</v>
      </c>
      <c r="HW123">
        <v>40.6</v>
      </c>
      <c r="HX123">
        <v>1.86401</v>
      </c>
      <c r="HY123">
        <v>1.8602</v>
      </c>
      <c r="HZ123">
        <v>1.85852</v>
      </c>
      <c r="IA123">
        <v>1.85989</v>
      </c>
      <c r="IB123">
        <v>1.85989</v>
      </c>
      <c r="IC123">
        <v>1.8584</v>
      </c>
      <c r="ID123">
        <v>1.85747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-0.444</v>
      </c>
      <c r="IT123">
        <v>-0.3322</v>
      </c>
      <c r="IU123">
        <v>-0.401858868589607</v>
      </c>
      <c r="IV123">
        <v>0.0001543633802942166</v>
      </c>
      <c r="IW123">
        <v>-6.359805854135664E-07</v>
      </c>
      <c r="IX123">
        <v>1.931128000261328E-10</v>
      </c>
      <c r="IY123">
        <v>-0.3385764476701658</v>
      </c>
      <c r="IZ123">
        <v>-0.009907362677547949</v>
      </c>
      <c r="JA123">
        <v>0.0006454078662214542</v>
      </c>
      <c r="JB123">
        <v>-5.064920317128958E-06</v>
      </c>
      <c r="JC123">
        <v>3</v>
      </c>
      <c r="JD123">
        <v>1872</v>
      </c>
      <c r="JE123">
        <v>1</v>
      </c>
      <c r="JF123">
        <v>37</v>
      </c>
      <c r="JG123">
        <v>14.6</v>
      </c>
      <c r="JH123">
        <v>14.5</v>
      </c>
      <c r="JI123">
        <v>1.29028</v>
      </c>
      <c r="JJ123">
        <v>2.67212</v>
      </c>
      <c r="JK123">
        <v>1.49658</v>
      </c>
      <c r="JL123">
        <v>2.34131</v>
      </c>
      <c r="JM123">
        <v>1.54785</v>
      </c>
      <c r="JN123">
        <v>2.44263</v>
      </c>
      <c r="JO123">
        <v>43.8917</v>
      </c>
      <c r="JP123">
        <v>15.0514</v>
      </c>
      <c r="JQ123">
        <v>18</v>
      </c>
      <c r="JR123">
        <v>498.318</v>
      </c>
      <c r="JS123">
        <v>512.816</v>
      </c>
      <c r="JT123">
        <v>23.0415</v>
      </c>
      <c r="JU123">
        <v>34.2387</v>
      </c>
      <c r="JV123">
        <v>29.9995</v>
      </c>
      <c r="JW123">
        <v>34.307</v>
      </c>
      <c r="JX123">
        <v>34.2536</v>
      </c>
      <c r="JY123">
        <v>25.9278</v>
      </c>
      <c r="JZ123">
        <v>44.5566</v>
      </c>
      <c r="KA123">
        <v>0</v>
      </c>
      <c r="KB123">
        <v>23.0572</v>
      </c>
      <c r="KC123">
        <v>506.614</v>
      </c>
      <c r="KD123">
        <v>17.0281</v>
      </c>
      <c r="KE123">
        <v>99.3554</v>
      </c>
      <c r="KF123">
        <v>99.5187</v>
      </c>
    </row>
    <row r="124" spans="1:292">
      <c r="A124">
        <v>100</v>
      </c>
      <c r="B124">
        <v>1685124987.1</v>
      </c>
      <c r="C124">
        <v>1584.599999904633</v>
      </c>
      <c r="D124" t="s">
        <v>635</v>
      </c>
      <c r="E124" t="s">
        <v>636</v>
      </c>
      <c r="F124">
        <v>5</v>
      </c>
      <c r="G124" t="s">
        <v>575</v>
      </c>
      <c r="H124">
        <v>1685124979.314285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496.9161743576074</v>
      </c>
      <c r="AJ124">
        <v>474.8201636363636</v>
      </c>
      <c r="AK124">
        <v>3.150924914487318</v>
      </c>
      <c r="AL124">
        <v>66.91659583500085</v>
      </c>
      <c r="AM124">
        <f>(AO124 - AN124 + DX124*1E3/(8.314*(DZ124+273.15)) * AQ124/DW124 * AP124) * DW124/(100*DK124) * 1000/(1000 - AO124)</f>
        <v>0</v>
      </c>
      <c r="AN124">
        <v>16.9814271780112</v>
      </c>
      <c r="AO124">
        <v>18.26108741258743</v>
      </c>
      <c r="AP124">
        <v>-2.472643413159825E-05</v>
      </c>
      <c r="AQ124">
        <v>105.2800018558034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6</v>
      </c>
      <c r="DL124">
        <v>0.5</v>
      </c>
      <c r="DM124" t="s">
        <v>430</v>
      </c>
      <c r="DN124">
        <v>2</v>
      </c>
      <c r="DO124" t="b">
        <v>1</v>
      </c>
      <c r="DP124">
        <v>1685124979.314285</v>
      </c>
      <c r="DQ124">
        <v>444.8288571428571</v>
      </c>
      <c r="DR124">
        <v>473.5484285714286</v>
      </c>
      <c r="DS124">
        <v>18.26474642857143</v>
      </c>
      <c r="DT124">
        <v>16.9855</v>
      </c>
      <c r="DU124">
        <v>445.2710714285714</v>
      </c>
      <c r="DV124">
        <v>18.59694285714286</v>
      </c>
      <c r="DW124">
        <v>500.0217499999999</v>
      </c>
      <c r="DX124">
        <v>99.63304642857143</v>
      </c>
      <c r="DY124">
        <v>0.100031825</v>
      </c>
      <c r="DZ124">
        <v>27.26602857142857</v>
      </c>
      <c r="EA124">
        <v>27.98914642857143</v>
      </c>
      <c r="EB124">
        <v>999.9000000000002</v>
      </c>
      <c r="EC124">
        <v>0</v>
      </c>
      <c r="ED124">
        <v>0</v>
      </c>
      <c r="EE124">
        <v>9998.455714285714</v>
      </c>
      <c r="EF124">
        <v>0</v>
      </c>
      <c r="EG124">
        <v>1808.488571428572</v>
      </c>
      <c r="EH124">
        <v>-28.719525</v>
      </c>
      <c r="EI124">
        <v>453.1047499999999</v>
      </c>
      <c r="EJ124">
        <v>481.7306785714285</v>
      </c>
      <c r="EK124">
        <v>1.2792675</v>
      </c>
      <c r="EL124">
        <v>473.5484285714286</v>
      </c>
      <c r="EM124">
        <v>16.9855</v>
      </c>
      <c r="EN124">
        <v>1.8197725</v>
      </c>
      <c r="EO124">
        <v>1.692315357142858</v>
      </c>
      <c r="EP124">
        <v>15.95768214285714</v>
      </c>
      <c r="EQ124">
        <v>14.826125</v>
      </c>
      <c r="ER124">
        <v>2000.006785714286</v>
      </c>
      <c r="ES124">
        <v>0.9800020714285713</v>
      </c>
      <c r="ET124">
        <v>0.01999784285714286</v>
      </c>
      <c r="EU124">
        <v>0</v>
      </c>
      <c r="EV124">
        <v>53.27638928571429</v>
      </c>
      <c r="EW124">
        <v>5.00078</v>
      </c>
      <c r="EX124">
        <v>5234.795714285714</v>
      </c>
      <c r="EY124">
        <v>16379.69285714286</v>
      </c>
      <c r="EZ124">
        <v>42.66949999999999</v>
      </c>
      <c r="FA124">
        <v>44.64935714285715</v>
      </c>
      <c r="FB124">
        <v>43.73860714285713</v>
      </c>
      <c r="FC124">
        <v>43.50410714285714</v>
      </c>
      <c r="FD124">
        <v>43.44842857142857</v>
      </c>
      <c r="FE124">
        <v>1955.109642857143</v>
      </c>
      <c r="FF124">
        <v>39.89535714285715</v>
      </c>
      <c r="FG124">
        <v>0</v>
      </c>
      <c r="FH124">
        <v>1685124984.7</v>
      </c>
      <c r="FI124">
        <v>0</v>
      </c>
      <c r="FJ124">
        <v>53.308344</v>
      </c>
      <c r="FK124">
        <v>0.7786692286270854</v>
      </c>
      <c r="FL124">
        <v>1523.810000406471</v>
      </c>
      <c r="FM124">
        <v>5243.060800000001</v>
      </c>
      <c r="FN124">
        <v>15</v>
      </c>
      <c r="FO124">
        <v>1685124110</v>
      </c>
      <c r="FP124" t="s">
        <v>576</v>
      </c>
      <c r="FQ124">
        <v>1685124108</v>
      </c>
      <c r="FR124">
        <v>1685124110</v>
      </c>
      <c r="FS124">
        <v>2</v>
      </c>
      <c r="FT124">
        <v>0.051</v>
      </c>
      <c r="FU124">
        <v>-0.023</v>
      </c>
      <c r="FV124">
        <v>-0.435</v>
      </c>
      <c r="FW124">
        <v>-0.35</v>
      </c>
      <c r="FX124">
        <v>420</v>
      </c>
      <c r="FY124">
        <v>16</v>
      </c>
      <c r="FZ124">
        <v>0.43</v>
      </c>
      <c r="GA124">
        <v>0.06</v>
      </c>
      <c r="GB124">
        <v>-26.26328048780488</v>
      </c>
      <c r="GC124">
        <v>-47.75449756097566</v>
      </c>
      <c r="GD124">
        <v>4.874308802943094</v>
      </c>
      <c r="GE124">
        <v>0</v>
      </c>
      <c r="GF124">
        <v>1.278995609756097</v>
      </c>
      <c r="GG124">
        <v>0.01374083623693666</v>
      </c>
      <c r="GH124">
        <v>0.002007042538201085</v>
      </c>
      <c r="GI124">
        <v>1</v>
      </c>
      <c r="GJ124">
        <v>1</v>
      </c>
      <c r="GK124">
        <v>2</v>
      </c>
      <c r="GL124" t="s">
        <v>432</v>
      </c>
      <c r="GM124">
        <v>3.09884</v>
      </c>
      <c r="GN124">
        <v>2.75788</v>
      </c>
      <c r="GO124">
        <v>0.103395</v>
      </c>
      <c r="GP124">
        <v>0.108519</v>
      </c>
      <c r="GQ124">
        <v>0.0984051</v>
      </c>
      <c r="GR124">
        <v>0.0927036</v>
      </c>
      <c r="GS124">
        <v>22809.1</v>
      </c>
      <c r="GT124">
        <v>22388.5</v>
      </c>
      <c r="GU124">
        <v>25998.6</v>
      </c>
      <c r="GV124">
        <v>25471.8</v>
      </c>
      <c r="GW124">
        <v>37627.3</v>
      </c>
      <c r="GX124">
        <v>35119.1</v>
      </c>
      <c r="GY124">
        <v>45467.2</v>
      </c>
      <c r="GZ124">
        <v>41878.6</v>
      </c>
      <c r="HA124">
        <v>1.83245</v>
      </c>
      <c r="HB124">
        <v>1.8311</v>
      </c>
      <c r="HC124">
        <v>-0.0574291</v>
      </c>
      <c r="HD124">
        <v>0</v>
      </c>
      <c r="HE124">
        <v>28.9126</v>
      </c>
      <c r="HF124">
        <v>999.9</v>
      </c>
      <c r="HG124">
        <v>42.3</v>
      </c>
      <c r="HH124">
        <v>41.1</v>
      </c>
      <c r="HI124">
        <v>33.3721</v>
      </c>
      <c r="HJ124">
        <v>62.3344</v>
      </c>
      <c r="HK124">
        <v>26.238</v>
      </c>
      <c r="HL124">
        <v>1</v>
      </c>
      <c r="HM124">
        <v>0.589743</v>
      </c>
      <c r="HN124">
        <v>4.50621</v>
      </c>
      <c r="HO124">
        <v>20.2459</v>
      </c>
      <c r="HP124">
        <v>5.2107</v>
      </c>
      <c r="HQ124">
        <v>11.9816</v>
      </c>
      <c r="HR124">
        <v>4.9635</v>
      </c>
      <c r="HS124">
        <v>3.27445</v>
      </c>
      <c r="HT124">
        <v>9999</v>
      </c>
      <c r="HU124">
        <v>9999</v>
      </c>
      <c r="HV124">
        <v>9999</v>
      </c>
      <c r="HW124">
        <v>40.6</v>
      </c>
      <c r="HX124">
        <v>1.86401</v>
      </c>
      <c r="HY124">
        <v>1.8602</v>
      </c>
      <c r="HZ124">
        <v>1.85852</v>
      </c>
      <c r="IA124">
        <v>1.85989</v>
      </c>
      <c r="IB124">
        <v>1.85988</v>
      </c>
      <c r="IC124">
        <v>1.8584</v>
      </c>
      <c r="ID124">
        <v>1.85746</v>
      </c>
      <c r="IE124">
        <v>1.85239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-0.45</v>
      </c>
      <c r="IT124">
        <v>-0.3323</v>
      </c>
      <c r="IU124">
        <v>-0.401858868589607</v>
      </c>
      <c r="IV124">
        <v>0.0001543633802942166</v>
      </c>
      <c r="IW124">
        <v>-6.359805854135664E-07</v>
      </c>
      <c r="IX124">
        <v>1.931128000261328E-10</v>
      </c>
      <c r="IY124">
        <v>-0.3385764476701658</v>
      </c>
      <c r="IZ124">
        <v>-0.009907362677547949</v>
      </c>
      <c r="JA124">
        <v>0.0006454078662214542</v>
      </c>
      <c r="JB124">
        <v>-5.064920317128958E-06</v>
      </c>
      <c r="JC124">
        <v>3</v>
      </c>
      <c r="JD124">
        <v>1872</v>
      </c>
      <c r="JE124">
        <v>1</v>
      </c>
      <c r="JF124">
        <v>37</v>
      </c>
      <c r="JG124">
        <v>14.7</v>
      </c>
      <c r="JH124">
        <v>14.6</v>
      </c>
      <c r="JI124">
        <v>1.32324</v>
      </c>
      <c r="JJ124">
        <v>2.66968</v>
      </c>
      <c r="JK124">
        <v>1.49658</v>
      </c>
      <c r="JL124">
        <v>2.34131</v>
      </c>
      <c r="JM124">
        <v>1.54785</v>
      </c>
      <c r="JN124">
        <v>2.39014</v>
      </c>
      <c r="JO124">
        <v>43.8917</v>
      </c>
      <c r="JP124">
        <v>15.0426</v>
      </c>
      <c r="JQ124">
        <v>18</v>
      </c>
      <c r="JR124">
        <v>498.261</v>
      </c>
      <c r="JS124">
        <v>513.218</v>
      </c>
      <c r="JT124">
        <v>23.0468</v>
      </c>
      <c r="JU124">
        <v>34.2364</v>
      </c>
      <c r="JV124">
        <v>29.9994</v>
      </c>
      <c r="JW124">
        <v>34.3054</v>
      </c>
      <c r="JX124">
        <v>34.2513</v>
      </c>
      <c r="JY124">
        <v>26.6043</v>
      </c>
      <c r="JZ124">
        <v>44.5566</v>
      </c>
      <c r="KA124">
        <v>0</v>
      </c>
      <c r="KB124">
        <v>23.074</v>
      </c>
      <c r="KC124">
        <v>519.994</v>
      </c>
      <c r="KD124">
        <v>17.0281</v>
      </c>
      <c r="KE124">
        <v>99.3563</v>
      </c>
      <c r="KF124">
        <v>99.5205</v>
      </c>
    </row>
    <row r="125" spans="1:292">
      <c r="A125">
        <v>101</v>
      </c>
      <c r="B125">
        <v>1685124992.1</v>
      </c>
      <c r="C125">
        <v>1589.599999904633</v>
      </c>
      <c r="D125" t="s">
        <v>637</v>
      </c>
      <c r="E125" t="s">
        <v>638</v>
      </c>
      <c r="F125">
        <v>5</v>
      </c>
      <c r="G125" t="s">
        <v>575</v>
      </c>
      <c r="H125">
        <v>1685124984.6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514.0252689961729</v>
      </c>
      <c r="AJ125">
        <v>491.0540424242424</v>
      </c>
      <c r="AK125">
        <v>3.253919490209207</v>
      </c>
      <c r="AL125">
        <v>66.91659583500085</v>
      </c>
      <c r="AM125">
        <f>(AO125 - AN125 + DX125*1E3/(8.314*(DZ125+273.15)) * AQ125/DW125 * AP125) * DW125/(100*DK125) * 1000/(1000 - AO125)</f>
        <v>0</v>
      </c>
      <c r="AN125">
        <v>16.97515928655953</v>
      </c>
      <c r="AO125">
        <v>18.26123216783217</v>
      </c>
      <c r="AP125">
        <v>3.632025446397053E-06</v>
      </c>
      <c r="AQ125">
        <v>105.2800018558034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6</v>
      </c>
      <c r="DL125">
        <v>0.5</v>
      </c>
      <c r="DM125" t="s">
        <v>430</v>
      </c>
      <c r="DN125">
        <v>2</v>
      </c>
      <c r="DO125" t="b">
        <v>1</v>
      </c>
      <c r="DP125">
        <v>1685124984.6</v>
      </c>
      <c r="DQ125">
        <v>460.1884814814816</v>
      </c>
      <c r="DR125">
        <v>491.3419629629629</v>
      </c>
      <c r="DS125">
        <v>18.26203703703704</v>
      </c>
      <c r="DT125">
        <v>16.97955555555556</v>
      </c>
      <c r="DU125">
        <v>460.6352962962963</v>
      </c>
      <c r="DV125">
        <v>18.59425555555555</v>
      </c>
      <c r="DW125">
        <v>500.004</v>
      </c>
      <c r="DX125">
        <v>99.63276666666668</v>
      </c>
      <c r="DY125">
        <v>0.09995503333333335</v>
      </c>
      <c r="DZ125">
        <v>27.25996666666667</v>
      </c>
      <c r="EA125">
        <v>27.9802962962963</v>
      </c>
      <c r="EB125">
        <v>999.9000000000001</v>
      </c>
      <c r="EC125">
        <v>0</v>
      </c>
      <c r="ED125">
        <v>0</v>
      </c>
      <c r="EE125">
        <v>10000.99481481481</v>
      </c>
      <c r="EF125">
        <v>0</v>
      </c>
      <c r="EG125">
        <v>1878.082592592592</v>
      </c>
      <c r="EH125">
        <v>-31.15347407407407</v>
      </c>
      <c r="EI125">
        <v>468.7488888888889</v>
      </c>
      <c r="EJ125">
        <v>499.8287037037038</v>
      </c>
      <c r="EK125">
        <v>1.282501481481482</v>
      </c>
      <c r="EL125">
        <v>491.3419629629629</v>
      </c>
      <c r="EM125">
        <v>16.97955555555556</v>
      </c>
      <c r="EN125">
        <v>1.819497777777778</v>
      </c>
      <c r="EO125">
        <v>1.691718148148148</v>
      </c>
      <c r="EP125">
        <v>15.95530740740741</v>
      </c>
      <c r="EQ125">
        <v>14.82064814814815</v>
      </c>
      <c r="ER125">
        <v>2000.021111111111</v>
      </c>
      <c r="ES125">
        <v>0.9800022962962964</v>
      </c>
      <c r="ET125">
        <v>0.0199976</v>
      </c>
      <c r="EU125">
        <v>0</v>
      </c>
      <c r="EV125">
        <v>53.36838518518518</v>
      </c>
      <c r="EW125">
        <v>5.00078</v>
      </c>
      <c r="EX125">
        <v>5362.667407407407</v>
      </c>
      <c r="EY125">
        <v>16379.82222222222</v>
      </c>
      <c r="EZ125">
        <v>42.66414814814815</v>
      </c>
      <c r="FA125">
        <v>44.63877777777778</v>
      </c>
      <c r="FB125">
        <v>43.71733333333332</v>
      </c>
      <c r="FC125">
        <v>43.50662962962964</v>
      </c>
      <c r="FD125">
        <v>43.428</v>
      </c>
      <c r="FE125">
        <v>1955.124444444444</v>
      </c>
      <c r="FF125">
        <v>39.89481481481481</v>
      </c>
      <c r="FG125">
        <v>0</v>
      </c>
      <c r="FH125">
        <v>1685124990.1</v>
      </c>
      <c r="FI125">
        <v>0</v>
      </c>
      <c r="FJ125">
        <v>53.40169230769231</v>
      </c>
      <c r="FK125">
        <v>1.752177777007103</v>
      </c>
      <c r="FL125">
        <v>1192.150770880525</v>
      </c>
      <c r="FM125">
        <v>5361.288846153847</v>
      </c>
      <c r="FN125">
        <v>15</v>
      </c>
      <c r="FO125">
        <v>1685124110</v>
      </c>
      <c r="FP125" t="s">
        <v>576</v>
      </c>
      <c r="FQ125">
        <v>1685124108</v>
      </c>
      <c r="FR125">
        <v>1685124110</v>
      </c>
      <c r="FS125">
        <v>2</v>
      </c>
      <c r="FT125">
        <v>0.051</v>
      </c>
      <c r="FU125">
        <v>-0.023</v>
      </c>
      <c r="FV125">
        <v>-0.435</v>
      </c>
      <c r="FW125">
        <v>-0.35</v>
      </c>
      <c r="FX125">
        <v>420</v>
      </c>
      <c r="FY125">
        <v>16</v>
      </c>
      <c r="FZ125">
        <v>0.43</v>
      </c>
      <c r="GA125">
        <v>0.06</v>
      </c>
      <c r="GB125">
        <v>-28.9907487804878</v>
      </c>
      <c r="GC125">
        <v>-31.44222439024396</v>
      </c>
      <c r="GD125">
        <v>3.260117124943852</v>
      </c>
      <c r="GE125">
        <v>0</v>
      </c>
      <c r="GF125">
        <v>1.280408536585366</v>
      </c>
      <c r="GG125">
        <v>0.03228229965156859</v>
      </c>
      <c r="GH125">
        <v>0.003412523964697843</v>
      </c>
      <c r="GI125">
        <v>1</v>
      </c>
      <c r="GJ125">
        <v>1</v>
      </c>
      <c r="GK125">
        <v>2</v>
      </c>
      <c r="GL125" t="s">
        <v>432</v>
      </c>
      <c r="GM125">
        <v>3.09908</v>
      </c>
      <c r="GN125">
        <v>2.75807</v>
      </c>
      <c r="GO125">
        <v>0.105993</v>
      </c>
      <c r="GP125">
        <v>0.11115</v>
      </c>
      <c r="GQ125">
        <v>0.09840740000000001</v>
      </c>
      <c r="GR125">
        <v>0.0926911</v>
      </c>
      <c r="GS125">
        <v>22743.3</v>
      </c>
      <c r="GT125">
        <v>22322.7</v>
      </c>
      <c r="GU125">
        <v>25998.8</v>
      </c>
      <c r="GV125">
        <v>25472.2</v>
      </c>
      <c r="GW125">
        <v>37628.2</v>
      </c>
      <c r="GX125">
        <v>35120.5</v>
      </c>
      <c r="GY125">
        <v>45468</v>
      </c>
      <c r="GZ125">
        <v>41879.3</v>
      </c>
      <c r="HA125">
        <v>1.83232</v>
      </c>
      <c r="HB125">
        <v>1.83088</v>
      </c>
      <c r="HC125">
        <v>-0.0572018</v>
      </c>
      <c r="HD125">
        <v>0</v>
      </c>
      <c r="HE125">
        <v>28.9064</v>
      </c>
      <c r="HF125">
        <v>999.9</v>
      </c>
      <c r="HG125">
        <v>42.3</v>
      </c>
      <c r="HH125">
        <v>41.1</v>
      </c>
      <c r="HI125">
        <v>33.3721</v>
      </c>
      <c r="HJ125">
        <v>62.4644</v>
      </c>
      <c r="HK125">
        <v>25.9175</v>
      </c>
      <c r="HL125">
        <v>1</v>
      </c>
      <c r="HM125">
        <v>0.588692</v>
      </c>
      <c r="HN125">
        <v>4.44201</v>
      </c>
      <c r="HO125">
        <v>20.2479</v>
      </c>
      <c r="HP125">
        <v>5.20965</v>
      </c>
      <c r="HQ125">
        <v>11.9818</v>
      </c>
      <c r="HR125">
        <v>4.9631</v>
      </c>
      <c r="HS125">
        <v>3.27428</v>
      </c>
      <c r="HT125">
        <v>9999</v>
      </c>
      <c r="HU125">
        <v>9999</v>
      </c>
      <c r="HV125">
        <v>9999</v>
      </c>
      <c r="HW125">
        <v>40.6</v>
      </c>
      <c r="HX125">
        <v>1.86401</v>
      </c>
      <c r="HY125">
        <v>1.8602</v>
      </c>
      <c r="HZ125">
        <v>1.85852</v>
      </c>
      <c r="IA125">
        <v>1.85989</v>
      </c>
      <c r="IB125">
        <v>1.85988</v>
      </c>
      <c r="IC125">
        <v>1.85841</v>
      </c>
      <c r="ID125">
        <v>1.85747</v>
      </c>
      <c r="IE125">
        <v>1.85241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-0.454</v>
      </c>
      <c r="IT125">
        <v>-0.3322</v>
      </c>
      <c r="IU125">
        <v>-0.401858868589607</v>
      </c>
      <c r="IV125">
        <v>0.0001543633802942166</v>
      </c>
      <c r="IW125">
        <v>-6.359805854135664E-07</v>
      </c>
      <c r="IX125">
        <v>1.931128000261328E-10</v>
      </c>
      <c r="IY125">
        <v>-0.3385764476701658</v>
      </c>
      <c r="IZ125">
        <v>-0.009907362677547949</v>
      </c>
      <c r="JA125">
        <v>0.0006454078662214542</v>
      </c>
      <c r="JB125">
        <v>-5.064920317128958E-06</v>
      </c>
      <c r="JC125">
        <v>3</v>
      </c>
      <c r="JD125">
        <v>1872</v>
      </c>
      <c r="JE125">
        <v>1</v>
      </c>
      <c r="JF125">
        <v>37</v>
      </c>
      <c r="JG125">
        <v>14.7</v>
      </c>
      <c r="JH125">
        <v>14.7</v>
      </c>
      <c r="JI125">
        <v>1.36108</v>
      </c>
      <c r="JJ125">
        <v>2.67212</v>
      </c>
      <c r="JK125">
        <v>1.49658</v>
      </c>
      <c r="JL125">
        <v>2.34131</v>
      </c>
      <c r="JM125">
        <v>1.54907</v>
      </c>
      <c r="JN125">
        <v>2.37671</v>
      </c>
      <c r="JO125">
        <v>43.8917</v>
      </c>
      <c r="JP125">
        <v>15.0426</v>
      </c>
      <c r="JQ125">
        <v>18</v>
      </c>
      <c r="JR125">
        <v>498.174</v>
      </c>
      <c r="JS125">
        <v>513.048</v>
      </c>
      <c r="JT125">
        <v>23.0657</v>
      </c>
      <c r="JU125">
        <v>34.2341</v>
      </c>
      <c r="JV125">
        <v>29.9992</v>
      </c>
      <c r="JW125">
        <v>34.3039</v>
      </c>
      <c r="JX125">
        <v>34.2498</v>
      </c>
      <c r="JY125">
        <v>27.3545</v>
      </c>
      <c r="JZ125">
        <v>44.5566</v>
      </c>
      <c r="KA125">
        <v>0</v>
      </c>
      <c r="KB125">
        <v>23.0937</v>
      </c>
      <c r="KC125">
        <v>540.348</v>
      </c>
      <c r="KD125">
        <v>17.0281</v>
      </c>
      <c r="KE125">
        <v>99.35769999999999</v>
      </c>
      <c r="KF125">
        <v>99.5219</v>
      </c>
    </row>
    <row r="126" spans="1:292">
      <c r="A126">
        <v>102</v>
      </c>
      <c r="B126">
        <v>1685124997.1</v>
      </c>
      <c r="C126">
        <v>1594.599999904633</v>
      </c>
      <c r="D126" t="s">
        <v>639</v>
      </c>
      <c r="E126" t="s">
        <v>640</v>
      </c>
      <c r="F126">
        <v>5</v>
      </c>
      <c r="G126" t="s">
        <v>575</v>
      </c>
      <c r="H126">
        <v>1685124989.314285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530.7961064089709</v>
      </c>
      <c r="AJ126">
        <v>507.5367939393937</v>
      </c>
      <c r="AK126">
        <v>3.293405161303638</v>
      </c>
      <c r="AL126">
        <v>66.91659583500085</v>
      </c>
      <c r="AM126">
        <f>(AO126 - AN126 + DX126*1E3/(8.314*(DZ126+273.15)) * AQ126/DW126 * AP126) * DW126/(100*DK126) * 1000/(1000 - AO126)</f>
        <v>0</v>
      </c>
      <c r="AN126">
        <v>16.9713516464282</v>
      </c>
      <c r="AO126">
        <v>18.26025384615385</v>
      </c>
      <c r="AP126">
        <v>3.533455517818703E-06</v>
      </c>
      <c r="AQ126">
        <v>105.2800018558034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6</v>
      </c>
      <c r="DL126">
        <v>0.5</v>
      </c>
      <c r="DM126" t="s">
        <v>430</v>
      </c>
      <c r="DN126">
        <v>2</v>
      </c>
      <c r="DO126" t="b">
        <v>1</v>
      </c>
      <c r="DP126">
        <v>1685124989.314285</v>
      </c>
      <c r="DQ126">
        <v>474.9037142857143</v>
      </c>
      <c r="DR126">
        <v>507.0997142857142</v>
      </c>
      <c r="DS126">
        <v>18.26110357142857</v>
      </c>
      <c r="DT126">
        <v>16.97523928571429</v>
      </c>
      <c r="DU126">
        <v>475.35525</v>
      </c>
      <c r="DV126">
        <v>18.59333214285714</v>
      </c>
      <c r="DW126">
        <v>500.0003571428571</v>
      </c>
      <c r="DX126">
        <v>99.6327142857143</v>
      </c>
      <c r="DY126">
        <v>0.09998252142857143</v>
      </c>
      <c r="DZ126">
        <v>27.256325</v>
      </c>
      <c r="EA126">
        <v>27.97096785714286</v>
      </c>
      <c r="EB126">
        <v>999.9000000000002</v>
      </c>
      <c r="EC126">
        <v>0</v>
      </c>
      <c r="ED126">
        <v>0</v>
      </c>
      <c r="EE126">
        <v>9998.486428571428</v>
      </c>
      <c r="EF126">
        <v>0</v>
      </c>
      <c r="EG126">
        <v>1921.008928571429</v>
      </c>
      <c r="EH126">
        <v>-32.19598214285714</v>
      </c>
      <c r="EI126">
        <v>483.7373928571428</v>
      </c>
      <c r="EJ126">
        <v>515.8564285714285</v>
      </c>
      <c r="EK126">
        <v>1.285876785714286</v>
      </c>
      <c r="EL126">
        <v>507.0997142857142</v>
      </c>
      <c r="EM126">
        <v>16.97523928571429</v>
      </c>
      <c r="EN126">
        <v>1.819403928571429</v>
      </c>
      <c r="EO126">
        <v>1.6912875</v>
      </c>
      <c r="EP126">
        <v>15.9545</v>
      </c>
      <c r="EQ126">
        <v>14.8167</v>
      </c>
      <c r="ER126">
        <v>2000.010714285714</v>
      </c>
      <c r="ES126">
        <v>0.9800011785714287</v>
      </c>
      <c r="ET126">
        <v>0.019998725</v>
      </c>
      <c r="EU126">
        <v>0</v>
      </c>
      <c r="EV126">
        <v>53.52835714285715</v>
      </c>
      <c r="EW126">
        <v>5.00078</v>
      </c>
      <c r="EX126">
        <v>5412.441785714285</v>
      </c>
      <c r="EY126">
        <v>16379.72857142857</v>
      </c>
      <c r="EZ126">
        <v>42.665</v>
      </c>
      <c r="FA126">
        <v>44.62942857142856</v>
      </c>
      <c r="FB126">
        <v>43.627</v>
      </c>
      <c r="FC126">
        <v>43.49521428571427</v>
      </c>
      <c r="FD126">
        <v>43.43064285714286</v>
      </c>
      <c r="FE126">
        <v>1955.111785714286</v>
      </c>
      <c r="FF126">
        <v>39.89714285714286</v>
      </c>
      <c r="FG126">
        <v>0</v>
      </c>
      <c r="FH126">
        <v>1685124994.9</v>
      </c>
      <c r="FI126">
        <v>0</v>
      </c>
      <c r="FJ126">
        <v>53.56891923076923</v>
      </c>
      <c r="FK126">
        <v>2.048687164124382</v>
      </c>
      <c r="FL126">
        <v>391.279658410562</v>
      </c>
      <c r="FM126">
        <v>5415.79423076923</v>
      </c>
      <c r="FN126">
        <v>15</v>
      </c>
      <c r="FO126">
        <v>1685124110</v>
      </c>
      <c r="FP126" t="s">
        <v>576</v>
      </c>
      <c r="FQ126">
        <v>1685124108</v>
      </c>
      <c r="FR126">
        <v>1685124110</v>
      </c>
      <c r="FS126">
        <v>2</v>
      </c>
      <c r="FT126">
        <v>0.051</v>
      </c>
      <c r="FU126">
        <v>-0.023</v>
      </c>
      <c r="FV126">
        <v>-0.435</v>
      </c>
      <c r="FW126">
        <v>-0.35</v>
      </c>
      <c r="FX126">
        <v>420</v>
      </c>
      <c r="FY126">
        <v>16</v>
      </c>
      <c r="FZ126">
        <v>0.43</v>
      </c>
      <c r="GA126">
        <v>0.06</v>
      </c>
      <c r="GB126">
        <v>-31.43779024390244</v>
      </c>
      <c r="GC126">
        <v>-14.34668153310109</v>
      </c>
      <c r="GD126">
        <v>1.479667404422256</v>
      </c>
      <c r="GE126">
        <v>0</v>
      </c>
      <c r="GF126">
        <v>1.284078292682927</v>
      </c>
      <c r="GG126">
        <v>0.04258139372822236</v>
      </c>
      <c r="GH126">
        <v>0.004363602171868637</v>
      </c>
      <c r="GI126">
        <v>1</v>
      </c>
      <c r="GJ126">
        <v>1</v>
      </c>
      <c r="GK126">
        <v>2</v>
      </c>
      <c r="GL126" t="s">
        <v>432</v>
      </c>
      <c r="GM126">
        <v>3.09901</v>
      </c>
      <c r="GN126">
        <v>2.75799</v>
      </c>
      <c r="GO126">
        <v>0.108581</v>
      </c>
      <c r="GP126">
        <v>0.1138</v>
      </c>
      <c r="GQ126">
        <v>0.09840110000000001</v>
      </c>
      <c r="GR126">
        <v>0.09268</v>
      </c>
      <c r="GS126">
        <v>22677.8</v>
      </c>
      <c r="GT126">
        <v>22256</v>
      </c>
      <c r="GU126">
        <v>25999.2</v>
      </c>
      <c r="GV126">
        <v>25472</v>
      </c>
      <c r="GW126">
        <v>37629</v>
      </c>
      <c r="GX126">
        <v>35121.3</v>
      </c>
      <c r="GY126">
        <v>45468.3</v>
      </c>
      <c r="GZ126">
        <v>41879.4</v>
      </c>
      <c r="HA126">
        <v>1.83237</v>
      </c>
      <c r="HB126">
        <v>1.83115</v>
      </c>
      <c r="HC126">
        <v>-0.0574403</v>
      </c>
      <c r="HD126">
        <v>0</v>
      </c>
      <c r="HE126">
        <v>28.9014</v>
      </c>
      <c r="HF126">
        <v>999.9</v>
      </c>
      <c r="HG126">
        <v>42.3</v>
      </c>
      <c r="HH126">
        <v>41.1</v>
      </c>
      <c r="HI126">
        <v>33.37</v>
      </c>
      <c r="HJ126">
        <v>62.2944</v>
      </c>
      <c r="HK126">
        <v>26.226</v>
      </c>
      <c r="HL126">
        <v>1</v>
      </c>
      <c r="HM126">
        <v>0.5880609999999999</v>
      </c>
      <c r="HN126">
        <v>4.38945</v>
      </c>
      <c r="HO126">
        <v>20.2496</v>
      </c>
      <c r="HP126">
        <v>5.2101</v>
      </c>
      <c r="HQ126">
        <v>11.9821</v>
      </c>
      <c r="HR126">
        <v>4.9636</v>
      </c>
      <c r="HS126">
        <v>3.27435</v>
      </c>
      <c r="HT126">
        <v>9999</v>
      </c>
      <c r="HU126">
        <v>9999</v>
      </c>
      <c r="HV126">
        <v>9999</v>
      </c>
      <c r="HW126">
        <v>40.6</v>
      </c>
      <c r="HX126">
        <v>1.86401</v>
      </c>
      <c r="HY126">
        <v>1.8602</v>
      </c>
      <c r="HZ126">
        <v>1.85852</v>
      </c>
      <c r="IA126">
        <v>1.85989</v>
      </c>
      <c r="IB126">
        <v>1.85989</v>
      </c>
      <c r="IC126">
        <v>1.85843</v>
      </c>
      <c r="ID126">
        <v>1.85749</v>
      </c>
      <c r="IE126">
        <v>1.85239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-0.459</v>
      </c>
      <c r="IT126">
        <v>-0.3322</v>
      </c>
      <c r="IU126">
        <v>-0.401858868589607</v>
      </c>
      <c r="IV126">
        <v>0.0001543633802942166</v>
      </c>
      <c r="IW126">
        <v>-6.359805854135664E-07</v>
      </c>
      <c r="IX126">
        <v>1.931128000261328E-10</v>
      </c>
      <c r="IY126">
        <v>-0.3385764476701658</v>
      </c>
      <c r="IZ126">
        <v>-0.009907362677547949</v>
      </c>
      <c r="JA126">
        <v>0.0006454078662214542</v>
      </c>
      <c r="JB126">
        <v>-5.064920317128958E-06</v>
      </c>
      <c r="JC126">
        <v>3</v>
      </c>
      <c r="JD126">
        <v>1872</v>
      </c>
      <c r="JE126">
        <v>1</v>
      </c>
      <c r="JF126">
        <v>37</v>
      </c>
      <c r="JG126">
        <v>14.8</v>
      </c>
      <c r="JH126">
        <v>14.8</v>
      </c>
      <c r="JI126">
        <v>1.39526</v>
      </c>
      <c r="JJ126">
        <v>2.6709</v>
      </c>
      <c r="JK126">
        <v>1.49658</v>
      </c>
      <c r="JL126">
        <v>2.34131</v>
      </c>
      <c r="JM126">
        <v>1.54785</v>
      </c>
      <c r="JN126">
        <v>2.37427</v>
      </c>
      <c r="JO126">
        <v>43.8641</v>
      </c>
      <c r="JP126">
        <v>15.0426</v>
      </c>
      <c r="JQ126">
        <v>18</v>
      </c>
      <c r="JR126">
        <v>498.182</v>
      </c>
      <c r="JS126">
        <v>513.221</v>
      </c>
      <c r="JT126">
        <v>23.0881</v>
      </c>
      <c r="JU126">
        <v>34.2317</v>
      </c>
      <c r="JV126">
        <v>29.9994</v>
      </c>
      <c r="JW126">
        <v>34.3009</v>
      </c>
      <c r="JX126">
        <v>34.2474</v>
      </c>
      <c r="JY126">
        <v>28.0298</v>
      </c>
      <c r="JZ126">
        <v>44.5566</v>
      </c>
      <c r="KA126">
        <v>0</v>
      </c>
      <c r="KB126">
        <v>23.1167</v>
      </c>
      <c r="KC126">
        <v>553.726</v>
      </c>
      <c r="KD126">
        <v>17.0281</v>
      </c>
      <c r="KE126">
        <v>99.3586</v>
      </c>
      <c r="KF126">
        <v>99.5218</v>
      </c>
    </row>
    <row r="127" spans="1:292">
      <c r="A127">
        <v>103</v>
      </c>
      <c r="B127">
        <v>1685125002.1</v>
      </c>
      <c r="C127">
        <v>1599.599999904633</v>
      </c>
      <c r="D127" t="s">
        <v>641</v>
      </c>
      <c r="E127" t="s">
        <v>642</v>
      </c>
      <c r="F127">
        <v>5</v>
      </c>
      <c r="G127" t="s">
        <v>575</v>
      </c>
      <c r="H127">
        <v>1685124994.6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548.4746863220698</v>
      </c>
      <c r="AJ127">
        <v>524.4198363636363</v>
      </c>
      <c r="AK127">
        <v>3.388885056113733</v>
      </c>
      <c r="AL127">
        <v>66.91659583500085</v>
      </c>
      <c r="AM127">
        <f>(AO127 - AN127 + DX127*1E3/(8.314*(DZ127+273.15)) * AQ127/DW127 * AP127) * DW127/(100*DK127) * 1000/(1000 - AO127)</f>
        <v>0</v>
      </c>
      <c r="AN127">
        <v>16.9692006991686</v>
      </c>
      <c r="AO127">
        <v>18.26004755244756</v>
      </c>
      <c r="AP127">
        <v>-7.168425407089684E-06</v>
      </c>
      <c r="AQ127">
        <v>105.2800018558034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6</v>
      </c>
      <c r="DL127">
        <v>0.5</v>
      </c>
      <c r="DM127" t="s">
        <v>430</v>
      </c>
      <c r="DN127">
        <v>2</v>
      </c>
      <c r="DO127" t="b">
        <v>1</v>
      </c>
      <c r="DP127">
        <v>1685124994.6</v>
      </c>
      <c r="DQ127">
        <v>491.8894074074074</v>
      </c>
      <c r="DR127">
        <v>524.9388888888889</v>
      </c>
      <c r="DS127">
        <v>18.26057037037037</v>
      </c>
      <c r="DT127">
        <v>16.97091851851852</v>
      </c>
      <c r="DU127">
        <v>492.3464814814815</v>
      </c>
      <c r="DV127">
        <v>18.5927962962963</v>
      </c>
      <c r="DW127">
        <v>499.9923333333334</v>
      </c>
      <c r="DX127">
        <v>99.6326148148148</v>
      </c>
      <c r="DY127">
        <v>0.09989907037037035</v>
      </c>
      <c r="DZ127">
        <v>27.25501851851852</v>
      </c>
      <c r="EA127">
        <v>27.9699</v>
      </c>
      <c r="EB127">
        <v>999.9000000000001</v>
      </c>
      <c r="EC127">
        <v>0</v>
      </c>
      <c r="ED127">
        <v>0</v>
      </c>
      <c r="EE127">
        <v>10004.09888888889</v>
      </c>
      <c r="EF127">
        <v>0</v>
      </c>
      <c r="EG127">
        <v>1951.627777777778</v>
      </c>
      <c r="EH127">
        <v>-33.04942222222223</v>
      </c>
      <c r="EI127">
        <v>501.0387037037036</v>
      </c>
      <c r="EJ127">
        <v>534.0012962962963</v>
      </c>
      <c r="EK127">
        <v>1.289657407407407</v>
      </c>
      <c r="EL127">
        <v>524.9388888888889</v>
      </c>
      <c r="EM127">
        <v>16.97091851851852</v>
      </c>
      <c r="EN127">
        <v>1.819348888888889</v>
      </c>
      <c r="EO127">
        <v>1.690855555555556</v>
      </c>
      <c r="EP127">
        <v>15.95402592592593</v>
      </c>
      <c r="EQ127">
        <v>14.81273703703704</v>
      </c>
      <c r="ER127">
        <v>2000.012222222222</v>
      </c>
      <c r="ES127">
        <v>0.9799992222222222</v>
      </c>
      <c r="ET127">
        <v>0.0200007037037037</v>
      </c>
      <c r="EU127">
        <v>0</v>
      </c>
      <c r="EV127">
        <v>53.65447407407407</v>
      </c>
      <c r="EW127">
        <v>5.00078</v>
      </c>
      <c r="EX127">
        <v>5467.347037037037</v>
      </c>
      <c r="EY127">
        <v>16379.73333333333</v>
      </c>
      <c r="EZ127">
        <v>42.66881481481482</v>
      </c>
      <c r="FA127">
        <v>44.63648148148148</v>
      </c>
      <c r="FB127">
        <v>43.55762962962963</v>
      </c>
      <c r="FC127">
        <v>43.49499999999999</v>
      </c>
      <c r="FD127">
        <v>43.43962962962963</v>
      </c>
      <c r="FE127">
        <v>1955.10962962963</v>
      </c>
      <c r="FF127">
        <v>39.90222222222223</v>
      </c>
      <c r="FG127">
        <v>0</v>
      </c>
      <c r="FH127">
        <v>1685124999.7</v>
      </c>
      <c r="FI127">
        <v>0</v>
      </c>
      <c r="FJ127">
        <v>53.66001153846154</v>
      </c>
      <c r="FK127">
        <v>1.433090589914833</v>
      </c>
      <c r="FL127">
        <v>307.2150432095361</v>
      </c>
      <c r="FM127">
        <v>5464.456153846155</v>
      </c>
      <c r="FN127">
        <v>15</v>
      </c>
      <c r="FO127">
        <v>1685124110</v>
      </c>
      <c r="FP127" t="s">
        <v>576</v>
      </c>
      <c r="FQ127">
        <v>1685124108</v>
      </c>
      <c r="FR127">
        <v>1685124110</v>
      </c>
      <c r="FS127">
        <v>2</v>
      </c>
      <c r="FT127">
        <v>0.051</v>
      </c>
      <c r="FU127">
        <v>-0.023</v>
      </c>
      <c r="FV127">
        <v>-0.435</v>
      </c>
      <c r="FW127">
        <v>-0.35</v>
      </c>
      <c r="FX127">
        <v>420</v>
      </c>
      <c r="FY127">
        <v>16</v>
      </c>
      <c r="FZ127">
        <v>0.43</v>
      </c>
      <c r="GA127">
        <v>0.06</v>
      </c>
      <c r="GB127">
        <v>-32.5405756097561</v>
      </c>
      <c r="GC127">
        <v>-9.590291289198611</v>
      </c>
      <c r="GD127">
        <v>0.965520190838758</v>
      </c>
      <c r="GE127">
        <v>0</v>
      </c>
      <c r="GF127">
        <v>1.287268292682927</v>
      </c>
      <c r="GG127">
        <v>0.04290564459930333</v>
      </c>
      <c r="GH127">
        <v>0.004409724786744012</v>
      </c>
      <c r="GI127">
        <v>1</v>
      </c>
      <c r="GJ127">
        <v>1</v>
      </c>
      <c r="GK127">
        <v>2</v>
      </c>
      <c r="GL127" t="s">
        <v>432</v>
      </c>
      <c r="GM127">
        <v>3.09894</v>
      </c>
      <c r="GN127">
        <v>2.75814</v>
      </c>
      <c r="GO127">
        <v>0.111191</v>
      </c>
      <c r="GP127">
        <v>0.116353</v>
      </c>
      <c r="GQ127">
        <v>0.09840210000000001</v>
      </c>
      <c r="GR127">
        <v>0.0926555</v>
      </c>
      <c r="GS127">
        <v>22611.6</v>
      </c>
      <c r="GT127">
        <v>22192.5</v>
      </c>
      <c r="GU127">
        <v>25999.4</v>
      </c>
      <c r="GV127">
        <v>25472.7</v>
      </c>
      <c r="GW127">
        <v>37629.5</v>
      </c>
      <c r="GX127">
        <v>35123</v>
      </c>
      <c r="GY127">
        <v>45468.6</v>
      </c>
      <c r="GZ127">
        <v>41880</v>
      </c>
      <c r="HA127">
        <v>1.83212</v>
      </c>
      <c r="HB127">
        <v>1.8314</v>
      </c>
      <c r="HC127">
        <v>-0.056386</v>
      </c>
      <c r="HD127">
        <v>0</v>
      </c>
      <c r="HE127">
        <v>28.8977</v>
      </c>
      <c r="HF127">
        <v>999.9</v>
      </c>
      <c r="HG127">
        <v>42.3</v>
      </c>
      <c r="HH127">
        <v>41.1</v>
      </c>
      <c r="HI127">
        <v>33.3733</v>
      </c>
      <c r="HJ127">
        <v>62.1544</v>
      </c>
      <c r="HK127">
        <v>26.0497</v>
      </c>
      <c r="HL127">
        <v>1</v>
      </c>
      <c r="HM127">
        <v>0.587292</v>
      </c>
      <c r="HN127">
        <v>4.35261</v>
      </c>
      <c r="HO127">
        <v>20.2506</v>
      </c>
      <c r="HP127">
        <v>5.2095</v>
      </c>
      <c r="HQ127">
        <v>11.9825</v>
      </c>
      <c r="HR127">
        <v>4.96325</v>
      </c>
      <c r="HS127">
        <v>3.27425</v>
      </c>
      <c r="HT127">
        <v>9999</v>
      </c>
      <c r="HU127">
        <v>9999</v>
      </c>
      <c r="HV127">
        <v>9999</v>
      </c>
      <c r="HW127">
        <v>40.6</v>
      </c>
      <c r="HX127">
        <v>1.86401</v>
      </c>
      <c r="HY127">
        <v>1.8602</v>
      </c>
      <c r="HZ127">
        <v>1.85852</v>
      </c>
      <c r="IA127">
        <v>1.85989</v>
      </c>
      <c r="IB127">
        <v>1.85989</v>
      </c>
      <c r="IC127">
        <v>1.85842</v>
      </c>
      <c r="ID127">
        <v>1.85751</v>
      </c>
      <c r="IE127">
        <v>1.8524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-0.466</v>
      </c>
      <c r="IT127">
        <v>-0.3322</v>
      </c>
      <c r="IU127">
        <v>-0.401858868589607</v>
      </c>
      <c r="IV127">
        <v>0.0001543633802942166</v>
      </c>
      <c r="IW127">
        <v>-6.359805854135664E-07</v>
      </c>
      <c r="IX127">
        <v>1.931128000261328E-10</v>
      </c>
      <c r="IY127">
        <v>-0.3385764476701658</v>
      </c>
      <c r="IZ127">
        <v>-0.009907362677547949</v>
      </c>
      <c r="JA127">
        <v>0.0006454078662214542</v>
      </c>
      <c r="JB127">
        <v>-5.064920317128958E-06</v>
      </c>
      <c r="JC127">
        <v>3</v>
      </c>
      <c r="JD127">
        <v>1872</v>
      </c>
      <c r="JE127">
        <v>1</v>
      </c>
      <c r="JF127">
        <v>37</v>
      </c>
      <c r="JG127">
        <v>14.9</v>
      </c>
      <c r="JH127">
        <v>14.9</v>
      </c>
      <c r="JI127">
        <v>1.43188</v>
      </c>
      <c r="JJ127">
        <v>2.66113</v>
      </c>
      <c r="JK127">
        <v>1.49658</v>
      </c>
      <c r="JL127">
        <v>2.34131</v>
      </c>
      <c r="JM127">
        <v>1.54785</v>
      </c>
      <c r="JN127">
        <v>2.49756</v>
      </c>
      <c r="JO127">
        <v>43.8641</v>
      </c>
      <c r="JP127">
        <v>15.0514</v>
      </c>
      <c r="JQ127">
        <v>18</v>
      </c>
      <c r="JR127">
        <v>498.017</v>
      </c>
      <c r="JS127">
        <v>513.373</v>
      </c>
      <c r="JT127">
        <v>23.114</v>
      </c>
      <c r="JU127">
        <v>34.2287</v>
      </c>
      <c r="JV127">
        <v>29.9993</v>
      </c>
      <c r="JW127">
        <v>34.2993</v>
      </c>
      <c r="JX127">
        <v>34.2444</v>
      </c>
      <c r="JY127">
        <v>28.7632</v>
      </c>
      <c r="JZ127">
        <v>44.5566</v>
      </c>
      <c r="KA127">
        <v>0</v>
      </c>
      <c r="KB127">
        <v>23.1371</v>
      </c>
      <c r="KC127">
        <v>573.787</v>
      </c>
      <c r="KD127">
        <v>17.0281</v>
      </c>
      <c r="KE127">
        <v>99.3593</v>
      </c>
      <c r="KF127">
        <v>99.52379999999999</v>
      </c>
    </row>
    <row r="128" spans="1:292">
      <c r="A128">
        <v>104</v>
      </c>
      <c r="B128">
        <v>1685125007.1</v>
      </c>
      <c r="C128">
        <v>1604.599999904633</v>
      </c>
      <c r="D128" t="s">
        <v>643</v>
      </c>
      <c r="E128" t="s">
        <v>644</v>
      </c>
      <c r="F128">
        <v>5</v>
      </c>
      <c r="G128" t="s">
        <v>575</v>
      </c>
      <c r="H128">
        <v>1685124999.314285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565.1422766963598</v>
      </c>
      <c r="AJ128">
        <v>541.1506242424243</v>
      </c>
      <c r="AK128">
        <v>3.344831248190316</v>
      </c>
      <c r="AL128">
        <v>66.91659583500085</v>
      </c>
      <c r="AM128">
        <f>(AO128 - AN128 + DX128*1E3/(8.314*(DZ128+273.15)) * AQ128/DW128 * AP128) * DW128/(100*DK128) * 1000/(1000 - AO128)</f>
        <v>0</v>
      </c>
      <c r="AN128">
        <v>16.96134893410332</v>
      </c>
      <c r="AO128">
        <v>18.2603965034965</v>
      </c>
      <c r="AP128">
        <v>-5.563365949304835E-06</v>
      </c>
      <c r="AQ128">
        <v>105.2800018558034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6</v>
      </c>
      <c r="DL128">
        <v>0.5</v>
      </c>
      <c r="DM128" t="s">
        <v>430</v>
      </c>
      <c r="DN128">
        <v>2</v>
      </c>
      <c r="DO128" t="b">
        <v>1</v>
      </c>
      <c r="DP128">
        <v>1685124999.314285</v>
      </c>
      <c r="DQ128">
        <v>507.2938214285714</v>
      </c>
      <c r="DR128">
        <v>540.7695</v>
      </c>
      <c r="DS128">
        <v>18.26007857142857</v>
      </c>
      <c r="DT128">
        <v>16.9663</v>
      </c>
      <c r="DU128">
        <v>507.7561428571429</v>
      </c>
      <c r="DV128">
        <v>18.59231428571428</v>
      </c>
      <c r="DW128">
        <v>499.9838214285713</v>
      </c>
      <c r="DX128">
        <v>99.63275357142857</v>
      </c>
      <c r="DY128">
        <v>0.09995476785714286</v>
      </c>
      <c r="DZ128">
        <v>27.25365357142857</v>
      </c>
      <c r="EA128">
        <v>27.97175357142857</v>
      </c>
      <c r="EB128">
        <v>999.9000000000002</v>
      </c>
      <c r="EC128">
        <v>0</v>
      </c>
      <c r="ED128">
        <v>0</v>
      </c>
      <c r="EE128">
        <v>10000.60071428571</v>
      </c>
      <c r="EF128">
        <v>0</v>
      </c>
      <c r="EG128">
        <v>1975.273571428572</v>
      </c>
      <c r="EH128">
        <v>-33.47564285714286</v>
      </c>
      <c r="EI128">
        <v>516.729357142857</v>
      </c>
      <c r="EJ128">
        <v>550.1026428571429</v>
      </c>
      <c r="EK128">
        <v>1.293777857142857</v>
      </c>
      <c r="EL128">
        <v>540.7695</v>
      </c>
      <c r="EM128">
        <v>16.9663</v>
      </c>
      <c r="EN128">
        <v>1.819302142857143</v>
      </c>
      <c r="EO128">
        <v>1.690398571428571</v>
      </c>
      <c r="EP128">
        <v>15.953625</v>
      </c>
      <c r="EQ128">
        <v>14.80853928571429</v>
      </c>
      <c r="ER128">
        <v>1999.983214285714</v>
      </c>
      <c r="ES128">
        <v>0.9799993571428571</v>
      </c>
      <c r="ET128">
        <v>0.02000057857142857</v>
      </c>
      <c r="EU128">
        <v>0</v>
      </c>
      <c r="EV128">
        <v>53.77243571428571</v>
      </c>
      <c r="EW128">
        <v>5.00078</v>
      </c>
      <c r="EX128">
        <v>5502.701428571429</v>
      </c>
      <c r="EY128">
        <v>16379.48928571428</v>
      </c>
      <c r="EZ128">
        <v>42.66057142857142</v>
      </c>
      <c r="FA128">
        <v>44.63824999999999</v>
      </c>
      <c r="FB128">
        <v>43.60471428571429</v>
      </c>
      <c r="FC128">
        <v>43.47292857142857</v>
      </c>
      <c r="FD128">
        <v>43.42164285714284</v>
      </c>
      <c r="FE128">
        <v>1955.081785714286</v>
      </c>
      <c r="FF128">
        <v>39.90142857142858</v>
      </c>
      <c r="FG128">
        <v>0</v>
      </c>
      <c r="FH128">
        <v>1685125005.1</v>
      </c>
      <c r="FI128">
        <v>0</v>
      </c>
      <c r="FJ128">
        <v>53.814468</v>
      </c>
      <c r="FK128">
        <v>0.7556845954334694</v>
      </c>
      <c r="FL128">
        <v>976.3730785685325</v>
      </c>
      <c r="FM128">
        <v>5510.934400000001</v>
      </c>
      <c r="FN128">
        <v>15</v>
      </c>
      <c r="FO128">
        <v>1685124110</v>
      </c>
      <c r="FP128" t="s">
        <v>576</v>
      </c>
      <c r="FQ128">
        <v>1685124108</v>
      </c>
      <c r="FR128">
        <v>1685124110</v>
      </c>
      <c r="FS128">
        <v>2</v>
      </c>
      <c r="FT128">
        <v>0.051</v>
      </c>
      <c r="FU128">
        <v>-0.023</v>
      </c>
      <c r="FV128">
        <v>-0.435</v>
      </c>
      <c r="FW128">
        <v>-0.35</v>
      </c>
      <c r="FX128">
        <v>420</v>
      </c>
      <c r="FY128">
        <v>16</v>
      </c>
      <c r="FZ128">
        <v>0.43</v>
      </c>
      <c r="GA128">
        <v>0.06</v>
      </c>
      <c r="GB128">
        <v>-33.1539125</v>
      </c>
      <c r="GC128">
        <v>-6.336975984990535</v>
      </c>
      <c r="GD128">
        <v>0.6444263376009323</v>
      </c>
      <c r="GE128">
        <v>0</v>
      </c>
      <c r="GF128">
        <v>1.291485</v>
      </c>
      <c r="GG128">
        <v>0.04739999999999653</v>
      </c>
      <c r="GH128">
        <v>0.004808480529231664</v>
      </c>
      <c r="GI128">
        <v>1</v>
      </c>
      <c r="GJ128">
        <v>1</v>
      </c>
      <c r="GK128">
        <v>2</v>
      </c>
      <c r="GL128" t="s">
        <v>432</v>
      </c>
      <c r="GM128">
        <v>3.09907</v>
      </c>
      <c r="GN128">
        <v>2.7582</v>
      </c>
      <c r="GO128">
        <v>0.113742</v>
      </c>
      <c r="GP128">
        <v>0.11891</v>
      </c>
      <c r="GQ128">
        <v>0.09840359999999999</v>
      </c>
      <c r="GR128">
        <v>0.0926341</v>
      </c>
      <c r="GS128">
        <v>22546.6</v>
      </c>
      <c r="GT128">
        <v>22128.4</v>
      </c>
      <c r="GU128">
        <v>25999.3</v>
      </c>
      <c r="GV128">
        <v>25472.8</v>
      </c>
      <c r="GW128">
        <v>37629.9</v>
      </c>
      <c r="GX128">
        <v>35124.3</v>
      </c>
      <c r="GY128">
        <v>45468.7</v>
      </c>
      <c r="GZ128">
        <v>41880.2</v>
      </c>
      <c r="HA128">
        <v>1.83265</v>
      </c>
      <c r="HB128">
        <v>1.83123</v>
      </c>
      <c r="HC128">
        <v>-0.0557601</v>
      </c>
      <c r="HD128">
        <v>0</v>
      </c>
      <c r="HE128">
        <v>28.8951</v>
      </c>
      <c r="HF128">
        <v>999.9</v>
      </c>
      <c r="HG128">
        <v>42.3</v>
      </c>
      <c r="HH128">
        <v>41.1</v>
      </c>
      <c r="HI128">
        <v>33.3736</v>
      </c>
      <c r="HJ128">
        <v>62.3444</v>
      </c>
      <c r="HK128">
        <v>26.0938</v>
      </c>
      <c r="HL128">
        <v>1</v>
      </c>
      <c r="HM128">
        <v>0.5868370000000001</v>
      </c>
      <c r="HN128">
        <v>4.33632</v>
      </c>
      <c r="HO128">
        <v>20.251</v>
      </c>
      <c r="HP128">
        <v>5.2104</v>
      </c>
      <c r="HQ128">
        <v>11.9809</v>
      </c>
      <c r="HR128">
        <v>4.96345</v>
      </c>
      <c r="HS128">
        <v>3.27448</v>
      </c>
      <c r="HT128">
        <v>9999</v>
      </c>
      <c r="HU128">
        <v>9999</v>
      </c>
      <c r="HV128">
        <v>9999</v>
      </c>
      <c r="HW128">
        <v>40.6</v>
      </c>
      <c r="HX128">
        <v>1.86401</v>
      </c>
      <c r="HY128">
        <v>1.8602</v>
      </c>
      <c r="HZ128">
        <v>1.85852</v>
      </c>
      <c r="IA128">
        <v>1.85989</v>
      </c>
      <c r="IB128">
        <v>1.85989</v>
      </c>
      <c r="IC128">
        <v>1.85844</v>
      </c>
      <c r="ID128">
        <v>1.85748</v>
      </c>
      <c r="IE128">
        <v>1.85241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-0.471</v>
      </c>
      <c r="IT128">
        <v>-0.3322</v>
      </c>
      <c r="IU128">
        <v>-0.401858868589607</v>
      </c>
      <c r="IV128">
        <v>0.0001543633802942166</v>
      </c>
      <c r="IW128">
        <v>-6.359805854135664E-07</v>
      </c>
      <c r="IX128">
        <v>1.931128000261328E-10</v>
      </c>
      <c r="IY128">
        <v>-0.3385764476701658</v>
      </c>
      <c r="IZ128">
        <v>-0.009907362677547949</v>
      </c>
      <c r="JA128">
        <v>0.0006454078662214542</v>
      </c>
      <c r="JB128">
        <v>-5.064920317128958E-06</v>
      </c>
      <c r="JC128">
        <v>3</v>
      </c>
      <c r="JD128">
        <v>1872</v>
      </c>
      <c r="JE128">
        <v>1</v>
      </c>
      <c r="JF128">
        <v>37</v>
      </c>
      <c r="JG128">
        <v>15</v>
      </c>
      <c r="JH128">
        <v>15</v>
      </c>
      <c r="JI128">
        <v>1.46484</v>
      </c>
      <c r="JJ128">
        <v>2.66846</v>
      </c>
      <c r="JK128">
        <v>1.49658</v>
      </c>
      <c r="JL128">
        <v>2.34131</v>
      </c>
      <c r="JM128">
        <v>1.54907</v>
      </c>
      <c r="JN128">
        <v>2.38403</v>
      </c>
      <c r="JO128">
        <v>43.8641</v>
      </c>
      <c r="JP128">
        <v>15.0426</v>
      </c>
      <c r="JQ128">
        <v>18</v>
      </c>
      <c r="JR128">
        <v>498.33</v>
      </c>
      <c r="JS128">
        <v>513.244</v>
      </c>
      <c r="JT128">
        <v>23.1372</v>
      </c>
      <c r="JU128">
        <v>34.2256</v>
      </c>
      <c r="JV128">
        <v>29.9995</v>
      </c>
      <c r="JW128">
        <v>34.2977</v>
      </c>
      <c r="JX128">
        <v>34.2436</v>
      </c>
      <c r="JY128">
        <v>29.4267</v>
      </c>
      <c r="JZ128">
        <v>44.5566</v>
      </c>
      <c r="KA128">
        <v>0</v>
      </c>
      <c r="KB128">
        <v>23.1538</v>
      </c>
      <c r="KC128">
        <v>587.146</v>
      </c>
      <c r="KD128">
        <v>17.0281</v>
      </c>
      <c r="KE128">
        <v>99.35939999999999</v>
      </c>
      <c r="KF128">
        <v>99.52419999999999</v>
      </c>
    </row>
    <row r="129" spans="1:292">
      <c r="A129">
        <v>105</v>
      </c>
      <c r="B129">
        <v>1685125012.1</v>
      </c>
      <c r="C129">
        <v>1609.599999904633</v>
      </c>
      <c r="D129" t="s">
        <v>645</v>
      </c>
      <c r="E129" t="s">
        <v>646</v>
      </c>
      <c r="F129">
        <v>5</v>
      </c>
      <c r="G129" t="s">
        <v>575</v>
      </c>
      <c r="H129">
        <v>1685125004.6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582.6991902452053</v>
      </c>
      <c r="AJ129">
        <v>558.1789696969695</v>
      </c>
      <c r="AK129">
        <v>3.417122124074108</v>
      </c>
      <c r="AL129">
        <v>66.91659583500085</v>
      </c>
      <c r="AM129">
        <f>(AO129 - AN129 + DX129*1E3/(8.314*(DZ129+273.15)) * AQ129/DW129 * AP129) * DW129/(100*DK129) * 1000/(1000 - AO129)</f>
        <v>0</v>
      </c>
      <c r="AN129">
        <v>16.95709853938938</v>
      </c>
      <c r="AO129">
        <v>18.25978461538463</v>
      </c>
      <c r="AP129">
        <v>-1.776160023477609E-05</v>
      </c>
      <c r="AQ129">
        <v>105.2800018558034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6</v>
      </c>
      <c r="DL129">
        <v>0.5</v>
      </c>
      <c r="DM129" t="s">
        <v>430</v>
      </c>
      <c r="DN129">
        <v>2</v>
      </c>
      <c r="DO129" t="b">
        <v>1</v>
      </c>
      <c r="DP129">
        <v>1685125004.6</v>
      </c>
      <c r="DQ129">
        <v>524.7174444444444</v>
      </c>
      <c r="DR129">
        <v>558.6887777777777</v>
      </c>
      <c r="DS129">
        <v>18.25947777777778</v>
      </c>
      <c r="DT129">
        <v>16.96094814814815</v>
      </c>
      <c r="DU129">
        <v>525.1858148148148</v>
      </c>
      <c r="DV129">
        <v>18.59171111111111</v>
      </c>
      <c r="DW129">
        <v>500.0207037037038</v>
      </c>
      <c r="DX129">
        <v>99.63318148148147</v>
      </c>
      <c r="DY129">
        <v>0.09993493703703703</v>
      </c>
      <c r="DZ129">
        <v>27.25267407407408</v>
      </c>
      <c r="EA129">
        <v>27.97790370370371</v>
      </c>
      <c r="EB129">
        <v>999.9000000000001</v>
      </c>
      <c r="EC129">
        <v>0</v>
      </c>
      <c r="ED129">
        <v>0</v>
      </c>
      <c r="EE129">
        <v>10003.12111111111</v>
      </c>
      <c r="EF129">
        <v>0</v>
      </c>
      <c r="EG129">
        <v>2010.854444444445</v>
      </c>
      <c r="EH129">
        <v>-33.97131111111111</v>
      </c>
      <c r="EI129">
        <v>534.4766666666667</v>
      </c>
      <c r="EJ129">
        <v>568.3280740740742</v>
      </c>
      <c r="EK129">
        <v>1.298518518518519</v>
      </c>
      <c r="EL129">
        <v>558.6887777777777</v>
      </c>
      <c r="EM129">
        <v>16.96094814814815</v>
      </c>
      <c r="EN129">
        <v>1.819249259259259</v>
      </c>
      <c r="EO129">
        <v>1.689872962962963</v>
      </c>
      <c r="EP129">
        <v>15.95317037037037</v>
      </c>
      <c r="EQ129">
        <v>14.80371481481482</v>
      </c>
      <c r="ER129">
        <v>1999.99</v>
      </c>
      <c r="ES129">
        <v>0.9800004074074075</v>
      </c>
      <c r="ET129">
        <v>0.01999955185185185</v>
      </c>
      <c r="EU129">
        <v>0</v>
      </c>
      <c r="EV129">
        <v>53.90384814814814</v>
      </c>
      <c r="EW129">
        <v>5.00078</v>
      </c>
      <c r="EX129">
        <v>5580.787777777778</v>
      </c>
      <c r="EY129">
        <v>16379.55925925926</v>
      </c>
      <c r="EZ129">
        <v>42.66188888888889</v>
      </c>
      <c r="FA129">
        <v>44.64562962962963</v>
      </c>
      <c r="FB129">
        <v>43.53914814814815</v>
      </c>
      <c r="FC129">
        <v>43.4858148148148</v>
      </c>
      <c r="FD129">
        <v>43.41866666666665</v>
      </c>
      <c r="FE129">
        <v>1955.090740740741</v>
      </c>
      <c r="FF129">
        <v>39.89925925925926</v>
      </c>
      <c r="FG129">
        <v>0</v>
      </c>
      <c r="FH129">
        <v>1685125009.9</v>
      </c>
      <c r="FI129">
        <v>0</v>
      </c>
      <c r="FJ129">
        <v>53.906632</v>
      </c>
      <c r="FK129">
        <v>1.530123066026497</v>
      </c>
      <c r="FL129">
        <v>805.533075921441</v>
      </c>
      <c r="FM129">
        <v>5583.633199999999</v>
      </c>
      <c r="FN129">
        <v>15</v>
      </c>
      <c r="FO129">
        <v>1685124110</v>
      </c>
      <c r="FP129" t="s">
        <v>576</v>
      </c>
      <c r="FQ129">
        <v>1685124108</v>
      </c>
      <c r="FR129">
        <v>1685124110</v>
      </c>
      <c r="FS129">
        <v>2</v>
      </c>
      <c r="FT129">
        <v>0.051</v>
      </c>
      <c r="FU129">
        <v>-0.023</v>
      </c>
      <c r="FV129">
        <v>-0.435</v>
      </c>
      <c r="FW129">
        <v>-0.35</v>
      </c>
      <c r="FX129">
        <v>420</v>
      </c>
      <c r="FY129">
        <v>16</v>
      </c>
      <c r="FZ129">
        <v>0.43</v>
      </c>
      <c r="GA129">
        <v>0.06</v>
      </c>
      <c r="GB129">
        <v>-33.66848292682927</v>
      </c>
      <c r="GC129">
        <v>-5.209256445992994</v>
      </c>
      <c r="GD129">
        <v>0.5533286717465487</v>
      </c>
      <c r="GE129">
        <v>0</v>
      </c>
      <c r="GF129">
        <v>1.295940487804878</v>
      </c>
      <c r="GG129">
        <v>0.05644097560975778</v>
      </c>
      <c r="GH129">
        <v>0.005738600981551269</v>
      </c>
      <c r="GI129">
        <v>1</v>
      </c>
      <c r="GJ129">
        <v>1</v>
      </c>
      <c r="GK129">
        <v>2</v>
      </c>
      <c r="GL129" t="s">
        <v>432</v>
      </c>
      <c r="GM129">
        <v>3.09897</v>
      </c>
      <c r="GN129">
        <v>2.75804</v>
      </c>
      <c r="GO129">
        <v>0.116296</v>
      </c>
      <c r="GP129">
        <v>0.121362</v>
      </c>
      <c r="GQ129">
        <v>0.0984043</v>
      </c>
      <c r="GR129">
        <v>0.09261519999999999</v>
      </c>
      <c r="GS129">
        <v>22481.8</v>
      </c>
      <c r="GT129">
        <v>22066.7</v>
      </c>
      <c r="GU129">
        <v>25999.5</v>
      </c>
      <c r="GV129">
        <v>25472.7</v>
      </c>
      <c r="GW129">
        <v>37630.4</v>
      </c>
      <c r="GX129">
        <v>35125.3</v>
      </c>
      <c r="GY129">
        <v>45469.1</v>
      </c>
      <c r="GZ129">
        <v>41880.2</v>
      </c>
      <c r="HA129">
        <v>1.83245</v>
      </c>
      <c r="HB129">
        <v>1.8314</v>
      </c>
      <c r="HC129">
        <v>-0.0563189</v>
      </c>
      <c r="HD129">
        <v>0</v>
      </c>
      <c r="HE129">
        <v>28.8951</v>
      </c>
      <c r="HF129">
        <v>999.9</v>
      </c>
      <c r="HG129">
        <v>42.3</v>
      </c>
      <c r="HH129">
        <v>41</v>
      </c>
      <c r="HI129">
        <v>33.1961</v>
      </c>
      <c r="HJ129">
        <v>62.2944</v>
      </c>
      <c r="HK129">
        <v>26.1418</v>
      </c>
      <c r="HL129">
        <v>1</v>
      </c>
      <c r="HM129">
        <v>0.586468</v>
      </c>
      <c r="HN129">
        <v>4.34482</v>
      </c>
      <c r="HO129">
        <v>20.2505</v>
      </c>
      <c r="HP129">
        <v>5.20935</v>
      </c>
      <c r="HQ129">
        <v>11.9813</v>
      </c>
      <c r="HR129">
        <v>4.96315</v>
      </c>
      <c r="HS129">
        <v>3.27423</v>
      </c>
      <c r="HT129">
        <v>9999</v>
      </c>
      <c r="HU129">
        <v>9999</v>
      </c>
      <c r="HV129">
        <v>9999</v>
      </c>
      <c r="HW129">
        <v>40.6</v>
      </c>
      <c r="HX129">
        <v>1.86401</v>
      </c>
      <c r="HY129">
        <v>1.8602</v>
      </c>
      <c r="HZ129">
        <v>1.85852</v>
      </c>
      <c r="IA129">
        <v>1.85989</v>
      </c>
      <c r="IB129">
        <v>1.85989</v>
      </c>
      <c r="IC129">
        <v>1.85841</v>
      </c>
      <c r="ID129">
        <v>1.85747</v>
      </c>
      <c r="IE129">
        <v>1.85241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-0.477</v>
      </c>
      <c r="IT129">
        <v>-0.3322</v>
      </c>
      <c r="IU129">
        <v>-0.401858868589607</v>
      </c>
      <c r="IV129">
        <v>0.0001543633802942166</v>
      </c>
      <c r="IW129">
        <v>-6.359805854135664E-07</v>
      </c>
      <c r="IX129">
        <v>1.931128000261328E-10</v>
      </c>
      <c r="IY129">
        <v>-0.3385764476701658</v>
      </c>
      <c r="IZ129">
        <v>-0.009907362677547949</v>
      </c>
      <c r="JA129">
        <v>0.0006454078662214542</v>
      </c>
      <c r="JB129">
        <v>-5.064920317128958E-06</v>
      </c>
      <c r="JC129">
        <v>3</v>
      </c>
      <c r="JD129">
        <v>1872</v>
      </c>
      <c r="JE129">
        <v>1</v>
      </c>
      <c r="JF129">
        <v>37</v>
      </c>
      <c r="JG129">
        <v>15.1</v>
      </c>
      <c r="JH129">
        <v>15</v>
      </c>
      <c r="JI129">
        <v>1.49902</v>
      </c>
      <c r="JJ129">
        <v>2.65991</v>
      </c>
      <c r="JK129">
        <v>1.49658</v>
      </c>
      <c r="JL129">
        <v>2.34131</v>
      </c>
      <c r="JM129">
        <v>1.54785</v>
      </c>
      <c r="JN129">
        <v>2.47437</v>
      </c>
      <c r="JO129">
        <v>43.8367</v>
      </c>
      <c r="JP129">
        <v>15.0514</v>
      </c>
      <c r="JQ129">
        <v>18</v>
      </c>
      <c r="JR129">
        <v>498.185</v>
      </c>
      <c r="JS129">
        <v>513.347</v>
      </c>
      <c r="JT129">
        <v>23.1571</v>
      </c>
      <c r="JU129">
        <v>34.224</v>
      </c>
      <c r="JV129">
        <v>29.9997</v>
      </c>
      <c r="JW129">
        <v>34.2947</v>
      </c>
      <c r="JX129">
        <v>34.2412</v>
      </c>
      <c r="JY129">
        <v>30.1049</v>
      </c>
      <c r="JZ129">
        <v>44.5566</v>
      </c>
      <c r="KA129">
        <v>0</v>
      </c>
      <c r="KB129">
        <v>23.1646</v>
      </c>
      <c r="KC129">
        <v>607.201</v>
      </c>
      <c r="KD129">
        <v>17.0281</v>
      </c>
      <c r="KE129">
        <v>99.3601</v>
      </c>
      <c r="KF129">
        <v>99.524</v>
      </c>
    </row>
    <row r="130" spans="1:292">
      <c r="A130">
        <v>106</v>
      </c>
      <c r="B130">
        <v>1685125017.1</v>
      </c>
      <c r="C130">
        <v>1614.599999904633</v>
      </c>
      <c r="D130" t="s">
        <v>647</v>
      </c>
      <c r="E130" t="s">
        <v>648</v>
      </c>
      <c r="F130">
        <v>5</v>
      </c>
      <c r="G130" t="s">
        <v>575</v>
      </c>
      <c r="H130">
        <v>1685125009.314285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598.9186105040972</v>
      </c>
      <c r="AJ130">
        <v>574.8034848484846</v>
      </c>
      <c r="AK130">
        <v>3.314144938084424</v>
      </c>
      <c r="AL130">
        <v>66.91659583500085</v>
      </c>
      <c r="AM130">
        <f>(AO130 - AN130 + DX130*1E3/(8.314*(DZ130+273.15)) * AQ130/DW130 * AP130) * DW130/(100*DK130) * 1000/(1000 - AO130)</f>
        <v>0</v>
      </c>
      <c r="AN130">
        <v>16.95193257304413</v>
      </c>
      <c r="AO130">
        <v>18.25565734265735</v>
      </c>
      <c r="AP130">
        <v>-1.214413143770654E-05</v>
      </c>
      <c r="AQ130">
        <v>105.2800018558034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6</v>
      </c>
      <c r="DL130">
        <v>0.5</v>
      </c>
      <c r="DM130" t="s">
        <v>430</v>
      </c>
      <c r="DN130">
        <v>2</v>
      </c>
      <c r="DO130" t="b">
        <v>1</v>
      </c>
      <c r="DP130">
        <v>1685125009.314285</v>
      </c>
      <c r="DQ130">
        <v>540.3174285714286</v>
      </c>
      <c r="DR130">
        <v>574.2481785714286</v>
      </c>
      <c r="DS130">
        <v>18.258925</v>
      </c>
      <c r="DT130">
        <v>16.95658928571428</v>
      </c>
      <c r="DU130">
        <v>540.7913571428571</v>
      </c>
      <c r="DV130">
        <v>18.59115714285715</v>
      </c>
      <c r="DW130">
        <v>500.0076428571428</v>
      </c>
      <c r="DX130">
        <v>99.63344285714287</v>
      </c>
      <c r="DY130">
        <v>0.1000211214285714</v>
      </c>
      <c r="DZ130">
        <v>27.25413214285715</v>
      </c>
      <c r="EA130">
        <v>27.97700357142857</v>
      </c>
      <c r="EB130">
        <v>999.9000000000002</v>
      </c>
      <c r="EC130">
        <v>0</v>
      </c>
      <c r="ED130">
        <v>0</v>
      </c>
      <c r="EE130">
        <v>9992.992142857143</v>
      </c>
      <c r="EF130">
        <v>0</v>
      </c>
      <c r="EG130">
        <v>2046.781428571428</v>
      </c>
      <c r="EH130">
        <v>-33.93080714285715</v>
      </c>
      <c r="EI130">
        <v>550.3664285714285</v>
      </c>
      <c r="EJ130">
        <v>584.1533571428571</v>
      </c>
      <c r="EK130">
        <v>1.302326785714286</v>
      </c>
      <c r="EL130">
        <v>574.2481785714286</v>
      </c>
      <c r="EM130">
        <v>16.95658928571428</v>
      </c>
      <c r="EN130">
        <v>1.819199642857143</v>
      </c>
      <c r="EO130">
        <v>1.689443928571428</v>
      </c>
      <c r="EP130">
        <v>15.95273928571429</v>
      </c>
      <c r="EQ130">
        <v>14.79976785714286</v>
      </c>
      <c r="ER130">
        <v>1999.986428571429</v>
      </c>
      <c r="ES130">
        <v>0.9800012857142857</v>
      </c>
      <c r="ET130">
        <v>0.01999865357142857</v>
      </c>
      <c r="EU130">
        <v>0</v>
      </c>
      <c r="EV130">
        <v>54.06937857142859</v>
      </c>
      <c r="EW130">
        <v>5.00078</v>
      </c>
      <c r="EX130">
        <v>5639.673571428571</v>
      </c>
      <c r="EY130">
        <v>16379.53214285714</v>
      </c>
      <c r="EZ130">
        <v>42.65607142857142</v>
      </c>
      <c r="FA130">
        <v>44.64489285714285</v>
      </c>
      <c r="FB130">
        <v>43.47978571428572</v>
      </c>
      <c r="FC130">
        <v>43.48407142857142</v>
      </c>
      <c r="FD130">
        <v>43.39253571428571</v>
      </c>
      <c r="FE130">
        <v>1955.089285714286</v>
      </c>
      <c r="FF130">
        <v>39.89714285714287</v>
      </c>
      <c r="FG130">
        <v>0</v>
      </c>
      <c r="FH130">
        <v>1685125014.7</v>
      </c>
      <c r="FI130">
        <v>0</v>
      </c>
      <c r="FJ130">
        <v>54.064212</v>
      </c>
      <c r="FK130">
        <v>1.314446145913426</v>
      </c>
      <c r="FL130">
        <v>639.6769233807375</v>
      </c>
      <c r="FM130">
        <v>5642.024</v>
      </c>
      <c r="FN130">
        <v>15</v>
      </c>
      <c r="FO130">
        <v>1685124110</v>
      </c>
      <c r="FP130" t="s">
        <v>576</v>
      </c>
      <c r="FQ130">
        <v>1685124108</v>
      </c>
      <c r="FR130">
        <v>1685124110</v>
      </c>
      <c r="FS130">
        <v>2</v>
      </c>
      <c r="FT130">
        <v>0.051</v>
      </c>
      <c r="FU130">
        <v>-0.023</v>
      </c>
      <c r="FV130">
        <v>-0.435</v>
      </c>
      <c r="FW130">
        <v>-0.35</v>
      </c>
      <c r="FX130">
        <v>420</v>
      </c>
      <c r="FY130">
        <v>16</v>
      </c>
      <c r="FZ130">
        <v>0.43</v>
      </c>
      <c r="GA130">
        <v>0.06</v>
      </c>
      <c r="GB130">
        <v>-33.86316097560976</v>
      </c>
      <c r="GC130">
        <v>-1.452491289198643</v>
      </c>
      <c r="GD130">
        <v>0.3161090425308645</v>
      </c>
      <c r="GE130">
        <v>0</v>
      </c>
      <c r="GF130">
        <v>1.29930487804878</v>
      </c>
      <c r="GG130">
        <v>0.06103986062717709</v>
      </c>
      <c r="GH130">
        <v>0.006166472732505817</v>
      </c>
      <c r="GI130">
        <v>1</v>
      </c>
      <c r="GJ130">
        <v>1</v>
      </c>
      <c r="GK130">
        <v>2</v>
      </c>
      <c r="GL130" t="s">
        <v>432</v>
      </c>
      <c r="GM130">
        <v>3.09906</v>
      </c>
      <c r="GN130">
        <v>2.75815</v>
      </c>
      <c r="GO130">
        <v>0.118748</v>
      </c>
      <c r="GP130">
        <v>0.12369</v>
      </c>
      <c r="GQ130">
        <v>0.0983889</v>
      </c>
      <c r="GR130">
        <v>0.0926781</v>
      </c>
      <c r="GS130">
        <v>22419.4</v>
      </c>
      <c r="GT130">
        <v>22008.5</v>
      </c>
      <c r="GU130">
        <v>25999.5</v>
      </c>
      <c r="GV130">
        <v>25473</v>
      </c>
      <c r="GW130">
        <v>37631.3</v>
      </c>
      <c r="GX130">
        <v>35123.3</v>
      </c>
      <c r="GY130">
        <v>45469</v>
      </c>
      <c r="GZ130">
        <v>41880.4</v>
      </c>
      <c r="HA130">
        <v>1.83258</v>
      </c>
      <c r="HB130">
        <v>1.8317</v>
      </c>
      <c r="HC130">
        <v>-0.056617</v>
      </c>
      <c r="HD130">
        <v>0</v>
      </c>
      <c r="HE130">
        <v>28.8957</v>
      </c>
      <c r="HF130">
        <v>999.9</v>
      </c>
      <c r="HG130">
        <v>42.3</v>
      </c>
      <c r="HH130">
        <v>41</v>
      </c>
      <c r="HI130">
        <v>33.197</v>
      </c>
      <c r="HJ130">
        <v>62.5744</v>
      </c>
      <c r="HK130">
        <v>26.0136</v>
      </c>
      <c r="HL130">
        <v>1</v>
      </c>
      <c r="HM130">
        <v>0.586522</v>
      </c>
      <c r="HN130">
        <v>4.34659</v>
      </c>
      <c r="HO130">
        <v>20.2507</v>
      </c>
      <c r="HP130">
        <v>5.2095</v>
      </c>
      <c r="HQ130">
        <v>11.9812</v>
      </c>
      <c r="HR130">
        <v>4.9635</v>
      </c>
      <c r="HS130">
        <v>3.27438</v>
      </c>
      <c r="HT130">
        <v>9999</v>
      </c>
      <c r="HU130">
        <v>9999</v>
      </c>
      <c r="HV130">
        <v>9999</v>
      </c>
      <c r="HW130">
        <v>40.6</v>
      </c>
      <c r="HX130">
        <v>1.86402</v>
      </c>
      <c r="HY130">
        <v>1.8602</v>
      </c>
      <c r="HZ130">
        <v>1.85852</v>
      </c>
      <c r="IA130">
        <v>1.85989</v>
      </c>
      <c r="IB130">
        <v>1.85989</v>
      </c>
      <c r="IC130">
        <v>1.8584</v>
      </c>
      <c r="ID130">
        <v>1.85749</v>
      </c>
      <c r="IE130">
        <v>1.85241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-0.484</v>
      </c>
      <c r="IT130">
        <v>-0.3323</v>
      </c>
      <c r="IU130">
        <v>-0.401858868589607</v>
      </c>
      <c r="IV130">
        <v>0.0001543633802942166</v>
      </c>
      <c r="IW130">
        <v>-6.359805854135664E-07</v>
      </c>
      <c r="IX130">
        <v>1.931128000261328E-10</v>
      </c>
      <c r="IY130">
        <v>-0.3385764476701658</v>
      </c>
      <c r="IZ130">
        <v>-0.009907362677547949</v>
      </c>
      <c r="JA130">
        <v>0.0006454078662214542</v>
      </c>
      <c r="JB130">
        <v>-5.064920317128958E-06</v>
      </c>
      <c r="JC130">
        <v>3</v>
      </c>
      <c r="JD130">
        <v>1872</v>
      </c>
      <c r="JE130">
        <v>1</v>
      </c>
      <c r="JF130">
        <v>37</v>
      </c>
      <c r="JG130">
        <v>15.2</v>
      </c>
      <c r="JH130">
        <v>15.1</v>
      </c>
      <c r="JI130">
        <v>1.53198</v>
      </c>
      <c r="JJ130">
        <v>2.66724</v>
      </c>
      <c r="JK130">
        <v>1.49658</v>
      </c>
      <c r="JL130">
        <v>2.34131</v>
      </c>
      <c r="JM130">
        <v>1.54907</v>
      </c>
      <c r="JN130">
        <v>2.40967</v>
      </c>
      <c r="JO130">
        <v>43.8367</v>
      </c>
      <c r="JP130">
        <v>15.0426</v>
      </c>
      <c r="JQ130">
        <v>18</v>
      </c>
      <c r="JR130">
        <v>498.262</v>
      </c>
      <c r="JS130">
        <v>513.557</v>
      </c>
      <c r="JT130">
        <v>23.1695</v>
      </c>
      <c r="JU130">
        <v>34.2226</v>
      </c>
      <c r="JV130">
        <v>29.9999</v>
      </c>
      <c r="JW130">
        <v>34.2947</v>
      </c>
      <c r="JX130">
        <v>34.2412</v>
      </c>
      <c r="JY130">
        <v>30.7553</v>
      </c>
      <c r="JZ130">
        <v>44.2825</v>
      </c>
      <c r="KA130">
        <v>0</v>
      </c>
      <c r="KB130">
        <v>23.1843</v>
      </c>
      <c r="KC130">
        <v>620.577</v>
      </c>
      <c r="KD130">
        <v>17.0281</v>
      </c>
      <c r="KE130">
        <v>99.36</v>
      </c>
      <c r="KF130">
        <v>99.5248</v>
      </c>
    </row>
    <row r="131" spans="1:292">
      <c r="A131">
        <v>107</v>
      </c>
      <c r="B131">
        <v>1685125022.1</v>
      </c>
      <c r="C131">
        <v>1619.599999904633</v>
      </c>
      <c r="D131" t="s">
        <v>649</v>
      </c>
      <c r="E131" t="s">
        <v>650</v>
      </c>
      <c r="F131">
        <v>5</v>
      </c>
      <c r="G131" t="s">
        <v>575</v>
      </c>
      <c r="H131">
        <v>1685125014.6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615.4224677588619</v>
      </c>
      <c r="AJ131">
        <v>591.2931818181818</v>
      </c>
      <c r="AK131">
        <v>3.298269861268871</v>
      </c>
      <c r="AL131">
        <v>66.91659583500085</v>
      </c>
      <c r="AM131">
        <f>(AO131 - AN131 + DX131*1E3/(8.314*(DZ131+273.15)) * AQ131/DW131 * AP131) * DW131/(100*DK131) * 1000/(1000 - AO131)</f>
        <v>0</v>
      </c>
      <c r="AN131">
        <v>16.98407542679495</v>
      </c>
      <c r="AO131">
        <v>18.26793146853148</v>
      </c>
      <c r="AP131">
        <v>3.516040553142866E-06</v>
      </c>
      <c r="AQ131">
        <v>105.2800018558034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6</v>
      </c>
      <c r="DL131">
        <v>0.5</v>
      </c>
      <c r="DM131" t="s">
        <v>430</v>
      </c>
      <c r="DN131">
        <v>2</v>
      </c>
      <c r="DO131" t="b">
        <v>1</v>
      </c>
      <c r="DP131">
        <v>1685125014.6</v>
      </c>
      <c r="DQ131">
        <v>557.699925925926</v>
      </c>
      <c r="DR131">
        <v>591.6366666666667</v>
      </c>
      <c r="DS131">
        <v>18.25927777777778</v>
      </c>
      <c r="DT131">
        <v>16.97026666666667</v>
      </c>
      <c r="DU131">
        <v>558.1801851851852</v>
      </c>
      <c r="DV131">
        <v>18.5915</v>
      </c>
      <c r="DW131">
        <v>500.0170370370371</v>
      </c>
      <c r="DX131">
        <v>99.6336185185185</v>
      </c>
      <c r="DY131">
        <v>0.1000100703703704</v>
      </c>
      <c r="DZ131">
        <v>27.25782962962963</v>
      </c>
      <c r="EA131">
        <v>27.97572962962963</v>
      </c>
      <c r="EB131">
        <v>999.9000000000001</v>
      </c>
      <c r="EC131">
        <v>0</v>
      </c>
      <c r="ED131">
        <v>0</v>
      </c>
      <c r="EE131">
        <v>9993.055185185185</v>
      </c>
      <c r="EF131">
        <v>0</v>
      </c>
      <c r="EG131">
        <v>2069.698518518519</v>
      </c>
      <c r="EH131">
        <v>-33.93683333333333</v>
      </c>
      <c r="EI131">
        <v>568.0723703703704</v>
      </c>
      <c r="EJ131">
        <v>601.8504074074075</v>
      </c>
      <c r="EK131">
        <v>1.288995555555556</v>
      </c>
      <c r="EL131">
        <v>591.6366666666667</v>
      </c>
      <c r="EM131">
        <v>16.97026666666667</v>
      </c>
      <c r="EN131">
        <v>1.819237407407407</v>
      </c>
      <c r="EO131">
        <v>1.69080962962963</v>
      </c>
      <c r="EP131">
        <v>15.95307037037037</v>
      </c>
      <c r="EQ131">
        <v>14.8123</v>
      </c>
      <c r="ER131">
        <v>1999.987037037037</v>
      </c>
      <c r="ES131">
        <v>0.9800011111111111</v>
      </c>
      <c r="ET131">
        <v>0.01999881851851852</v>
      </c>
      <c r="EU131">
        <v>0</v>
      </c>
      <c r="EV131">
        <v>54.25615925925926</v>
      </c>
      <c r="EW131">
        <v>5.00078</v>
      </c>
      <c r="EX131">
        <v>5662.102222222223</v>
      </c>
      <c r="EY131">
        <v>16379.54074074074</v>
      </c>
      <c r="EZ131">
        <v>42.66881481481482</v>
      </c>
      <c r="FA131">
        <v>44.65025925925926</v>
      </c>
      <c r="FB131">
        <v>43.52762962962962</v>
      </c>
      <c r="FC131">
        <v>43.5042222222222</v>
      </c>
      <c r="FD131">
        <v>43.40244444444443</v>
      </c>
      <c r="FE131">
        <v>1955.089259259259</v>
      </c>
      <c r="FF131">
        <v>39.89777777777778</v>
      </c>
      <c r="FG131">
        <v>0</v>
      </c>
      <c r="FH131">
        <v>1685125020.1</v>
      </c>
      <c r="FI131">
        <v>0</v>
      </c>
      <c r="FJ131">
        <v>54.21251923076923</v>
      </c>
      <c r="FK131">
        <v>1.409480348837248</v>
      </c>
      <c r="FL131">
        <v>-88.67452911399675</v>
      </c>
      <c r="FM131">
        <v>5657.611153846154</v>
      </c>
      <c r="FN131">
        <v>15</v>
      </c>
      <c r="FO131">
        <v>1685124110</v>
      </c>
      <c r="FP131" t="s">
        <v>576</v>
      </c>
      <c r="FQ131">
        <v>1685124108</v>
      </c>
      <c r="FR131">
        <v>1685124110</v>
      </c>
      <c r="FS131">
        <v>2</v>
      </c>
      <c r="FT131">
        <v>0.051</v>
      </c>
      <c r="FU131">
        <v>-0.023</v>
      </c>
      <c r="FV131">
        <v>-0.435</v>
      </c>
      <c r="FW131">
        <v>-0.35</v>
      </c>
      <c r="FX131">
        <v>420</v>
      </c>
      <c r="FY131">
        <v>16</v>
      </c>
      <c r="FZ131">
        <v>0.43</v>
      </c>
      <c r="GA131">
        <v>0.06</v>
      </c>
      <c r="GB131">
        <v>-33.896505</v>
      </c>
      <c r="GC131">
        <v>0.5929148217637439</v>
      </c>
      <c r="GD131">
        <v>0.2814352100839556</v>
      </c>
      <c r="GE131">
        <v>0</v>
      </c>
      <c r="GF131">
        <v>1.29333375</v>
      </c>
      <c r="GG131">
        <v>-0.1161869043152017</v>
      </c>
      <c r="GH131">
        <v>0.01797022727840413</v>
      </c>
      <c r="GI131">
        <v>1</v>
      </c>
      <c r="GJ131">
        <v>1</v>
      </c>
      <c r="GK131">
        <v>2</v>
      </c>
      <c r="GL131" t="s">
        <v>432</v>
      </c>
      <c r="GM131">
        <v>3.09899</v>
      </c>
      <c r="GN131">
        <v>2.7579</v>
      </c>
      <c r="GO131">
        <v>0.121158</v>
      </c>
      <c r="GP131">
        <v>0.126099</v>
      </c>
      <c r="GQ131">
        <v>0.0984443</v>
      </c>
      <c r="GR131">
        <v>0.09286560000000001</v>
      </c>
      <c r="GS131">
        <v>22358.3</v>
      </c>
      <c r="GT131">
        <v>21948.2</v>
      </c>
      <c r="GU131">
        <v>25999.6</v>
      </c>
      <c r="GV131">
        <v>25473.2</v>
      </c>
      <c r="GW131">
        <v>37629</v>
      </c>
      <c r="GX131">
        <v>35116.5</v>
      </c>
      <c r="GY131">
        <v>45468.7</v>
      </c>
      <c r="GZ131">
        <v>41880.6</v>
      </c>
      <c r="HA131">
        <v>1.8326</v>
      </c>
      <c r="HB131">
        <v>1.83158</v>
      </c>
      <c r="HC131">
        <v>-0.056237</v>
      </c>
      <c r="HD131">
        <v>0</v>
      </c>
      <c r="HE131">
        <v>28.8988</v>
      </c>
      <c r="HF131">
        <v>999.9</v>
      </c>
      <c r="HG131">
        <v>42.3</v>
      </c>
      <c r="HH131">
        <v>41</v>
      </c>
      <c r="HI131">
        <v>33.1971</v>
      </c>
      <c r="HJ131">
        <v>62.4044</v>
      </c>
      <c r="HK131">
        <v>26.25</v>
      </c>
      <c r="HL131">
        <v>1</v>
      </c>
      <c r="HM131">
        <v>0.585965</v>
      </c>
      <c r="HN131">
        <v>4.31341</v>
      </c>
      <c r="HO131">
        <v>20.2516</v>
      </c>
      <c r="HP131">
        <v>5.20845</v>
      </c>
      <c r="HQ131">
        <v>11.9807</v>
      </c>
      <c r="HR131">
        <v>4.96295</v>
      </c>
      <c r="HS131">
        <v>3.27435</v>
      </c>
      <c r="HT131">
        <v>9999</v>
      </c>
      <c r="HU131">
        <v>9999</v>
      </c>
      <c r="HV131">
        <v>9999</v>
      </c>
      <c r="HW131">
        <v>40.6</v>
      </c>
      <c r="HX131">
        <v>1.86401</v>
      </c>
      <c r="HY131">
        <v>1.8602</v>
      </c>
      <c r="HZ131">
        <v>1.85852</v>
      </c>
      <c r="IA131">
        <v>1.85989</v>
      </c>
      <c r="IB131">
        <v>1.85988</v>
      </c>
      <c r="IC131">
        <v>1.85843</v>
      </c>
      <c r="ID131">
        <v>1.85746</v>
      </c>
      <c r="IE131">
        <v>1.85241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-0.49</v>
      </c>
      <c r="IT131">
        <v>-0.3322</v>
      </c>
      <c r="IU131">
        <v>-0.401858868589607</v>
      </c>
      <c r="IV131">
        <v>0.0001543633802942166</v>
      </c>
      <c r="IW131">
        <v>-6.359805854135664E-07</v>
      </c>
      <c r="IX131">
        <v>1.931128000261328E-10</v>
      </c>
      <c r="IY131">
        <v>-0.3385764476701658</v>
      </c>
      <c r="IZ131">
        <v>-0.009907362677547949</v>
      </c>
      <c r="JA131">
        <v>0.0006454078662214542</v>
      </c>
      <c r="JB131">
        <v>-5.064920317128958E-06</v>
      </c>
      <c r="JC131">
        <v>3</v>
      </c>
      <c r="JD131">
        <v>1872</v>
      </c>
      <c r="JE131">
        <v>1</v>
      </c>
      <c r="JF131">
        <v>37</v>
      </c>
      <c r="JG131">
        <v>15.2</v>
      </c>
      <c r="JH131">
        <v>15.2</v>
      </c>
      <c r="JI131">
        <v>1.56616</v>
      </c>
      <c r="JJ131">
        <v>2.65625</v>
      </c>
      <c r="JK131">
        <v>1.49658</v>
      </c>
      <c r="JL131">
        <v>2.34131</v>
      </c>
      <c r="JM131">
        <v>1.54907</v>
      </c>
      <c r="JN131">
        <v>2.4231</v>
      </c>
      <c r="JO131">
        <v>43.8367</v>
      </c>
      <c r="JP131">
        <v>15.0426</v>
      </c>
      <c r="JQ131">
        <v>18</v>
      </c>
      <c r="JR131">
        <v>498.255</v>
      </c>
      <c r="JS131">
        <v>513.4589999999999</v>
      </c>
      <c r="JT131">
        <v>23.1856</v>
      </c>
      <c r="JU131">
        <v>34.2194</v>
      </c>
      <c r="JV131">
        <v>29.9998</v>
      </c>
      <c r="JW131">
        <v>34.2916</v>
      </c>
      <c r="JX131">
        <v>34.2398</v>
      </c>
      <c r="JY131">
        <v>31.4678</v>
      </c>
      <c r="JZ131">
        <v>44.2825</v>
      </c>
      <c r="KA131">
        <v>0</v>
      </c>
      <c r="KB131">
        <v>23.204</v>
      </c>
      <c r="KC131">
        <v>640.612</v>
      </c>
      <c r="KD131">
        <v>17.0273</v>
      </c>
      <c r="KE131">
        <v>99.35980000000001</v>
      </c>
      <c r="KF131">
        <v>99.5254</v>
      </c>
    </row>
    <row r="132" spans="1:292">
      <c r="A132">
        <v>108</v>
      </c>
      <c r="B132">
        <v>1685125027.1</v>
      </c>
      <c r="C132">
        <v>1624.599999904633</v>
      </c>
      <c r="D132" t="s">
        <v>651</v>
      </c>
      <c r="E132" t="s">
        <v>652</v>
      </c>
      <c r="F132">
        <v>5</v>
      </c>
      <c r="G132" t="s">
        <v>575</v>
      </c>
      <c r="H132">
        <v>1685125019.314285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632.4646086281786</v>
      </c>
      <c r="AJ132">
        <v>607.8655999999999</v>
      </c>
      <c r="AK132">
        <v>3.31371353998237</v>
      </c>
      <c r="AL132">
        <v>66.91659583500085</v>
      </c>
      <c r="AM132">
        <f>(AO132 - AN132 + DX132*1E3/(8.314*(DZ132+273.15)) * AQ132/DW132 * AP132) * DW132/(100*DK132) * 1000/(1000 - AO132)</f>
        <v>0</v>
      </c>
      <c r="AN132">
        <v>17.01623545174194</v>
      </c>
      <c r="AO132">
        <v>18.28915734265734</v>
      </c>
      <c r="AP132">
        <v>0.005256400750213904</v>
      </c>
      <c r="AQ132">
        <v>105.2800018558034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6</v>
      </c>
      <c r="DL132">
        <v>0.5</v>
      </c>
      <c r="DM132" t="s">
        <v>430</v>
      </c>
      <c r="DN132">
        <v>2</v>
      </c>
      <c r="DO132" t="b">
        <v>1</v>
      </c>
      <c r="DP132">
        <v>1685125019.314285</v>
      </c>
      <c r="DQ132">
        <v>573.1002142857143</v>
      </c>
      <c r="DR132">
        <v>607.0085714285714</v>
      </c>
      <c r="DS132">
        <v>18.26643928571428</v>
      </c>
      <c r="DT132">
        <v>16.988675</v>
      </c>
      <c r="DU132">
        <v>573.5862857142856</v>
      </c>
      <c r="DV132">
        <v>18.5986</v>
      </c>
      <c r="DW132">
        <v>499.975607142857</v>
      </c>
      <c r="DX132">
        <v>99.6336142857143</v>
      </c>
      <c r="DY132">
        <v>0.09996346785714286</v>
      </c>
      <c r="DZ132">
        <v>27.26306071428572</v>
      </c>
      <c r="EA132">
        <v>27.97708928571428</v>
      </c>
      <c r="EB132">
        <v>999.9000000000002</v>
      </c>
      <c r="EC132">
        <v>0</v>
      </c>
      <c r="ED132">
        <v>0</v>
      </c>
      <c r="EE132">
        <v>9998.931428571426</v>
      </c>
      <c r="EF132">
        <v>0</v>
      </c>
      <c r="EG132">
        <v>2065.066785714286</v>
      </c>
      <c r="EH132">
        <v>-33.90843928571429</v>
      </c>
      <c r="EI132">
        <v>583.7635000000001</v>
      </c>
      <c r="EJ132">
        <v>617.4993928571429</v>
      </c>
      <c r="EK132">
        <v>1.2777475</v>
      </c>
      <c r="EL132">
        <v>607.0085714285714</v>
      </c>
      <c r="EM132">
        <v>16.988675</v>
      </c>
      <c r="EN132">
        <v>1.819951071428572</v>
      </c>
      <c r="EO132">
        <v>1.692644642857143</v>
      </c>
      <c r="EP132">
        <v>15.95920357142857</v>
      </c>
      <c r="EQ132">
        <v>14.82911428571429</v>
      </c>
      <c r="ER132">
        <v>1999.9875</v>
      </c>
      <c r="ES132">
        <v>0.9800032142857142</v>
      </c>
      <c r="ET132">
        <v>0.01999663214285715</v>
      </c>
      <c r="EU132">
        <v>0</v>
      </c>
      <c r="EV132">
        <v>54.33950714285713</v>
      </c>
      <c r="EW132">
        <v>5.00078</v>
      </c>
      <c r="EX132">
        <v>5643.4275</v>
      </c>
      <c r="EY132">
        <v>16379.54285714286</v>
      </c>
      <c r="EZ132">
        <v>42.67175</v>
      </c>
      <c r="FA132">
        <v>44.64935714285713</v>
      </c>
      <c r="FB132">
        <v>43.69185714285715</v>
      </c>
      <c r="FC132">
        <v>43.50407142857141</v>
      </c>
      <c r="FD132">
        <v>43.43049999999999</v>
      </c>
      <c r="FE132">
        <v>1955.094642857143</v>
      </c>
      <c r="FF132">
        <v>39.89285714285715</v>
      </c>
      <c r="FG132">
        <v>0</v>
      </c>
      <c r="FH132">
        <v>1685125024.9</v>
      </c>
      <c r="FI132">
        <v>0</v>
      </c>
      <c r="FJ132">
        <v>54.29941538461538</v>
      </c>
      <c r="FK132">
        <v>0.8387008552893205</v>
      </c>
      <c r="FL132">
        <v>-542.4505981552288</v>
      </c>
      <c r="FM132">
        <v>5642.614615384616</v>
      </c>
      <c r="FN132">
        <v>15</v>
      </c>
      <c r="FO132">
        <v>1685124110</v>
      </c>
      <c r="FP132" t="s">
        <v>576</v>
      </c>
      <c r="FQ132">
        <v>1685124108</v>
      </c>
      <c r="FR132">
        <v>1685124110</v>
      </c>
      <c r="FS132">
        <v>2</v>
      </c>
      <c r="FT132">
        <v>0.051</v>
      </c>
      <c r="FU132">
        <v>-0.023</v>
      </c>
      <c r="FV132">
        <v>-0.435</v>
      </c>
      <c r="FW132">
        <v>-0.35</v>
      </c>
      <c r="FX132">
        <v>420</v>
      </c>
      <c r="FY132">
        <v>16</v>
      </c>
      <c r="FZ132">
        <v>0.43</v>
      </c>
      <c r="GA132">
        <v>0.06</v>
      </c>
      <c r="GB132">
        <v>-34.00978292682927</v>
      </c>
      <c r="GC132">
        <v>0.2776954703833441</v>
      </c>
      <c r="GD132">
        <v>0.2829148211917689</v>
      </c>
      <c r="GE132">
        <v>0</v>
      </c>
      <c r="GF132">
        <v>1.284222682926829</v>
      </c>
      <c r="GG132">
        <v>-0.1755838327526124</v>
      </c>
      <c r="GH132">
        <v>0.0216417364418047</v>
      </c>
      <c r="GI132">
        <v>1</v>
      </c>
      <c r="GJ132">
        <v>1</v>
      </c>
      <c r="GK132">
        <v>2</v>
      </c>
      <c r="GL132" t="s">
        <v>432</v>
      </c>
      <c r="GM132">
        <v>3.09913</v>
      </c>
      <c r="GN132">
        <v>2.75829</v>
      </c>
      <c r="GO132">
        <v>0.123538</v>
      </c>
      <c r="GP132">
        <v>0.128452</v>
      </c>
      <c r="GQ132">
        <v>0.0985229</v>
      </c>
      <c r="GR132">
        <v>0.0928573</v>
      </c>
      <c r="GS132">
        <v>22297.8</v>
      </c>
      <c r="GT132">
        <v>21889</v>
      </c>
      <c r="GU132">
        <v>25999.7</v>
      </c>
      <c r="GV132">
        <v>25473.1</v>
      </c>
      <c r="GW132">
        <v>37626.4</v>
      </c>
      <c r="GX132">
        <v>35116.8</v>
      </c>
      <c r="GY132">
        <v>45469.2</v>
      </c>
      <c r="GZ132">
        <v>41880.3</v>
      </c>
      <c r="HA132">
        <v>1.83232</v>
      </c>
      <c r="HB132">
        <v>1.83185</v>
      </c>
      <c r="HC132">
        <v>-0.0558086</v>
      </c>
      <c r="HD132">
        <v>0</v>
      </c>
      <c r="HE132">
        <v>28.9031</v>
      </c>
      <c r="HF132">
        <v>999.9</v>
      </c>
      <c r="HG132">
        <v>42.2</v>
      </c>
      <c r="HH132">
        <v>41</v>
      </c>
      <c r="HI132">
        <v>33.1154</v>
      </c>
      <c r="HJ132">
        <v>62.2944</v>
      </c>
      <c r="HK132">
        <v>25.9655</v>
      </c>
      <c r="HL132">
        <v>1</v>
      </c>
      <c r="HM132">
        <v>0.585925</v>
      </c>
      <c r="HN132">
        <v>4.30675</v>
      </c>
      <c r="HO132">
        <v>20.2517</v>
      </c>
      <c r="HP132">
        <v>5.2092</v>
      </c>
      <c r="HQ132">
        <v>11.981</v>
      </c>
      <c r="HR132">
        <v>4.96335</v>
      </c>
      <c r="HS132">
        <v>3.27425</v>
      </c>
      <c r="HT132">
        <v>9999</v>
      </c>
      <c r="HU132">
        <v>9999</v>
      </c>
      <c r="HV132">
        <v>9999</v>
      </c>
      <c r="HW132">
        <v>40.6</v>
      </c>
      <c r="HX132">
        <v>1.86401</v>
      </c>
      <c r="HY132">
        <v>1.8602</v>
      </c>
      <c r="HZ132">
        <v>1.85852</v>
      </c>
      <c r="IA132">
        <v>1.85989</v>
      </c>
      <c r="IB132">
        <v>1.85988</v>
      </c>
      <c r="IC132">
        <v>1.85841</v>
      </c>
      <c r="ID132">
        <v>1.85746</v>
      </c>
      <c r="IE132">
        <v>1.8524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-0.496</v>
      </c>
      <c r="IT132">
        <v>-0.332</v>
      </c>
      <c r="IU132">
        <v>-0.401858868589607</v>
      </c>
      <c r="IV132">
        <v>0.0001543633802942166</v>
      </c>
      <c r="IW132">
        <v>-6.359805854135664E-07</v>
      </c>
      <c r="IX132">
        <v>1.931128000261328E-10</v>
      </c>
      <c r="IY132">
        <v>-0.3385764476701658</v>
      </c>
      <c r="IZ132">
        <v>-0.009907362677547949</v>
      </c>
      <c r="JA132">
        <v>0.0006454078662214542</v>
      </c>
      <c r="JB132">
        <v>-5.064920317128958E-06</v>
      </c>
      <c r="JC132">
        <v>3</v>
      </c>
      <c r="JD132">
        <v>1872</v>
      </c>
      <c r="JE132">
        <v>1</v>
      </c>
      <c r="JF132">
        <v>37</v>
      </c>
      <c r="JG132">
        <v>15.3</v>
      </c>
      <c r="JH132">
        <v>15.3</v>
      </c>
      <c r="JI132">
        <v>1.59912</v>
      </c>
      <c r="JJ132">
        <v>2.66357</v>
      </c>
      <c r="JK132">
        <v>1.49658</v>
      </c>
      <c r="JL132">
        <v>2.34131</v>
      </c>
      <c r="JM132">
        <v>1.54907</v>
      </c>
      <c r="JN132">
        <v>2.43896</v>
      </c>
      <c r="JO132">
        <v>43.8367</v>
      </c>
      <c r="JP132">
        <v>15.0426</v>
      </c>
      <c r="JQ132">
        <v>18</v>
      </c>
      <c r="JR132">
        <v>498.086</v>
      </c>
      <c r="JS132">
        <v>513.638</v>
      </c>
      <c r="JT132">
        <v>23.2057</v>
      </c>
      <c r="JU132">
        <v>34.2194</v>
      </c>
      <c r="JV132">
        <v>29.9999</v>
      </c>
      <c r="JW132">
        <v>34.2916</v>
      </c>
      <c r="JX132">
        <v>34.2382</v>
      </c>
      <c r="JY132">
        <v>32.1289</v>
      </c>
      <c r="JZ132">
        <v>44.2825</v>
      </c>
      <c r="KA132">
        <v>0</v>
      </c>
      <c r="KB132">
        <v>23.2138</v>
      </c>
      <c r="KC132">
        <v>653.979</v>
      </c>
      <c r="KD132">
        <v>17.0077</v>
      </c>
      <c r="KE132">
        <v>99.36060000000001</v>
      </c>
      <c r="KF132">
        <v>99.5248</v>
      </c>
    </row>
    <row r="133" spans="1:292">
      <c r="A133">
        <v>109</v>
      </c>
      <c r="B133">
        <v>1685125032.1</v>
      </c>
      <c r="C133">
        <v>1629.599999904633</v>
      </c>
      <c r="D133" t="s">
        <v>653</v>
      </c>
      <c r="E133" t="s">
        <v>654</v>
      </c>
      <c r="F133">
        <v>5</v>
      </c>
      <c r="G133" t="s">
        <v>575</v>
      </c>
      <c r="H133">
        <v>1685125024.6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649.2794652522573</v>
      </c>
      <c r="AJ133">
        <v>624.6414666666666</v>
      </c>
      <c r="AK133">
        <v>3.361642009775014</v>
      </c>
      <c r="AL133">
        <v>66.91659583500085</v>
      </c>
      <c r="AM133">
        <f>(AO133 - AN133 + DX133*1E3/(8.314*(DZ133+273.15)) * AQ133/DW133 * AP133) * DW133/(100*DK133) * 1000/(1000 - AO133)</f>
        <v>0</v>
      </c>
      <c r="AN133">
        <v>17.01505360566946</v>
      </c>
      <c r="AO133">
        <v>18.29813776223777</v>
      </c>
      <c r="AP133">
        <v>0.0007454201610445545</v>
      </c>
      <c r="AQ133">
        <v>105.2800018558034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6</v>
      </c>
      <c r="DL133">
        <v>0.5</v>
      </c>
      <c r="DM133" t="s">
        <v>430</v>
      </c>
      <c r="DN133">
        <v>2</v>
      </c>
      <c r="DO133" t="b">
        <v>1</v>
      </c>
      <c r="DP133">
        <v>1685125024.6</v>
      </c>
      <c r="DQ133">
        <v>590.2872962962963</v>
      </c>
      <c r="DR133">
        <v>624.4620000000001</v>
      </c>
      <c r="DS133">
        <v>18.27908148148148</v>
      </c>
      <c r="DT133">
        <v>17.01045925925926</v>
      </c>
      <c r="DU133">
        <v>590.78</v>
      </c>
      <c r="DV133">
        <v>18.61114074074074</v>
      </c>
      <c r="DW133">
        <v>500.0057407407407</v>
      </c>
      <c r="DX133">
        <v>99.63401481481482</v>
      </c>
      <c r="DY133">
        <v>0.1000106592592593</v>
      </c>
      <c r="DZ133">
        <v>27.26906666666667</v>
      </c>
      <c r="EA133">
        <v>27.9855037037037</v>
      </c>
      <c r="EB133">
        <v>999.9000000000001</v>
      </c>
      <c r="EC133">
        <v>0</v>
      </c>
      <c r="ED133">
        <v>0</v>
      </c>
      <c r="EE133">
        <v>10003.00888888889</v>
      </c>
      <c r="EF133">
        <v>0</v>
      </c>
      <c r="EG133">
        <v>2057.695925925926</v>
      </c>
      <c r="EH133">
        <v>-34.17474444444445</v>
      </c>
      <c r="EI133">
        <v>601.2781851851852</v>
      </c>
      <c r="EJ133">
        <v>635.2682962962964</v>
      </c>
      <c r="EK133">
        <v>1.268604444444444</v>
      </c>
      <c r="EL133">
        <v>624.4620000000001</v>
      </c>
      <c r="EM133">
        <v>17.01045925925926</v>
      </c>
      <c r="EN133">
        <v>1.821217777777778</v>
      </c>
      <c r="EO133">
        <v>1.694821481481482</v>
      </c>
      <c r="EP133">
        <v>15.97009259259259</v>
      </c>
      <c r="EQ133">
        <v>14.84907777777778</v>
      </c>
      <c r="ER133">
        <v>1999.995925925926</v>
      </c>
      <c r="ES133">
        <v>0.9800014444444444</v>
      </c>
      <c r="ET133">
        <v>0.01999847777777778</v>
      </c>
      <c r="EU133">
        <v>0</v>
      </c>
      <c r="EV133">
        <v>54.47162592592593</v>
      </c>
      <c r="EW133">
        <v>5.00078</v>
      </c>
      <c r="EX133">
        <v>5629.359259259259</v>
      </c>
      <c r="EY133">
        <v>16379.5962962963</v>
      </c>
      <c r="EZ133">
        <v>42.68514814814815</v>
      </c>
      <c r="FA133">
        <v>44.65485185185185</v>
      </c>
      <c r="FB133">
        <v>43.84</v>
      </c>
      <c r="FC133">
        <v>43.51114814814813</v>
      </c>
      <c r="FD133">
        <v>43.46503703703704</v>
      </c>
      <c r="FE133">
        <v>1955.098148148148</v>
      </c>
      <c r="FF133">
        <v>39.89777777777778</v>
      </c>
      <c r="FG133">
        <v>0</v>
      </c>
      <c r="FH133">
        <v>1685125029.7</v>
      </c>
      <c r="FI133">
        <v>0</v>
      </c>
      <c r="FJ133">
        <v>54.43093461538462</v>
      </c>
      <c r="FK133">
        <v>1.395736755225954</v>
      </c>
      <c r="FL133">
        <v>-8.177093935504335</v>
      </c>
      <c r="FM133">
        <v>5631.299230769231</v>
      </c>
      <c r="FN133">
        <v>15</v>
      </c>
      <c r="FO133">
        <v>1685124110</v>
      </c>
      <c r="FP133" t="s">
        <v>576</v>
      </c>
      <c r="FQ133">
        <v>1685124108</v>
      </c>
      <c r="FR133">
        <v>1685124110</v>
      </c>
      <c r="FS133">
        <v>2</v>
      </c>
      <c r="FT133">
        <v>0.051</v>
      </c>
      <c r="FU133">
        <v>-0.023</v>
      </c>
      <c r="FV133">
        <v>-0.435</v>
      </c>
      <c r="FW133">
        <v>-0.35</v>
      </c>
      <c r="FX133">
        <v>420</v>
      </c>
      <c r="FY133">
        <v>16</v>
      </c>
      <c r="FZ133">
        <v>0.43</v>
      </c>
      <c r="GA133">
        <v>0.06</v>
      </c>
      <c r="GB133">
        <v>-34.04978536585366</v>
      </c>
      <c r="GC133">
        <v>-2.913752613240447</v>
      </c>
      <c r="GD133">
        <v>0.3308788110331639</v>
      </c>
      <c r="GE133">
        <v>0</v>
      </c>
      <c r="GF133">
        <v>1.278625853658537</v>
      </c>
      <c r="GG133">
        <v>-0.08895742160278616</v>
      </c>
      <c r="GH133">
        <v>0.01890989094338672</v>
      </c>
      <c r="GI133">
        <v>1</v>
      </c>
      <c r="GJ133">
        <v>1</v>
      </c>
      <c r="GK133">
        <v>2</v>
      </c>
      <c r="GL133" t="s">
        <v>432</v>
      </c>
      <c r="GM133">
        <v>3.09912</v>
      </c>
      <c r="GN133">
        <v>2.75813</v>
      </c>
      <c r="GO133">
        <v>0.12592</v>
      </c>
      <c r="GP133">
        <v>0.13082</v>
      </c>
      <c r="GQ133">
        <v>0.098555</v>
      </c>
      <c r="GR133">
        <v>0.0928587</v>
      </c>
      <c r="GS133">
        <v>22237.2</v>
      </c>
      <c r="GT133">
        <v>21829.6</v>
      </c>
      <c r="GU133">
        <v>25999.7</v>
      </c>
      <c r="GV133">
        <v>25473.1</v>
      </c>
      <c r="GW133">
        <v>37625.2</v>
      </c>
      <c r="GX133">
        <v>35117.2</v>
      </c>
      <c r="GY133">
        <v>45468.9</v>
      </c>
      <c r="GZ133">
        <v>41880.5</v>
      </c>
      <c r="HA133">
        <v>1.83288</v>
      </c>
      <c r="HB133">
        <v>1.8318</v>
      </c>
      <c r="HC133">
        <v>-0.0557192</v>
      </c>
      <c r="HD133">
        <v>0</v>
      </c>
      <c r="HE133">
        <v>28.9092</v>
      </c>
      <c r="HF133">
        <v>999.9</v>
      </c>
      <c r="HG133">
        <v>42.2</v>
      </c>
      <c r="HH133">
        <v>41.1</v>
      </c>
      <c r="HI133">
        <v>33.2921</v>
      </c>
      <c r="HJ133">
        <v>62.0944</v>
      </c>
      <c r="HK133">
        <v>26.226</v>
      </c>
      <c r="HL133">
        <v>1</v>
      </c>
      <c r="HM133">
        <v>0.585633</v>
      </c>
      <c r="HN133">
        <v>4.32885</v>
      </c>
      <c r="HO133">
        <v>20.2509</v>
      </c>
      <c r="HP133">
        <v>5.20801</v>
      </c>
      <c r="HQ133">
        <v>11.9806</v>
      </c>
      <c r="HR133">
        <v>4.96315</v>
      </c>
      <c r="HS133">
        <v>3.2741</v>
      </c>
      <c r="HT133">
        <v>9999</v>
      </c>
      <c r="HU133">
        <v>9999</v>
      </c>
      <c r="HV133">
        <v>9999</v>
      </c>
      <c r="HW133">
        <v>40.6</v>
      </c>
      <c r="HX133">
        <v>1.86401</v>
      </c>
      <c r="HY133">
        <v>1.8602</v>
      </c>
      <c r="HZ133">
        <v>1.85852</v>
      </c>
      <c r="IA133">
        <v>1.85989</v>
      </c>
      <c r="IB133">
        <v>1.85987</v>
      </c>
      <c r="IC133">
        <v>1.85845</v>
      </c>
      <c r="ID133">
        <v>1.85748</v>
      </c>
      <c r="IE133">
        <v>1.85238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-0.503</v>
      </c>
      <c r="IT133">
        <v>-0.3318</v>
      </c>
      <c r="IU133">
        <v>-0.401858868589607</v>
      </c>
      <c r="IV133">
        <v>0.0001543633802942166</v>
      </c>
      <c r="IW133">
        <v>-6.359805854135664E-07</v>
      </c>
      <c r="IX133">
        <v>1.931128000261328E-10</v>
      </c>
      <c r="IY133">
        <v>-0.3385764476701658</v>
      </c>
      <c r="IZ133">
        <v>-0.009907362677547949</v>
      </c>
      <c r="JA133">
        <v>0.0006454078662214542</v>
      </c>
      <c r="JB133">
        <v>-5.064920317128958E-06</v>
      </c>
      <c r="JC133">
        <v>3</v>
      </c>
      <c r="JD133">
        <v>1872</v>
      </c>
      <c r="JE133">
        <v>1</v>
      </c>
      <c r="JF133">
        <v>37</v>
      </c>
      <c r="JG133">
        <v>15.4</v>
      </c>
      <c r="JH133">
        <v>15.4</v>
      </c>
      <c r="JI133">
        <v>1.63452</v>
      </c>
      <c r="JJ133">
        <v>2.65625</v>
      </c>
      <c r="JK133">
        <v>1.49658</v>
      </c>
      <c r="JL133">
        <v>2.34131</v>
      </c>
      <c r="JM133">
        <v>1.54785</v>
      </c>
      <c r="JN133">
        <v>2.41455</v>
      </c>
      <c r="JO133">
        <v>43.8092</v>
      </c>
      <c r="JP133">
        <v>15.0426</v>
      </c>
      <c r="JQ133">
        <v>18</v>
      </c>
      <c r="JR133">
        <v>498.425</v>
      </c>
      <c r="JS133">
        <v>513.603</v>
      </c>
      <c r="JT133">
        <v>23.218</v>
      </c>
      <c r="JU133">
        <v>34.2186</v>
      </c>
      <c r="JV133">
        <v>29.9999</v>
      </c>
      <c r="JW133">
        <v>34.2916</v>
      </c>
      <c r="JX133">
        <v>34.2382</v>
      </c>
      <c r="JY133">
        <v>32.8429</v>
      </c>
      <c r="JZ133">
        <v>44.2825</v>
      </c>
      <c r="KA133">
        <v>0</v>
      </c>
      <c r="KB133">
        <v>23.2175</v>
      </c>
      <c r="KC133">
        <v>674.052</v>
      </c>
      <c r="KD133">
        <v>16.9977</v>
      </c>
      <c r="KE133">
        <v>99.3603</v>
      </c>
      <c r="KF133">
        <v>99.5252</v>
      </c>
    </row>
    <row r="134" spans="1:292">
      <c r="A134">
        <v>110</v>
      </c>
      <c r="B134">
        <v>1685125037.1</v>
      </c>
      <c r="C134">
        <v>1634.599999904633</v>
      </c>
      <c r="D134" t="s">
        <v>655</v>
      </c>
      <c r="E134" t="s">
        <v>656</v>
      </c>
      <c r="F134">
        <v>5</v>
      </c>
      <c r="G134" t="s">
        <v>575</v>
      </c>
      <c r="H134">
        <v>1685125029.314285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666.4921926744749</v>
      </c>
      <c r="AJ134">
        <v>641.4687939393939</v>
      </c>
      <c r="AK134">
        <v>3.364528663190002</v>
      </c>
      <c r="AL134">
        <v>66.91659583500085</v>
      </c>
      <c r="AM134">
        <f>(AO134 - AN134 + DX134*1E3/(8.314*(DZ134+273.15)) * AQ134/DW134 * AP134) * DW134/(100*DK134) * 1000/(1000 - AO134)</f>
        <v>0</v>
      </c>
      <c r="AN134">
        <v>17.01346847780018</v>
      </c>
      <c r="AO134">
        <v>18.30085384615386</v>
      </c>
      <c r="AP134">
        <v>0.0003125104068537415</v>
      </c>
      <c r="AQ134">
        <v>105.2800018558034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6</v>
      </c>
      <c r="DL134">
        <v>0.5</v>
      </c>
      <c r="DM134" t="s">
        <v>430</v>
      </c>
      <c r="DN134">
        <v>2</v>
      </c>
      <c r="DO134" t="b">
        <v>1</v>
      </c>
      <c r="DP134">
        <v>1685125029.314285</v>
      </c>
      <c r="DQ134">
        <v>605.7219285714285</v>
      </c>
      <c r="DR134">
        <v>640.2477857142858</v>
      </c>
      <c r="DS134">
        <v>18.29162857142857</v>
      </c>
      <c r="DT134">
        <v>17.01370357142857</v>
      </c>
      <c r="DU134">
        <v>606.2209285714287</v>
      </c>
      <c r="DV134">
        <v>18.62357857142857</v>
      </c>
      <c r="DW134">
        <v>500.0220714285714</v>
      </c>
      <c r="DX134">
        <v>99.63401071428572</v>
      </c>
      <c r="DY134">
        <v>0.09999051428571427</v>
      </c>
      <c r="DZ134">
        <v>27.27428571428572</v>
      </c>
      <c r="EA134">
        <v>27.99339285714285</v>
      </c>
      <c r="EB134">
        <v>999.9000000000002</v>
      </c>
      <c r="EC134">
        <v>0</v>
      </c>
      <c r="ED134">
        <v>0</v>
      </c>
      <c r="EE134">
        <v>10002.8125</v>
      </c>
      <c r="EF134">
        <v>0</v>
      </c>
      <c r="EG134">
        <v>2045.539642857143</v>
      </c>
      <c r="EH134">
        <v>-34.52586428571428</v>
      </c>
      <c r="EI134">
        <v>617.0081071428573</v>
      </c>
      <c r="EJ134">
        <v>651.3293928571428</v>
      </c>
      <c r="EK134">
        <v>1.277915</v>
      </c>
      <c r="EL134">
        <v>640.2477857142858</v>
      </c>
      <c r="EM134">
        <v>17.01370357142857</v>
      </c>
      <c r="EN134">
        <v>1.822467857142857</v>
      </c>
      <c r="EO134">
        <v>1.695144642857143</v>
      </c>
      <c r="EP134">
        <v>15.98083214285714</v>
      </c>
      <c r="EQ134">
        <v>14.85203214285714</v>
      </c>
      <c r="ER134">
        <v>2000.006428571429</v>
      </c>
      <c r="ES134">
        <v>0.980002607142857</v>
      </c>
      <c r="ET134">
        <v>0.0199973</v>
      </c>
      <c r="EU134">
        <v>0</v>
      </c>
      <c r="EV134">
        <v>54.57290357142856</v>
      </c>
      <c r="EW134">
        <v>5.00078</v>
      </c>
      <c r="EX134">
        <v>5612.509642857142</v>
      </c>
      <c r="EY134">
        <v>16379.69285714286</v>
      </c>
      <c r="EZ134">
        <v>42.6875</v>
      </c>
      <c r="FA134">
        <v>44.66042857142856</v>
      </c>
      <c r="FB134">
        <v>43.77203571428571</v>
      </c>
      <c r="FC134">
        <v>43.51299999999998</v>
      </c>
      <c r="FD134">
        <v>43.473</v>
      </c>
      <c r="FE134">
        <v>1955.111428571428</v>
      </c>
      <c r="FF134">
        <v>39.89464285714286</v>
      </c>
      <c r="FG134">
        <v>0</v>
      </c>
      <c r="FH134">
        <v>1685125035.1</v>
      </c>
      <c r="FI134">
        <v>0</v>
      </c>
      <c r="FJ134">
        <v>54.569092</v>
      </c>
      <c r="FK134">
        <v>1.98016154168921</v>
      </c>
      <c r="FL134">
        <v>29.15999993562353</v>
      </c>
      <c r="FM134">
        <v>5614.48</v>
      </c>
      <c r="FN134">
        <v>15</v>
      </c>
      <c r="FO134">
        <v>1685124110</v>
      </c>
      <c r="FP134" t="s">
        <v>576</v>
      </c>
      <c r="FQ134">
        <v>1685124108</v>
      </c>
      <c r="FR134">
        <v>1685124110</v>
      </c>
      <c r="FS134">
        <v>2</v>
      </c>
      <c r="FT134">
        <v>0.051</v>
      </c>
      <c r="FU134">
        <v>-0.023</v>
      </c>
      <c r="FV134">
        <v>-0.435</v>
      </c>
      <c r="FW134">
        <v>-0.35</v>
      </c>
      <c r="FX134">
        <v>420</v>
      </c>
      <c r="FY134">
        <v>16</v>
      </c>
      <c r="FZ134">
        <v>0.43</v>
      </c>
      <c r="GA134">
        <v>0.06</v>
      </c>
      <c r="GB134">
        <v>-34.2565487804878</v>
      </c>
      <c r="GC134">
        <v>-4.256816027874587</v>
      </c>
      <c r="GD134">
        <v>0.4221727574496716</v>
      </c>
      <c r="GE134">
        <v>0</v>
      </c>
      <c r="GF134">
        <v>1.274958536585366</v>
      </c>
      <c r="GG134">
        <v>0.05630989547038567</v>
      </c>
      <c r="GH134">
        <v>0.01427832889056692</v>
      </c>
      <c r="GI134">
        <v>1</v>
      </c>
      <c r="GJ134">
        <v>1</v>
      </c>
      <c r="GK134">
        <v>2</v>
      </c>
      <c r="GL134" t="s">
        <v>432</v>
      </c>
      <c r="GM134">
        <v>3.09912</v>
      </c>
      <c r="GN134">
        <v>2.75805</v>
      </c>
      <c r="GO134">
        <v>0.128278</v>
      </c>
      <c r="GP134">
        <v>0.133163</v>
      </c>
      <c r="GQ134">
        <v>0.098561</v>
      </c>
      <c r="GR134">
        <v>0.0928416</v>
      </c>
      <c r="GS134">
        <v>22177.1</v>
      </c>
      <c r="GT134">
        <v>21770.8</v>
      </c>
      <c r="GU134">
        <v>25999.6</v>
      </c>
      <c r="GV134">
        <v>25473.2</v>
      </c>
      <c r="GW134">
        <v>37625.2</v>
      </c>
      <c r="GX134">
        <v>35117.9</v>
      </c>
      <c r="GY134">
        <v>45468.9</v>
      </c>
      <c r="GZ134">
        <v>41880.3</v>
      </c>
      <c r="HA134">
        <v>1.8326</v>
      </c>
      <c r="HB134">
        <v>1.83193</v>
      </c>
      <c r="HC134">
        <v>-0.0559427</v>
      </c>
      <c r="HD134">
        <v>0</v>
      </c>
      <c r="HE134">
        <v>28.9166</v>
      </c>
      <c r="HF134">
        <v>999.9</v>
      </c>
      <c r="HG134">
        <v>42.2</v>
      </c>
      <c r="HH134">
        <v>41</v>
      </c>
      <c r="HI134">
        <v>33.1179</v>
      </c>
      <c r="HJ134">
        <v>62.6144</v>
      </c>
      <c r="HK134">
        <v>25.8654</v>
      </c>
      <c r="HL134">
        <v>1</v>
      </c>
      <c r="HM134">
        <v>0.585902</v>
      </c>
      <c r="HN134">
        <v>4.3558</v>
      </c>
      <c r="HO134">
        <v>20.2502</v>
      </c>
      <c r="HP134">
        <v>5.20875</v>
      </c>
      <c r="HQ134">
        <v>11.9822</v>
      </c>
      <c r="HR134">
        <v>4.96305</v>
      </c>
      <c r="HS134">
        <v>3.27433</v>
      </c>
      <c r="HT134">
        <v>9999</v>
      </c>
      <c r="HU134">
        <v>9999</v>
      </c>
      <c r="HV134">
        <v>9999</v>
      </c>
      <c r="HW134">
        <v>40.6</v>
      </c>
      <c r="HX134">
        <v>1.86401</v>
      </c>
      <c r="HY134">
        <v>1.8602</v>
      </c>
      <c r="HZ134">
        <v>1.85852</v>
      </c>
      <c r="IA134">
        <v>1.85989</v>
      </c>
      <c r="IB134">
        <v>1.85989</v>
      </c>
      <c r="IC134">
        <v>1.85839</v>
      </c>
      <c r="ID134">
        <v>1.85747</v>
      </c>
      <c r="IE134">
        <v>1.85239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-0.509</v>
      </c>
      <c r="IT134">
        <v>-0.3319</v>
      </c>
      <c r="IU134">
        <v>-0.401858868589607</v>
      </c>
      <c r="IV134">
        <v>0.0001543633802942166</v>
      </c>
      <c r="IW134">
        <v>-6.359805854135664E-07</v>
      </c>
      <c r="IX134">
        <v>1.931128000261328E-10</v>
      </c>
      <c r="IY134">
        <v>-0.3385764476701658</v>
      </c>
      <c r="IZ134">
        <v>-0.009907362677547949</v>
      </c>
      <c r="JA134">
        <v>0.0006454078662214542</v>
      </c>
      <c r="JB134">
        <v>-5.064920317128958E-06</v>
      </c>
      <c r="JC134">
        <v>3</v>
      </c>
      <c r="JD134">
        <v>1872</v>
      </c>
      <c r="JE134">
        <v>1</v>
      </c>
      <c r="JF134">
        <v>37</v>
      </c>
      <c r="JG134">
        <v>15.5</v>
      </c>
      <c r="JH134">
        <v>15.5</v>
      </c>
      <c r="JI134">
        <v>1.66748</v>
      </c>
      <c r="JJ134">
        <v>2.66235</v>
      </c>
      <c r="JK134">
        <v>1.49658</v>
      </c>
      <c r="JL134">
        <v>2.34131</v>
      </c>
      <c r="JM134">
        <v>1.54785</v>
      </c>
      <c r="JN134">
        <v>2.40601</v>
      </c>
      <c r="JO134">
        <v>43.8092</v>
      </c>
      <c r="JP134">
        <v>15.0339</v>
      </c>
      <c r="JQ134">
        <v>18</v>
      </c>
      <c r="JR134">
        <v>498.233</v>
      </c>
      <c r="JS134">
        <v>513.691</v>
      </c>
      <c r="JT134">
        <v>23.2227</v>
      </c>
      <c r="JU134">
        <v>34.2163</v>
      </c>
      <c r="JV134">
        <v>30.0002</v>
      </c>
      <c r="JW134">
        <v>34.2885</v>
      </c>
      <c r="JX134">
        <v>34.2382</v>
      </c>
      <c r="JY134">
        <v>33.493</v>
      </c>
      <c r="JZ134">
        <v>44.2825</v>
      </c>
      <c r="KA134">
        <v>0</v>
      </c>
      <c r="KB134">
        <v>23.2189</v>
      </c>
      <c r="KC134">
        <v>687.408</v>
      </c>
      <c r="KD134">
        <v>16.9856</v>
      </c>
      <c r="KE134">
        <v>99.3601</v>
      </c>
      <c r="KF134">
        <v>99.52500000000001</v>
      </c>
    </row>
    <row r="135" spans="1:292">
      <c r="A135">
        <v>111</v>
      </c>
      <c r="B135">
        <v>1685125042.1</v>
      </c>
      <c r="C135">
        <v>1639.599999904633</v>
      </c>
      <c r="D135" t="s">
        <v>657</v>
      </c>
      <c r="E135" t="s">
        <v>658</v>
      </c>
      <c r="F135">
        <v>5</v>
      </c>
      <c r="G135" t="s">
        <v>575</v>
      </c>
      <c r="H135">
        <v>1685125034.6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683.499863001691</v>
      </c>
      <c r="AJ135">
        <v>658.3442666666667</v>
      </c>
      <c r="AK135">
        <v>3.374135808589351</v>
      </c>
      <c r="AL135">
        <v>66.91659583500085</v>
      </c>
      <c r="AM135">
        <f>(AO135 - AN135 + DX135*1E3/(8.314*(DZ135+273.15)) * AQ135/DW135 * AP135) * DW135/(100*DK135) * 1000/(1000 - AO135)</f>
        <v>0</v>
      </c>
      <c r="AN135">
        <v>17.00967363606709</v>
      </c>
      <c r="AO135">
        <v>18.3034979020979</v>
      </c>
      <c r="AP135">
        <v>3.055802933886657E-05</v>
      </c>
      <c r="AQ135">
        <v>105.2800018558034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6</v>
      </c>
      <c r="DL135">
        <v>0.5</v>
      </c>
      <c r="DM135" t="s">
        <v>430</v>
      </c>
      <c r="DN135">
        <v>2</v>
      </c>
      <c r="DO135" t="b">
        <v>1</v>
      </c>
      <c r="DP135">
        <v>1685125034.6</v>
      </c>
      <c r="DQ135">
        <v>623.1246666666666</v>
      </c>
      <c r="DR135">
        <v>657.9454814814815</v>
      </c>
      <c r="DS135">
        <v>18.29934444444444</v>
      </c>
      <c r="DT135">
        <v>17.01162962962963</v>
      </c>
      <c r="DU135">
        <v>623.6308888888889</v>
      </c>
      <c r="DV135">
        <v>18.63122222222222</v>
      </c>
      <c r="DW135">
        <v>500.0411111111111</v>
      </c>
      <c r="DX135">
        <v>99.63411481481482</v>
      </c>
      <c r="DY135">
        <v>0.1000470148148148</v>
      </c>
      <c r="DZ135">
        <v>27.2797925925926</v>
      </c>
      <c r="EA135">
        <v>27.99899629629629</v>
      </c>
      <c r="EB135">
        <v>999.9000000000001</v>
      </c>
      <c r="EC135">
        <v>0</v>
      </c>
      <c r="ED135">
        <v>0</v>
      </c>
      <c r="EE135">
        <v>9990.134074074074</v>
      </c>
      <c r="EF135">
        <v>0</v>
      </c>
      <c r="EG135">
        <v>2046.397407407407</v>
      </c>
      <c r="EH135">
        <v>-34.82064814814815</v>
      </c>
      <c r="EI135">
        <v>634.7401111111111</v>
      </c>
      <c r="EJ135">
        <v>669.331851851852</v>
      </c>
      <c r="EK135">
        <v>1.287714444444444</v>
      </c>
      <c r="EL135">
        <v>657.9454814814815</v>
      </c>
      <c r="EM135">
        <v>17.01162962962963</v>
      </c>
      <c r="EN135">
        <v>1.823238888888889</v>
      </c>
      <c r="EO135">
        <v>1.694938518518518</v>
      </c>
      <c r="EP135">
        <v>15.98745185185185</v>
      </c>
      <c r="EQ135">
        <v>14.85014814814815</v>
      </c>
      <c r="ER135">
        <v>1999.996666666666</v>
      </c>
      <c r="ES135">
        <v>0.9800017777777776</v>
      </c>
      <c r="ET135">
        <v>0.01999815925925926</v>
      </c>
      <c r="EU135">
        <v>0</v>
      </c>
      <c r="EV135">
        <v>54.64603333333333</v>
      </c>
      <c r="EW135">
        <v>5.00078</v>
      </c>
      <c r="EX135">
        <v>5639.627777777777</v>
      </c>
      <c r="EY135">
        <v>16379.61851851852</v>
      </c>
      <c r="EZ135">
        <v>42.69211111111111</v>
      </c>
      <c r="FA135">
        <v>44.66862962962961</v>
      </c>
      <c r="FB135">
        <v>43.77977777777777</v>
      </c>
      <c r="FC135">
        <v>43.51348148148148</v>
      </c>
      <c r="FD135">
        <v>43.46044444444443</v>
      </c>
      <c r="FE135">
        <v>1955.09962962963</v>
      </c>
      <c r="FF135">
        <v>39.89592592592594</v>
      </c>
      <c r="FG135">
        <v>0</v>
      </c>
      <c r="FH135">
        <v>1685125039.9</v>
      </c>
      <c r="FI135">
        <v>0</v>
      </c>
      <c r="FJ135">
        <v>54.668836</v>
      </c>
      <c r="FK135">
        <v>0.4897153909453569</v>
      </c>
      <c r="FL135">
        <v>140.8730772985198</v>
      </c>
      <c r="FM135">
        <v>5640.278</v>
      </c>
      <c r="FN135">
        <v>15</v>
      </c>
      <c r="FO135">
        <v>1685124110</v>
      </c>
      <c r="FP135" t="s">
        <v>576</v>
      </c>
      <c r="FQ135">
        <v>1685124108</v>
      </c>
      <c r="FR135">
        <v>1685124110</v>
      </c>
      <c r="FS135">
        <v>2</v>
      </c>
      <c r="FT135">
        <v>0.051</v>
      </c>
      <c r="FU135">
        <v>-0.023</v>
      </c>
      <c r="FV135">
        <v>-0.435</v>
      </c>
      <c r="FW135">
        <v>-0.35</v>
      </c>
      <c r="FX135">
        <v>420</v>
      </c>
      <c r="FY135">
        <v>16</v>
      </c>
      <c r="FZ135">
        <v>0.43</v>
      </c>
      <c r="GA135">
        <v>0.06</v>
      </c>
      <c r="GB135">
        <v>-34.632195</v>
      </c>
      <c r="GC135">
        <v>-3.539148968105051</v>
      </c>
      <c r="GD135">
        <v>0.3482803984937993</v>
      </c>
      <c r="GE135">
        <v>0</v>
      </c>
      <c r="GF135">
        <v>1.28075575</v>
      </c>
      <c r="GG135">
        <v>0.118653545966227</v>
      </c>
      <c r="GH135">
        <v>0.01203801538616312</v>
      </c>
      <c r="GI135">
        <v>1</v>
      </c>
      <c r="GJ135">
        <v>1</v>
      </c>
      <c r="GK135">
        <v>2</v>
      </c>
      <c r="GL135" t="s">
        <v>432</v>
      </c>
      <c r="GM135">
        <v>3.099</v>
      </c>
      <c r="GN135">
        <v>2.75799</v>
      </c>
      <c r="GO135">
        <v>0.130614</v>
      </c>
      <c r="GP135">
        <v>0.135446</v>
      </c>
      <c r="GQ135">
        <v>0.0985698</v>
      </c>
      <c r="GR135">
        <v>0.09283039999999999</v>
      </c>
      <c r="GS135">
        <v>22117.6</v>
      </c>
      <c r="GT135">
        <v>21713.3</v>
      </c>
      <c r="GU135">
        <v>25999.5</v>
      </c>
      <c r="GV135">
        <v>25473</v>
      </c>
      <c r="GW135">
        <v>37625</v>
      </c>
      <c r="GX135">
        <v>35118.7</v>
      </c>
      <c r="GY135">
        <v>45468.8</v>
      </c>
      <c r="GZ135">
        <v>41880.4</v>
      </c>
      <c r="HA135">
        <v>1.83283</v>
      </c>
      <c r="HB135">
        <v>1.832</v>
      </c>
      <c r="HC135">
        <v>-0.0562109</v>
      </c>
      <c r="HD135">
        <v>0</v>
      </c>
      <c r="HE135">
        <v>28.9247</v>
      </c>
      <c r="HF135">
        <v>999.9</v>
      </c>
      <c r="HG135">
        <v>42.2</v>
      </c>
      <c r="HH135">
        <v>41</v>
      </c>
      <c r="HI135">
        <v>33.1177</v>
      </c>
      <c r="HJ135">
        <v>62.5044</v>
      </c>
      <c r="HK135">
        <v>26.242</v>
      </c>
      <c r="HL135">
        <v>1</v>
      </c>
      <c r="HM135">
        <v>0.585856</v>
      </c>
      <c r="HN135">
        <v>4.47214</v>
      </c>
      <c r="HO135">
        <v>20.2468</v>
      </c>
      <c r="HP135">
        <v>5.2104</v>
      </c>
      <c r="HQ135">
        <v>11.9807</v>
      </c>
      <c r="HR135">
        <v>4.9634</v>
      </c>
      <c r="HS135">
        <v>3.27428</v>
      </c>
      <c r="HT135">
        <v>9999</v>
      </c>
      <c r="HU135">
        <v>9999</v>
      </c>
      <c r="HV135">
        <v>9999</v>
      </c>
      <c r="HW135">
        <v>40.6</v>
      </c>
      <c r="HX135">
        <v>1.86401</v>
      </c>
      <c r="HY135">
        <v>1.8602</v>
      </c>
      <c r="HZ135">
        <v>1.85852</v>
      </c>
      <c r="IA135">
        <v>1.85989</v>
      </c>
      <c r="IB135">
        <v>1.85989</v>
      </c>
      <c r="IC135">
        <v>1.8584</v>
      </c>
      <c r="ID135">
        <v>1.85747</v>
      </c>
      <c r="IE135">
        <v>1.8524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-0.516</v>
      </c>
      <c r="IT135">
        <v>-0.3319</v>
      </c>
      <c r="IU135">
        <v>-0.401858868589607</v>
      </c>
      <c r="IV135">
        <v>0.0001543633802942166</v>
      </c>
      <c r="IW135">
        <v>-6.359805854135664E-07</v>
      </c>
      <c r="IX135">
        <v>1.931128000261328E-10</v>
      </c>
      <c r="IY135">
        <v>-0.3385764476701658</v>
      </c>
      <c r="IZ135">
        <v>-0.009907362677547949</v>
      </c>
      <c r="JA135">
        <v>0.0006454078662214542</v>
      </c>
      <c r="JB135">
        <v>-5.064920317128958E-06</v>
      </c>
      <c r="JC135">
        <v>3</v>
      </c>
      <c r="JD135">
        <v>1872</v>
      </c>
      <c r="JE135">
        <v>1</v>
      </c>
      <c r="JF135">
        <v>37</v>
      </c>
      <c r="JG135">
        <v>15.6</v>
      </c>
      <c r="JH135">
        <v>15.5</v>
      </c>
      <c r="JI135">
        <v>1.70288</v>
      </c>
      <c r="JJ135">
        <v>2.65869</v>
      </c>
      <c r="JK135">
        <v>1.49658</v>
      </c>
      <c r="JL135">
        <v>2.34131</v>
      </c>
      <c r="JM135">
        <v>1.54907</v>
      </c>
      <c r="JN135">
        <v>2.37305</v>
      </c>
      <c r="JO135">
        <v>43.8092</v>
      </c>
      <c r="JP135">
        <v>15.0251</v>
      </c>
      <c r="JQ135">
        <v>18</v>
      </c>
      <c r="JR135">
        <v>498.372</v>
      </c>
      <c r="JS135">
        <v>513.7430000000001</v>
      </c>
      <c r="JT135">
        <v>23.2224</v>
      </c>
      <c r="JU135">
        <v>34.2163</v>
      </c>
      <c r="JV135">
        <v>30.0001</v>
      </c>
      <c r="JW135">
        <v>34.2885</v>
      </c>
      <c r="JX135">
        <v>34.2382</v>
      </c>
      <c r="JY135">
        <v>34.2009</v>
      </c>
      <c r="JZ135">
        <v>44.2825</v>
      </c>
      <c r="KA135">
        <v>0</v>
      </c>
      <c r="KB135">
        <v>23.1394</v>
      </c>
      <c r="KC135">
        <v>707.4640000000001</v>
      </c>
      <c r="KD135">
        <v>16.9792</v>
      </c>
      <c r="KE135">
        <v>99.35980000000001</v>
      </c>
      <c r="KF135">
        <v>99.5248</v>
      </c>
    </row>
    <row r="136" spans="1:292">
      <c r="A136">
        <v>112</v>
      </c>
      <c r="B136">
        <v>1685125047.1</v>
      </c>
      <c r="C136">
        <v>1644.599999904633</v>
      </c>
      <c r="D136" t="s">
        <v>659</v>
      </c>
      <c r="E136" t="s">
        <v>660</v>
      </c>
      <c r="F136">
        <v>5</v>
      </c>
      <c r="G136" t="s">
        <v>575</v>
      </c>
      <c r="H136">
        <v>1685125039.314285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700.6085606753007</v>
      </c>
      <c r="AJ136">
        <v>675.2960787878786</v>
      </c>
      <c r="AK136">
        <v>3.384942717105586</v>
      </c>
      <c r="AL136">
        <v>66.91659583500085</v>
      </c>
      <c r="AM136">
        <f>(AO136 - AN136 + DX136*1E3/(8.314*(DZ136+273.15)) * AQ136/DW136 * AP136) * DW136/(100*DK136) * 1000/(1000 - AO136)</f>
        <v>0</v>
      </c>
      <c r="AN136">
        <v>17.00659112460572</v>
      </c>
      <c r="AO136">
        <v>18.30008041958042</v>
      </c>
      <c r="AP136">
        <v>-1.134777567113313E-05</v>
      </c>
      <c r="AQ136">
        <v>105.2800018558034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6</v>
      </c>
      <c r="DL136">
        <v>0.5</v>
      </c>
      <c r="DM136" t="s">
        <v>430</v>
      </c>
      <c r="DN136">
        <v>2</v>
      </c>
      <c r="DO136" t="b">
        <v>1</v>
      </c>
      <c r="DP136">
        <v>1685125039.314285</v>
      </c>
      <c r="DQ136">
        <v>638.7479642857143</v>
      </c>
      <c r="DR136">
        <v>673.7898928571428</v>
      </c>
      <c r="DS136">
        <v>18.30146071428571</v>
      </c>
      <c r="DT136">
        <v>17.00876428571429</v>
      </c>
      <c r="DU136">
        <v>639.2607142857142</v>
      </c>
      <c r="DV136">
        <v>18.63331785714286</v>
      </c>
      <c r="DW136">
        <v>500.0306071428572</v>
      </c>
      <c r="DX136">
        <v>99.63408214285714</v>
      </c>
      <c r="DY136">
        <v>0.09997210357142858</v>
      </c>
      <c r="DZ136">
        <v>27.28352142857143</v>
      </c>
      <c r="EA136">
        <v>28.00435714285714</v>
      </c>
      <c r="EB136">
        <v>999.9000000000002</v>
      </c>
      <c r="EC136">
        <v>0</v>
      </c>
      <c r="ED136">
        <v>0</v>
      </c>
      <c r="EE136">
        <v>9992.364642857141</v>
      </c>
      <c r="EF136">
        <v>0</v>
      </c>
      <c r="EG136">
        <v>2059.594285714286</v>
      </c>
      <c r="EH136">
        <v>-35.04179999999999</v>
      </c>
      <c r="EI136">
        <v>650.6560357142856</v>
      </c>
      <c r="EJ136">
        <v>685.4484999999999</v>
      </c>
      <c r="EK136">
        <v>1.292690714285714</v>
      </c>
      <c r="EL136">
        <v>673.7898928571428</v>
      </c>
      <c r="EM136">
        <v>17.00876428571429</v>
      </c>
      <c r="EN136">
        <v>1.823448928571429</v>
      </c>
      <c r="EO136">
        <v>1.6946525</v>
      </c>
      <c r="EP136">
        <v>15.98926071428571</v>
      </c>
      <c r="EQ136">
        <v>14.84753214285715</v>
      </c>
      <c r="ER136">
        <v>1999.999285714286</v>
      </c>
      <c r="ES136">
        <v>0.9800055714285714</v>
      </c>
      <c r="ET136">
        <v>0.01999425</v>
      </c>
      <c r="EU136">
        <v>0</v>
      </c>
      <c r="EV136">
        <v>54.69412142857143</v>
      </c>
      <c r="EW136">
        <v>5.00078</v>
      </c>
      <c r="EX136">
        <v>5680.221071428571</v>
      </c>
      <c r="EY136">
        <v>16379.66785714286</v>
      </c>
      <c r="EZ136">
        <v>42.68971428571428</v>
      </c>
      <c r="FA136">
        <v>44.67592857142855</v>
      </c>
      <c r="FB136">
        <v>43.73414285714286</v>
      </c>
      <c r="FC136">
        <v>43.51974999999999</v>
      </c>
      <c r="FD136">
        <v>43.45285714285713</v>
      </c>
      <c r="FE136">
        <v>1955.111428571428</v>
      </c>
      <c r="FF136">
        <v>39.88642857142857</v>
      </c>
      <c r="FG136">
        <v>0</v>
      </c>
      <c r="FH136">
        <v>1685125044.7</v>
      </c>
      <c r="FI136">
        <v>0</v>
      </c>
      <c r="FJ136">
        <v>54.722148</v>
      </c>
      <c r="FK136">
        <v>0.6422769287457665</v>
      </c>
      <c r="FL136">
        <v>1147.392307981765</v>
      </c>
      <c r="FM136">
        <v>5682.413999999999</v>
      </c>
      <c r="FN136">
        <v>15</v>
      </c>
      <c r="FO136">
        <v>1685124110</v>
      </c>
      <c r="FP136" t="s">
        <v>576</v>
      </c>
      <c r="FQ136">
        <v>1685124108</v>
      </c>
      <c r="FR136">
        <v>1685124110</v>
      </c>
      <c r="FS136">
        <v>2</v>
      </c>
      <c r="FT136">
        <v>0.051</v>
      </c>
      <c r="FU136">
        <v>-0.023</v>
      </c>
      <c r="FV136">
        <v>-0.435</v>
      </c>
      <c r="FW136">
        <v>-0.35</v>
      </c>
      <c r="FX136">
        <v>420</v>
      </c>
      <c r="FY136">
        <v>16</v>
      </c>
      <c r="FZ136">
        <v>0.43</v>
      </c>
      <c r="GA136">
        <v>0.06</v>
      </c>
      <c r="GB136">
        <v>-34.88363</v>
      </c>
      <c r="GC136">
        <v>-2.830324953095551</v>
      </c>
      <c r="GD136">
        <v>0.2873070876257661</v>
      </c>
      <c r="GE136">
        <v>0</v>
      </c>
      <c r="GF136">
        <v>1.28905175</v>
      </c>
      <c r="GG136">
        <v>0.06651883677298097</v>
      </c>
      <c r="GH136">
        <v>0.006657615146394397</v>
      </c>
      <c r="GI136">
        <v>1</v>
      </c>
      <c r="GJ136">
        <v>1</v>
      </c>
      <c r="GK136">
        <v>2</v>
      </c>
      <c r="GL136" t="s">
        <v>432</v>
      </c>
      <c r="GM136">
        <v>3.09907</v>
      </c>
      <c r="GN136">
        <v>2.75813</v>
      </c>
      <c r="GO136">
        <v>0.132922</v>
      </c>
      <c r="GP136">
        <v>0.137715</v>
      </c>
      <c r="GQ136">
        <v>0.09855709999999999</v>
      </c>
      <c r="GR136">
        <v>0.0928192</v>
      </c>
      <c r="GS136">
        <v>22058.6</v>
      </c>
      <c r="GT136">
        <v>21656.3</v>
      </c>
      <c r="GU136">
        <v>25999.3</v>
      </c>
      <c r="GV136">
        <v>25473.1</v>
      </c>
      <c r="GW136">
        <v>37625.7</v>
      </c>
      <c r="GX136">
        <v>35119.7</v>
      </c>
      <c r="GY136">
        <v>45468.6</v>
      </c>
      <c r="GZ136">
        <v>41880.7</v>
      </c>
      <c r="HA136">
        <v>1.83272</v>
      </c>
      <c r="HB136">
        <v>1.83212</v>
      </c>
      <c r="HC136">
        <v>-0.0568554</v>
      </c>
      <c r="HD136">
        <v>0</v>
      </c>
      <c r="HE136">
        <v>28.9334</v>
      </c>
      <c r="HF136">
        <v>999.9</v>
      </c>
      <c r="HG136">
        <v>42.2</v>
      </c>
      <c r="HH136">
        <v>41</v>
      </c>
      <c r="HI136">
        <v>33.1166</v>
      </c>
      <c r="HJ136">
        <v>62.2144</v>
      </c>
      <c r="HK136">
        <v>25.9655</v>
      </c>
      <c r="HL136">
        <v>1</v>
      </c>
      <c r="HM136">
        <v>0.588067</v>
      </c>
      <c r="HN136">
        <v>4.65961</v>
      </c>
      <c r="HO136">
        <v>20.2414</v>
      </c>
      <c r="HP136">
        <v>5.21025</v>
      </c>
      <c r="HQ136">
        <v>11.9831</v>
      </c>
      <c r="HR136">
        <v>4.9634</v>
      </c>
      <c r="HS136">
        <v>3.27448</v>
      </c>
      <c r="HT136">
        <v>9999</v>
      </c>
      <c r="HU136">
        <v>9999</v>
      </c>
      <c r="HV136">
        <v>9999</v>
      </c>
      <c r="HW136">
        <v>40.6</v>
      </c>
      <c r="HX136">
        <v>1.86401</v>
      </c>
      <c r="HY136">
        <v>1.8602</v>
      </c>
      <c r="HZ136">
        <v>1.85852</v>
      </c>
      <c r="IA136">
        <v>1.85989</v>
      </c>
      <c r="IB136">
        <v>1.85988</v>
      </c>
      <c r="IC136">
        <v>1.85838</v>
      </c>
      <c r="ID136">
        <v>1.85747</v>
      </c>
      <c r="IE136">
        <v>1.85234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-0.524</v>
      </c>
      <c r="IT136">
        <v>-0.3319</v>
      </c>
      <c r="IU136">
        <v>-0.401858868589607</v>
      </c>
      <c r="IV136">
        <v>0.0001543633802942166</v>
      </c>
      <c r="IW136">
        <v>-6.359805854135664E-07</v>
      </c>
      <c r="IX136">
        <v>1.931128000261328E-10</v>
      </c>
      <c r="IY136">
        <v>-0.3385764476701658</v>
      </c>
      <c r="IZ136">
        <v>-0.009907362677547949</v>
      </c>
      <c r="JA136">
        <v>0.0006454078662214542</v>
      </c>
      <c r="JB136">
        <v>-5.064920317128958E-06</v>
      </c>
      <c r="JC136">
        <v>3</v>
      </c>
      <c r="JD136">
        <v>1872</v>
      </c>
      <c r="JE136">
        <v>1</v>
      </c>
      <c r="JF136">
        <v>37</v>
      </c>
      <c r="JG136">
        <v>15.7</v>
      </c>
      <c r="JH136">
        <v>15.6</v>
      </c>
      <c r="JI136">
        <v>1.73584</v>
      </c>
      <c r="JJ136">
        <v>2.65747</v>
      </c>
      <c r="JK136">
        <v>1.49658</v>
      </c>
      <c r="JL136">
        <v>2.34009</v>
      </c>
      <c r="JM136">
        <v>1.54785</v>
      </c>
      <c r="JN136">
        <v>2.48047</v>
      </c>
      <c r="JO136">
        <v>43.8092</v>
      </c>
      <c r="JP136">
        <v>15.0339</v>
      </c>
      <c r="JQ136">
        <v>18</v>
      </c>
      <c r="JR136">
        <v>498.31</v>
      </c>
      <c r="JS136">
        <v>513.831</v>
      </c>
      <c r="JT136">
        <v>23.1607</v>
      </c>
      <c r="JU136">
        <v>34.2163</v>
      </c>
      <c r="JV136">
        <v>30.0013</v>
      </c>
      <c r="JW136">
        <v>34.2885</v>
      </c>
      <c r="JX136">
        <v>34.2382</v>
      </c>
      <c r="JY136">
        <v>34.8524</v>
      </c>
      <c r="JZ136">
        <v>44.2825</v>
      </c>
      <c r="KA136">
        <v>0</v>
      </c>
      <c r="KB136">
        <v>23.1279</v>
      </c>
      <c r="KC136">
        <v>720.822</v>
      </c>
      <c r="KD136">
        <v>16.9719</v>
      </c>
      <c r="KE136">
        <v>99.3592</v>
      </c>
      <c r="KF136">
        <v>99.52549999999999</v>
      </c>
    </row>
    <row r="137" spans="1:292">
      <c r="A137">
        <v>113</v>
      </c>
      <c r="B137">
        <v>1685125052.1</v>
      </c>
      <c r="C137">
        <v>1649.599999904633</v>
      </c>
      <c r="D137" t="s">
        <v>661</v>
      </c>
      <c r="E137" t="s">
        <v>662</v>
      </c>
      <c r="F137">
        <v>5</v>
      </c>
      <c r="G137" t="s">
        <v>575</v>
      </c>
      <c r="H137">
        <v>1685125044.6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717.6031690971441</v>
      </c>
      <c r="AJ137">
        <v>692.2956424242421</v>
      </c>
      <c r="AK137">
        <v>3.410707157414938</v>
      </c>
      <c r="AL137">
        <v>66.91659583500085</v>
      </c>
      <c r="AM137">
        <f>(AO137 - AN137 + DX137*1E3/(8.314*(DZ137+273.15)) * AQ137/DW137 * AP137) * DW137/(100*DK137) * 1000/(1000 - AO137)</f>
        <v>0</v>
      </c>
      <c r="AN137">
        <v>17.00326180199758</v>
      </c>
      <c r="AO137">
        <v>18.29459020979023</v>
      </c>
      <c r="AP137">
        <v>-0.0001175721732512492</v>
      </c>
      <c r="AQ137">
        <v>105.2800018558034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6</v>
      </c>
      <c r="DL137">
        <v>0.5</v>
      </c>
      <c r="DM137" t="s">
        <v>430</v>
      </c>
      <c r="DN137">
        <v>2</v>
      </c>
      <c r="DO137" t="b">
        <v>1</v>
      </c>
      <c r="DP137">
        <v>1685125044.6</v>
      </c>
      <c r="DQ137">
        <v>656.2915185185186</v>
      </c>
      <c r="DR137">
        <v>691.5074814814814</v>
      </c>
      <c r="DS137">
        <v>18.29996666666666</v>
      </c>
      <c r="DT137">
        <v>17.00547407407408</v>
      </c>
      <c r="DU137">
        <v>656.8117407407407</v>
      </c>
      <c r="DV137">
        <v>18.63183333333333</v>
      </c>
      <c r="DW137">
        <v>500.0140740740741</v>
      </c>
      <c r="DX137">
        <v>99.63468148148149</v>
      </c>
      <c r="DY137">
        <v>0.09998064814814817</v>
      </c>
      <c r="DZ137">
        <v>27.28814074074074</v>
      </c>
      <c r="EA137">
        <v>28.00787777777778</v>
      </c>
      <c r="EB137">
        <v>999.9000000000001</v>
      </c>
      <c r="EC137">
        <v>0</v>
      </c>
      <c r="ED137">
        <v>0</v>
      </c>
      <c r="EE137">
        <v>9996.227777777778</v>
      </c>
      <c r="EF137">
        <v>0</v>
      </c>
      <c r="EG137">
        <v>2090.099259259259</v>
      </c>
      <c r="EH137">
        <v>-35.21579259259259</v>
      </c>
      <c r="EI137">
        <v>668.5256296296296</v>
      </c>
      <c r="EJ137">
        <v>703.4701851851852</v>
      </c>
      <c r="EK137">
        <v>1.294484814814815</v>
      </c>
      <c r="EL137">
        <v>691.5074814814814</v>
      </c>
      <c r="EM137">
        <v>17.00547407407408</v>
      </c>
      <c r="EN137">
        <v>1.823311111111111</v>
      </c>
      <c r="EO137">
        <v>1.694334814814815</v>
      </c>
      <c r="EP137">
        <v>15.98807777777778</v>
      </c>
      <c r="EQ137">
        <v>14.84462222222222</v>
      </c>
      <c r="ER137">
        <v>2000.008518518519</v>
      </c>
      <c r="ES137">
        <v>0.9800041481481482</v>
      </c>
      <c r="ET137">
        <v>0.0199957</v>
      </c>
      <c r="EU137">
        <v>0</v>
      </c>
      <c r="EV137">
        <v>54.7819</v>
      </c>
      <c r="EW137">
        <v>5.00078</v>
      </c>
      <c r="EX137">
        <v>5759.352222222223</v>
      </c>
      <c r="EY137">
        <v>16379.72962962963</v>
      </c>
      <c r="EZ137">
        <v>42.69211111111111</v>
      </c>
      <c r="FA137">
        <v>44.6871111111111</v>
      </c>
      <c r="FB137">
        <v>43.77981481481481</v>
      </c>
      <c r="FC137">
        <v>43.53214814814815</v>
      </c>
      <c r="FD137">
        <v>43.46496296296295</v>
      </c>
      <c r="FE137">
        <v>1955.116666666667</v>
      </c>
      <c r="FF137">
        <v>39.89074074074075</v>
      </c>
      <c r="FG137">
        <v>0</v>
      </c>
      <c r="FH137">
        <v>1685125050.1</v>
      </c>
      <c r="FI137">
        <v>0</v>
      </c>
      <c r="FJ137">
        <v>54.82162307692307</v>
      </c>
      <c r="FK137">
        <v>2.031213671017797</v>
      </c>
      <c r="FL137">
        <v>883.4191458139991</v>
      </c>
      <c r="FM137">
        <v>5758.338846153847</v>
      </c>
      <c r="FN137">
        <v>15</v>
      </c>
      <c r="FO137">
        <v>1685124110</v>
      </c>
      <c r="FP137" t="s">
        <v>576</v>
      </c>
      <c r="FQ137">
        <v>1685124108</v>
      </c>
      <c r="FR137">
        <v>1685124110</v>
      </c>
      <c r="FS137">
        <v>2</v>
      </c>
      <c r="FT137">
        <v>0.051</v>
      </c>
      <c r="FU137">
        <v>-0.023</v>
      </c>
      <c r="FV137">
        <v>-0.435</v>
      </c>
      <c r="FW137">
        <v>-0.35</v>
      </c>
      <c r="FX137">
        <v>420</v>
      </c>
      <c r="FY137">
        <v>16</v>
      </c>
      <c r="FZ137">
        <v>0.43</v>
      </c>
      <c r="GA137">
        <v>0.06</v>
      </c>
      <c r="GB137">
        <v>-35.1106</v>
      </c>
      <c r="GC137">
        <v>-1.983061913696016</v>
      </c>
      <c r="GD137">
        <v>0.1993683124270254</v>
      </c>
      <c r="GE137">
        <v>0</v>
      </c>
      <c r="GF137">
        <v>1.29285675</v>
      </c>
      <c r="GG137">
        <v>0.0269116322701653</v>
      </c>
      <c r="GH137">
        <v>0.003352461325280265</v>
      </c>
      <c r="GI137">
        <v>1</v>
      </c>
      <c r="GJ137">
        <v>1</v>
      </c>
      <c r="GK137">
        <v>2</v>
      </c>
      <c r="GL137" t="s">
        <v>432</v>
      </c>
      <c r="GM137">
        <v>3.09918</v>
      </c>
      <c r="GN137">
        <v>2.75798</v>
      </c>
      <c r="GO137">
        <v>0.135214</v>
      </c>
      <c r="GP137">
        <v>0.139984</v>
      </c>
      <c r="GQ137">
        <v>0.0985362</v>
      </c>
      <c r="GR137">
        <v>0.09280380000000001</v>
      </c>
      <c r="GS137">
        <v>22000.3</v>
      </c>
      <c r="GT137">
        <v>21599.2</v>
      </c>
      <c r="GU137">
        <v>25999.3</v>
      </c>
      <c r="GV137">
        <v>25473</v>
      </c>
      <c r="GW137">
        <v>37626.7</v>
      </c>
      <c r="GX137">
        <v>35119.8</v>
      </c>
      <c r="GY137">
        <v>45468.5</v>
      </c>
      <c r="GZ137">
        <v>41879.9</v>
      </c>
      <c r="HA137">
        <v>1.83275</v>
      </c>
      <c r="HB137">
        <v>1.83205</v>
      </c>
      <c r="HC137">
        <v>-0.0567883</v>
      </c>
      <c r="HD137">
        <v>0</v>
      </c>
      <c r="HE137">
        <v>28.9427</v>
      </c>
      <c r="HF137">
        <v>999.9</v>
      </c>
      <c r="HG137">
        <v>42.2</v>
      </c>
      <c r="HH137">
        <v>41</v>
      </c>
      <c r="HI137">
        <v>33.1172</v>
      </c>
      <c r="HJ137">
        <v>62.2244</v>
      </c>
      <c r="HK137">
        <v>25.8974</v>
      </c>
      <c r="HL137">
        <v>1</v>
      </c>
      <c r="HM137">
        <v>0.588107</v>
      </c>
      <c r="HN137">
        <v>4.60325</v>
      </c>
      <c r="HO137">
        <v>20.2431</v>
      </c>
      <c r="HP137">
        <v>5.20965</v>
      </c>
      <c r="HQ137">
        <v>11.9816</v>
      </c>
      <c r="HR137">
        <v>4.96305</v>
      </c>
      <c r="HS137">
        <v>3.27438</v>
      </c>
      <c r="HT137">
        <v>9999</v>
      </c>
      <c r="HU137">
        <v>9999</v>
      </c>
      <c r="HV137">
        <v>9999</v>
      </c>
      <c r="HW137">
        <v>40.6</v>
      </c>
      <c r="HX137">
        <v>1.86401</v>
      </c>
      <c r="HY137">
        <v>1.8602</v>
      </c>
      <c r="HZ137">
        <v>1.85852</v>
      </c>
      <c r="IA137">
        <v>1.85989</v>
      </c>
      <c r="IB137">
        <v>1.85989</v>
      </c>
      <c r="IC137">
        <v>1.85842</v>
      </c>
      <c r="ID137">
        <v>1.85747</v>
      </c>
      <c r="IE137">
        <v>1.85239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-0.531</v>
      </c>
      <c r="IT137">
        <v>-0.3319</v>
      </c>
      <c r="IU137">
        <v>-0.401858868589607</v>
      </c>
      <c r="IV137">
        <v>0.0001543633802942166</v>
      </c>
      <c r="IW137">
        <v>-6.359805854135664E-07</v>
      </c>
      <c r="IX137">
        <v>1.931128000261328E-10</v>
      </c>
      <c r="IY137">
        <v>-0.3385764476701658</v>
      </c>
      <c r="IZ137">
        <v>-0.009907362677547949</v>
      </c>
      <c r="JA137">
        <v>0.0006454078662214542</v>
      </c>
      <c r="JB137">
        <v>-5.064920317128958E-06</v>
      </c>
      <c r="JC137">
        <v>3</v>
      </c>
      <c r="JD137">
        <v>1872</v>
      </c>
      <c r="JE137">
        <v>1</v>
      </c>
      <c r="JF137">
        <v>37</v>
      </c>
      <c r="JG137">
        <v>15.7</v>
      </c>
      <c r="JH137">
        <v>15.7</v>
      </c>
      <c r="JI137">
        <v>1.77002</v>
      </c>
      <c r="JJ137">
        <v>2.65747</v>
      </c>
      <c r="JK137">
        <v>1.49658</v>
      </c>
      <c r="JL137">
        <v>2.34009</v>
      </c>
      <c r="JM137">
        <v>1.54907</v>
      </c>
      <c r="JN137">
        <v>2.4707</v>
      </c>
      <c r="JO137">
        <v>43.7817</v>
      </c>
      <c r="JP137">
        <v>15.0251</v>
      </c>
      <c r="JQ137">
        <v>18</v>
      </c>
      <c r="JR137">
        <v>498.326</v>
      </c>
      <c r="JS137">
        <v>513.778</v>
      </c>
      <c r="JT137">
        <v>23.1273</v>
      </c>
      <c r="JU137">
        <v>34.2132</v>
      </c>
      <c r="JV137">
        <v>30.0005</v>
      </c>
      <c r="JW137">
        <v>34.2885</v>
      </c>
      <c r="JX137">
        <v>34.2382</v>
      </c>
      <c r="JY137">
        <v>35.5488</v>
      </c>
      <c r="JZ137">
        <v>44.2825</v>
      </c>
      <c r="KA137">
        <v>0</v>
      </c>
      <c r="KB137">
        <v>23.1208</v>
      </c>
      <c r="KC137">
        <v>740.859</v>
      </c>
      <c r="KD137">
        <v>16.9672</v>
      </c>
      <c r="KE137">
        <v>99.35899999999999</v>
      </c>
      <c r="KF137">
        <v>99.524</v>
      </c>
    </row>
    <row r="138" spans="1:292">
      <c r="A138">
        <v>114</v>
      </c>
      <c r="B138">
        <v>1685125057.1</v>
      </c>
      <c r="C138">
        <v>1654.599999904633</v>
      </c>
      <c r="D138" t="s">
        <v>663</v>
      </c>
      <c r="E138" t="s">
        <v>664</v>
      </c>
      <c r="F138">
        <v>5</v>
      </c>
      <c r="G138" t="s">
        <v>575</v>
      </c>
      <c r="H138">
        <v>1685125049.314285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734.8794942696725</v>
      </c>
      <c r="AJ138">
        <v>709.269303030303</v>
      </c>
      <c r="AK138">
        <v>3.395193732555628</v>
      </c>
      <c r="AL138">
        <v>66.91659583500085</v>
      </c>
      <c r="AM138">
        <f>(AO138 - AN138 + DX138*1E3/(8.314*(DZ138+273.15)) * AQ138/DW138 * AP138) * DW138/(100*DK138) * 1000/(1000 - AO138)</f>
        <v>0</v>
      </c>
      <c r="AN138">
        <v>17.00068290846427</v>
      </c>
      <c r="AO138">
        <v>18.29160909090909</v>
      </c>
      <c r="AP138">
        <v>-3.395109201297335E-05</v>
      </c>
      <c r="AQ138">
        <v>105.2800018558034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6</v>
      </c>
      <c r="DL138">
        <v>0.5</v>
      </c>
      <c r="DM138" t="s">
        <v>430</v>
      </c>
      <c r="DN138">
        <v>2</v>
      </c>
      <c r="DO138" t="b">
        <v>1</v>
      </c>
      <c r="DP138">
        <v>1685125049.314285</v>
      </c>
      <c r="DQ138">
        <v>671.9912857142856</v>
      </c>
      <c r="DR138">
        <v>707.3653214285713</v>
      </c>
      <c r="DS138">
        <v>18.29712142857143</v>
      </c>
      <c r="DT138">
        <v>17.00310357142857</v>
      </c>
      <c r="DU138">
        <v>672.5183571428571</v>
      </c>
      <c r="DV138">
        <v>18.629025</v>
      </c>
      <c r="DW138">
        <v>499.9961785714285</v>
      </c>
      <c r="DX138">
        <v>99.63450714285715</v>
      </c>
      <c r="DY138">
        <v>0.09994701071428572</v>
      </c>
      <c r="DZ138">
        <v>27.29323214285714</v>
      </c>
      <c r="EA138">
        <v>28.01453928571429</v>
      </c>
      <c r="EB138">
        <v>999.9000000000002</v>
      </c>
      <c r="EC138">
        <v>0</v>
      </c>
      <c r="ED138">
        <v>0</v>
      </c>
      <c r="EE138">
        <v>10006.56535714286</v>
      </c>
      <c r="EF138">
        <v>0</v>
      </c>
      <c r="EG138">
        <v>2117.3975</v>
      </c>
      <c r="EH138">
        <v>-35.37398928571429</v>
      </c>
      <c r="EI138">
        <v>684.5160000000002</v>
      </c>
      <c r="EJ138">
        <v>719.6007142857143</v>
      </c>
      <c r="EK138">
        <v>1.294018214285714</v>
      </c>
      <c r="EL138">
        <v>707.3653214285713</v>
      </c>
      <c r="EM138">
        <v>17.00310357142857</v>
      </c>
      <c r="EN138">
        <v>1.823025</v>
      </c>
      <c r="EO138">
        <v>1.694096071428571</v>
      </c>
      <c r="EP138">
        <v>15.98562142857143</v>
      </c>
      <c r="EQ138">
        <v>14.84243571428572</v>
      </c>
      <c r="ER138">
        <v>2000.002142857142</v>
      </c>
      <c r="ES138">
        <v>0.9800035357142856</v>
      </c>
      <c r="ET138">
        <v>0.01999631428571429</v>
      </c>
      <c r="EU138">
        <v>0</v>
      </c>
      <c r="EV138">
        <v>54.94857142857143</v>
      </c>
      <c r="EW138">
        <v>5.00078</v>
      </c>
      <c r="EX138">
        <v>5794.802142857144</v>
      </c>
      <c r="EY138">
        <v>16379.67857142857</v>
      </c>
      <c r="EZ138">
        <v>42.69857142857143</v>
      </c>
      <c r="FA138">
        <v>44.70053571428571</v>
      </c>
      <c r="FB138">
        <v>43.80771428571427</v>
      </c>
      <c r="FC138">
        <v>43.54225</v>
      </c>
      <c r="FD138">
        <v>43.4685</v>
      </c>
      <c r="FE138">
        <v>1955.109285714286</v>
      </c>
      <c r="FF138">
        <v>39.89250000000001</v>
      </c>
      <c r="FG138">
        <v>0</v>
      </c>
      <c r="FH138">
        <v>1685125054.9</v>
      </c>
      <c r="FI138">
        <v>0</v>
      </c>
      <c r="FJ138">
        <v>54.97031923076923</v>
      </c>
      <c r="FK138">
        <v>1.515230759234721</v>
      </c>
      <c r="FL138">
        <v>-51.15418967210839</v>
      </c>
      <c r="FM138">
        <v>5792.008461538461</v>
      </c>
      <c r="FN138">
        <v>15</v>
      </c>
      <c r="FO138">
        <v>1685124110</v>
      </c>
      <c r="FP138" t="s">
        <v>576</v>
      </c>
      <c r="FQ138">
        <v>1685124108</v>
      </c>
      <c r="FR138">
        <v>1685124110</v>
      </c>
      <c r="FS138">
        <v>2</v>
      </c>
      <c r="FT138">
        <v>0.051</v>
      </c>
      <c r="FU138">
        <v>-0.023</v>
      </c>
      <c r="FV138">
        <v>-0.435</v>
      </c>
      <c r="FW138">
        <v>-0.35</v>
      </c>
      <c r="FX138">
        <v>420</v>
      </c>
      <c r="FY138">
        <v>16</v>
      </c>
      <c r="FZ138">
        <v>0.43</v>
      </c>
      <c r="GA138">
        <v>0.06</v>
      </c>
      <c r="GB138">
        <v>-35.28955609756098</v>
      </c>
      <c r="GC138">
        <v>-1.882363066202167</v>
      </c>
      <c r="GD138">
        <v>0.1966818813790937</v>
      </c>
      <c r="GE138">
        <v>0</v>
      </c>
      <c r="GF138">
        <v>1.293696341463414</v>
      </c>
      <c r="GG138">
        <v>-0.004777839721251696</v>
      </c>
      <c r="GH138">
        <v>0.0020514477411385</v>
      </c>
      <c r="GI138">
        <v>1</v>
      </c>
      <c r="GJ138">
        <v>1</v>
      </c>
      <c r="GK138">
        <v>2</v>
      </c>
      <c r="GL138" t="s">
        <v>432</v>
      </c>
      <c r="GM138">
        <v>3.09915</v>
      </c>
      <c r="GN138">
        <v>2.75816</v>
      </c>
      <c r="GO138">
        <v>0.13748</v>
      </c>
      <c r="GP138">
        <v>0.142176</v>
      </c>
      <c r="GQ138">
        <v>0.0985258</v>
      </c>
      <c r="GR138">
        <v>0.0928119</v>
      </c>
      <c r="GS138">
        <v>21943</v>
      </c>
      <c r="GT138">
        <v>21544.2</v>
      </c>
      <c r="GU138">
        <v>25999.7</v>
      </c>
      <c r="GV138">
        <v>25473.1</v>
      </c>
      <c r="GW138">
        <v>37627.6</v>
      </c>
      <c r="GX138">
        <v>35120.1</v>
      </c>
      <c r="GY138">
        <v>45468.7</v>
      </c>
      <c r="GZ138">
        <v>41880.3</v>
      </c>
      <c r="HA138">
        <v>1.83275</v>
      </c>
      <c r="HB138">
        <v>1.83215</v>
      </c>
      <c r="HC138">
        <v>-0.0563264</v>
      </c>
      <c r="HD138">
        <v>0</v>
      </c>
      <c r="HE138">
        <v>28.9527</v>
      </c>
      <c r="HF138">
        <v>999.9</v>
      </c>
      <c r="HG138">
        <v>42.2</v>
      </c>
      <c r="HH138">
        <v>41</v>
      </c>
      <c r="HI138">
        <v>33.1165</v>
      </c>
      <c r="HJ138">
        <v>62.2644</v>
      </c>
      <c r="HK138">
        <v>25.9215</v>
      </c>
      <c r="HL138">
        <v>1</v>
      </c>
      <c r="HM138">
        <v>0.58748</v>
      </c>
      <c r="HN138">
        <v>4.57599</v>
      </c>
      <c r="HO138">
        <v>20.244</v>
      </c>
      <c r="HP138">
        <v>5.21085</v>
      </c>
      <c r="HQ138">
        <v>11.9818</v>
      </c>
      <c r="HR138">
        <v>4.9633</v>
      </c>
      <c r="HS138">
        <v>3.27438</v>
      </c>
      <c r="HT138">
        <v>9999</v>
      </c>
      <c r="HU138">
        <v>9999</v>
      </c>
      <c r="HV138">
        <v>9999</v>
      </c>
      <c r="HW138">
        <v>40.6</v>
      </c>
      <c r="HX138">
        <v>1.86401</v>
      </c>
      <c r="HY138">
        <v>1.8602</v>
      </c>
      <c r="HZ138">
        <v>1.85852</v>
      </c>
      <c r="IA138">
        <v>1.85989</v>
      </c>
      <c r="IB138">
        <v>1.85988</v>
      </c>
      <c r="IC138">
        <v>1.8584</v>
      </c>
      <c r="ID138">
        <v>1.85746</v>
      </c>
      <c r="IE138">
        <v>1.85239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-0.538</v>
      </c>
      <c r="IT138">
        <v>-0.332</v>
      </c>
      <c r="IU138">
        <v>-0.401858868589607</v>
      </c>
      <c r="IV138">
        <v>0.0001543633802942166</v>
      </c>
      <c r="IW138">
        <v>-6.359805854135664E-07</v>
      </c>
      <c r="IX138">
        <v>1.931128000261328E-10</v>
      </c>
      <c r="IY138">
        <v>-0.3385764476701658</v>
      </c>
      <c r="IZ138">
        <v>-0.009907362677547949</v>
      </c>
      <c r="JA138">
        <v>0.0006454078662214542</v>
      </c>
      <c r="JB138">
        <v>-5.064920317128958E-06</v>
      </c>
      <c r="JC138">
        <v>3</v>
      </c>
      <c r="JD138">
        <v>1872</v>
      </c>
      <c r="JE138">
        <v>1</v>
      </c>
      <c r="JF138">
        <v>37</v>
      </c>
      <c r="JG138">
        <v>15.8</v>
      </c>
      <c r="JH138">
        <v>15.8</v>
      </c>
      <c r="JI138">
        <v>1.80176</v>
      </c>
      <c r="JJ138">
        <v>2.65991</v>
      </c>
      <c r="JK138">
        <v>1.49658</v>
      </c>
      <c r="JL138">
        <v>2.34009</v>
      </c>
      <c r="JM138">
        <v>1.54785</v>
      </c>
      <c r="JN138">
        <v>2.44263</v>
      </c>
      <c r="JO138">
        <v>43.7817</v>
      </c>
      <c r="JP138">
        <v>15.0251</v>
      </c>
      <c r="JQ138">
        <v>18</v>
      </c>
      <c r="JR138">
        <v>498.304</v>
      </c>
      <c r="JS138">
        <v>513.824</v>
      </c>
      <c r="JT138">
        <v>23.1133</v>
      </c>
      <c r="JU138">
        <v>34.2132</v>
      </c>
      <c r="JV138">
        <v>30</v>
      </c>
      <c r="JW138">
        <v>34.2854</v>
      </c>
      <c r="JX138">
        <v>34.2351</v>
      </c>
      <c r="JY138">
        <v>36.1885</v>
      </c>
      <c r="JZ138">
        <v>44.2825</v>
      </c>
      <c r="KA138">
        <v>0</v>
      </c>
      <c r="KB138">
        <v>23.0989</v>
      </c>
      <c r="KC138">
        <v>754.218</v>
      </c>
      <c r="KD138">
        <v>16.9629</v>
      </c>
      <c r="KE138">
        <v>99.35980000000001</v>
      </c>
      <c r="KF138">
        <v>99.5247</v>
      </c>
    </row>
    <row r="139" spans="1:292">
      <c r="A139">
        <v>115</v>
      </c>
      <c r="B139">
        <v>1685125062.1</v>
      </c>
      <c r="C139">
        <v>1659.599999904633</v>
      </c>
      <c r="D139" t="s">
        <v>665</v>
      </c>
      <c r="E139" t="s">
        <v>666</v>
      </c>
      <c r="F139">
        <v>5</v>
      </c>
      <c r="G139" t="s">
        <v>575</v>
      </c>
      <c r="H139">
        <v>1685125054.6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751.8131488681636</v>
      </c>
      <c r="AJ139">
        <v>726.2000363636362</v>
      </c>
      <c r="AK139">
        <v>3.379420829914509</v>
      </c>
      <c r="AL139">
        <v>66.91659583500085</v>
      </c>
      <c r="AM139">
        <f>(AO139 - AN139 + DX139*1E3/(8.314*(DZ139+273.15)) * AQ139/DW139 * AP139) * DW139/(100*DK139) * 1000/(1000 - AO139)</f>
        <v>0</v>
      </c>
      <c r="AN139">
        <v>17.00141798267441</v>
      </c>
      <c r="AO139">
        <v>18.29008601398602</v>
      </c>
      <c r="AP139">
        <v>5.628193352077168E-06</v>
      </c>
      <c r="AQ139">
        <v>105.2800018558034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6</v>
      </c>
      <c r="DL139">
        <v>0.5</v>
      </c>
      <c r="DM139" t="s">
        <v>430</v>
      </c>
      <c r="DN139">
        <v>2</v>
      </c>
      <c r="DO139" t="b">
        <v>1</v>
      </c>
      <c r="DP139">
        <v>1685125054.6</v>
      </c>
      <c r="DQ139">
        <v>689.6067407407406</v>
      </c>
      <c r="DR139">
        <v>725.1046666666668</v>
      </c>
      <c r="DS139">
        <v>18.29330370370371</v>
      </c>
      <c r="DT139">
        <v>17.00135555555556</v>
      </c>
      <c r="DU139">
        <v>690.1415925925927</v>
      </c>
      <c r="DV139">
        <v>18.62524074074074</v>
      </c>
      <c r="DW139">
        <v>499.9702222222222</v>
      </c>
      <c r="DX139">
        <v>99.63438518518518</v>
      </c>
      <c r="DY139">
        <v>0.09990938888888889</v>
      </c>
      <c r="DZ139">
        <v>27.2993962962963</v>
      </c>
      <c r="EA139">
        <v>28.02111481481481</v>
      </c>
      <c r="EB139">
        <v>999.9000000000001</v>
      </c>
      <c r="EC139">
        <v>0</v>
      </c>
      <c r="ED139">
        <v>0</v>
      </c>
      <c r="EE139">
        <v>10006.11925925926</v>
      </c>
      <c r="EF139">
        <v>0</v>
      </c>
      <c r="EG139">
        <v>2065.181111111111</v>
      </c>
      <c r="EH139">
        <v>-35.49798888888889</v>
      </c>
      <c r="EI139">
        <v>702.4569629629631</v>
      </c>
      <c r="EJ139">
        <v>737.6455925925925</v>
      </c>
      <c r="EK139">
        <v>1.291955185185185</v>
      </c>
      <c r="EL139">
        <v>725.1046666666668</v>
      </c>
      <c r="EM139">
        <v>17.00135555555556</v>
      </c>
      <c r="EN139">
        <v>1.822642592592592</v>
      </c>
      <c r="EO139">
        <v>1.69392</v>
      </c>
      <c r="EP139">
        <v>15.98233333333333</v>
      </c>
      <c r="EQ139">
        <v>14.84081851851852</v>
      </c>
      <c r="ER139">
        <v>1999.957777777777</v>
      </c>
      <c r="ES139">
        <v>0.9800010740740741</v>
      </c>
      <c r="ET139">
        <v>0.01999885555555556</v>
      </c>
      <c r="EU139">
        <v>0</v>
      </c>
      <c r="EV139">
        <v>55.03193333333333</v>
      </c>
      <c r="EW139">
        <v>5.00078</v>
      </c>
      <c r="EX139">
        <v>5416.416666666667</v>
      </c>
      <c r="EY139">
        <v>16379.29259259259</v>
      </c>
      <c r="EZ139">
        <v>42.71277777777778</v>
      </c>
      <c r="FA139">
        <v>44.71733333333333</v>
      </c>
      <c r="FB139">
        <v>43.78207407407407</v>
      </c>
      <c r="FC139">
        <v>43.56466666666666</v>
      </c>
      <c r="FD139">
        <v>43.49281481481481</v>
      </c>
      <c r="FE139">
        <v>1955.06037037037</v>
      </c>
      <c r="FF139">
        <v>39.89740740740741</v>
      </c>
      <c r="FG139">
        <v>0</v>
      </c>
      <c r="FH139">
        <v>1685125059.7</v>
      </c>
      <c r="FI139">
        <v>0</v>
      </c>
      <c r="FJ139">
        <v>55.04201923076923</v>
      </c>
      <c r="FK139">
        <v>0.3806256284719826</v>
      </c>
      <c r="FL139">
        <v>-7015.911803157258</v>
      </c>
      <c r="FM139">
        <v>5427.196923076923</v>
      </c>
      <c r="FN139">
        <v>15</v>
      </c>
      <c r="FO139">
        <v>1685124110</v>
      </c>
      <c r="FP139" t="s">
        <v>576</v>
      </c>
      <c r="FQ139">
        <v>1685124108</v>
      </c>
      <c r="FR139">
        <v>1685124110</v>
      </c>
      <c r="FS139">
        <v>2</v>
      </c>
      <c r="FT139">
        <v>0.051</v>
      </c>
      <c r="FU139">
        <v>-0.023</v>
      </c>
      <c r="FV139">
        <v>-0.435</v>
      </c>
      <c r="FW139">
        <v>-0.35</v>
      </c>
      <c r="FX139">
        <v>420</v>
      </c>
      <c r="FY139">
        <v>16</v>
      </c>
      <c r="FZ139">
        <v>0.43</v>
      </c>
      <c r="GA139">
        <v>0.06</v>
      </c>
      <c r="GB139">
        <v>-35.41007317073171</v>
      </c>
      <c r="GC139">
        <v>-1.407671080139399</v>
      </c>
      <c r="GD139">
        <v>0.1575588717295165</v>
      </c>
      <c r="GE139">
        <v>0</v>
      </c>
      <c r="GF139">
        <v>1.293130243902439</v>
      </c>
      <c r="GG139">
        <v>-0.02360027874564627</v>
      </c>
      <c r="GH139">
        <v>0.002475156055986611</v>
      </c>
      <c r="GI139">
        <v>1</v>
      </c>
      <c r="GJ139">
        <v>1</v>
      </c>
      <c r="GK139">
        <v>2</v>
      </c>
      <c r="GL139" t="s">
        <v>432</v>
      </c>
      <c r="GM139">
        <v>3.09883</v>
      </c>
      <c r="GN139">
        <v>2.7582</v>
      </c>
      <c r="GO139">
        <v>0.139703</v>
      </c>
      <c r="GP139">
        <v>0.144368</v>
      </c>
      <c r="GQ139">
        <v>0.09852</v>
      </c>
      <c r="GR139">
        <v>0.0928022</v>
      </c>
      <c r="GS139">
        <v>21886.4</v>
      </c>
      <c r="GT139">
        <v>21489</v>
      </c>
      <c r="GU139">
        <v>25999.7</v>
      </c>
      <c r="GV139">
        <v>25472.9</v>
      </c>
      <c r="GW139">
        <v>37628.4</v>
      </c>
      <c r="GX139">
        <v>35120.3</v>
      </c>
      <c r="GY139">
        <v>45469</v>
      </c>
      <c r="GZ139">
        <v>41879.9</v>
      </c>
      <c r="HA139">
        <v>1.83218</v>
      </c>
      <c r="HB139">
        <v>1.8325</v>
      </c>
      <c r="HC139">
        <v>-0.0572726</v>
      </c>
      <c r="HD139">
        <v>0</v>
      </c>
      <c r="HE139">
        <v>28.9632</v>
      </c>
      <c r="HF139">
        <v>999.9</v>
      </c>
      <c r="HG139">
        <v>42.2</v>
      </c>
      <c r="HH139">
        <v>41</v>
      </c>
      <c r="HI139">
        <v>33.1176</v>
      </c>
      <c r="HJ139">
        <v>62.5144</v>
      </c>
      <c r="HK139">
        <v>26.2019</v>
      </c>
      <c r="HL139">
        <v>1</v>
      </c>
      <c r="HM139">
        <v>0.5880919999999999</v>
      </c>
      <c r="HN139">
        <v>4.61782</v>
      </c>
      <c r="HO139">
        <v>20.2426</v>
      </c>
      <c r="HP139">
        <v>5.20995</v>
      </c>
      <c r="HQ139">
        <v>11.9813</v>
      </c>
      <c r="HR139">
        <v>4.96295</v>
      </c>
      <c r="HS139">
        <v>3.2742</v>
      </c>
      <c r="HT139">
        <v>9999</v>
      </c>
      <c r="HU139">
        <v>9999</v>
      </c>
      <c r="HV139">
        <v>9999</v>
      </c>
      <c r="HW139">
        <v>40.6</v>
      </c>
      <c r="HX139">
        <v>1.86401</v>
      </c>
      <c r="HY139">
        <v>1.8602</v>
      </c>
      <c r="HZ139">
        <v>1.85852</v>
      </c>
      <c r="IA139">
        <v>1.85989</v>
      </c>
      <c r="IB139">
        <v>1.85987</v>
      </c>
      <c r="IC139">
        <v>1.85839</v>
      </c>
      <c r="ID139">
        <v>1.85747</v>
      </c>
      <c r="IE139">
        <v>1.85238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-0.546</v>
      </c>
      <c r="IT139">
        <v>-0.332</v>
      </c>
      <c r="IU139">
        <v>-0.401858868589607</v>
      </c>
      <c r="IV139">
        <v>0.0001543633802942166</v>
      </c>
      <c r="IW139">
        <v>-6.359805854135664E-07</v>
      </c>
      <c r="IX139">
        <v>1.931128000261328E-10</v>
      </c>
      <c r="IY139">
        <v>-0.3385764476701658</v>
      </c>
      <c r="IZ139">
        <v>-0.009907362677547949</v>
      </c>
      <c r="JA139">
        <v>0.0006454078662214542</v>
      </c>
      <c r="JB139">
        <v>-5.064920317128958E-06</v>
      </c>
      <c r="JC139">
        <v>3</v>
      </c>
      <c r="JD139">
        <v>1872</v>
      </c>
      <c r="JE139">
        <v>1</v>
      </c>
      <c r="JF139">
        <v>37</v>
      </c>
      <c r="JG139">
        <v>15.9</v>
      </c>
      <c r="JH139">
        <v>15.9</v>
      </c>
      <c r="JI139">
        <v>1.83716</v>
      </c>
      <c r="JJ139">
        <v>2.66602</v>
      </c>
      <c r="JK139">
        <v>1.49658</v>
      </c>
      <c r="JL139">
        <v>2.34131</v>
      </c>
      <c r="JM139">
        <v>1.54785</v>
      </c>
      <c r="JN139">
        <v>2.34497</v>
      </c>
      <c r="JO139">
        <v>43.7817</v>
      </c>
      <c r="JP139">
        <v>15.0076</v>
      </c>
      <c r="JQ139">
        <v>18</v>
      </c>
      <c r="JR139">
        <v>497.949</v>
      </c>
      <c r="JS139">
        <v>514.075</v>
      </c>
      <c r="JT139">
        <v>23.0957</v>
      </c>
      <c r="JU139">
        <v>34.2132</v>
      </c>
      <c r="JV139">
        <v>30.0002</v>
      </c>
      <c r="JW139">
        <v>34.2854</v>
      </c>
      <c r="JX139">
        <v>34.2359</v>
      </c>
      <c r="JY139">
        <v>36.8854</v>
      </c>
      <c r="JZ139">
        <v>44.2825</v>
      </c>
      <c r="KA139">
        <v>0</v>
      </c>
      <c r="KB139">
        <v>23.0673</v>
      </c>
      <c r="KC139">
        <v>774.259</v>
      </c>
      <c r="KD139">
        <v>16.9584</v>
      </c>
      <c r="KE139">
        <v>99.3604</v>
      </c>
      <c r="KF139">
        <v>99.5239</v>
      </c>
    </row>
    <row r="140" spans="1:292">
      <c r="A140">
        <v>116</v>
      </c>
      <c r="B140">
        <v>1685125067.1</v>
      </c>
      <c r="C140">
        <v>1664.599999904633</v>
      </c>
      <c r="D140" t="s">
        <v>667</v>
      </c>
      <c r="E140" t="s">
        <v>668</v>
      </c>
      <c r="F140">
        <v>5</v>
      </c>
      <c r="G140" t="s">
        <v>575</v>
      </c>
      <c r="H140">
        <v>1685125059.314285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768.8069890314263</v>
      </c>
      <c r="AJ140">
        <v>743.2119393939394</v>
      </c>
      <c r="AK140">
        <v>3.401120746261727</v>
      </c>
      <c r="AL140">
        <v>66.91659583500085</v>
      </c>
      <c r="AM140">
        <f>(AO140 - AN140 + DX140*1E3/(8.314*(DZ140+273.15)) * AQ140/DW140 * AP140) * DW140/(100*DK140) * 1000/(1000 - AO140)</f>
        <v>0</v>
      </c>
      <c r="AN140">
        <v>17.00089683285031</v>
      </c>
      <c r="AO140">
        <v>18.28398181818183</v>
      </c>
      <c r="AP140">
        <v>-2.618709930647195E-05</v>
      </c>
      <c r="AQ140">
        <v>105.2800018558034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6</v>
      </c>
      <c r="DL140">
        <v>0.5</v>
      </c>
      <c r="DM140" t="s">
        <v>430</v>
      </c>
      <c r="DN140">
        <v>2</v>
      </c>
      <c r="DO140" t="b">
        <v>1</v>
      </c>
      <c r="DP140">
        <v>1685125059.314285</v>
      </c>
      <c r="DQ140">
        <v>705.3376428571428</v>
      </c>
      <c r="DR140">
        <v>740.9122142857144</v>
      </c>
      <c r="DS140">
        <v>18.29038214285714</v>
      </c>
      <c r="DT140">
        <v>17.00083214285715</v>
      </c>
      <c r="DU140">
        <v>705.8795357142856</v>
      </c>
      <c r="DV140">
        <v>18.62234642857143</v>
      </c>
      <c r="DW140">
        <v>500.0023571428572</v>
      </c>
      <c r="DX140">
        <v>99.63376785714286</v>
      </c>
      <c r="DY140">
        <v>0.1000131821428571</v>
      </c>
      <c r="DZ140">
        <v>27.30351428571428</v>
      </c>
      <c r="EA140">
        <v>28.02496071428572</v>
      </c>
      <c r="EB140">
        <v>999.9000000000002</v>
      </c>
      <c r="EC140">
        <v>0</v>
      </c>
      <c r="ED140">
        <v>0</v>
      </c>
      <c r="EE140">
        <v>10000.9425</v>
      </c>
      <c r="EF140">
        <v>0</v>
      </c>
      <c r="EG140">
        <v>1729.871392857143</v>
      </c>
      <c r="EH140">
        <v>-35.57466785714286</v>
      </c>
      <c r="EI140">
        <v>718.4788214285712</v>
      </c>
      <c r="EJ140">
        <v>753.7261785714287</v>
      </c>
      <c r="EK140">
        <v>1.289557142857143</v>
      </c>
      <c r="EL140">
        <v>740.9122142857144</v>
      </c>
      <c r="EM140">
        <v>17.00083214285715</v>
      </c>
      <c r="EN140">
        <v>1.822340357142858</v>
      </c>
      <c r="EO140">
        <v>1.6938575</v>
      </c>
      <c r="EP140">
        <v>15.97973928571429</v>
      </c>
      <c r="EQ140">
        <v>14.84025</v>
      </c>
      <c r="ER140">
        <v>1999.946785714286</v>
      </c>
      <c r="ES140">
        <v>0.9800001428571429</v>
      </c>
      <c r="ET140">
        <v>0.01999985357142858</v>
      </c>
      <c r="EU140">
        <v>0</v>
      </c>
      <c r="EV140">
        <v>55.1189</v>
      </c>
      <c r="EW140">
        <v>5.00078</v>
      </c>
      <c r="EX140">
        <v>4728.733214285714</v>
      </c>
      <c r="EY140">
        <v>16379.20357142857</v>
      </c>
      <c r="EZ140">
        <v>42.72514285714284</v>
      </c>
      <c r="FA140">
        <v>44.72075</v>
      </c>
      <c r="FB140">
        <v>43.69614285714285</v>
      </c>
      <c r="FC140">
        <v>43.56685714285715</v>
      </c>
      <c r="FD140">
        <v>43.5020357142857</v>
      </c>
      <c r="FE140">
        <v>1955.0475</v>
      </c>
      <c r="FF140">
        <v>39.89928571428572</v>
      </c>
      <c r="FG140">
        <v>0</v>
      </c>
      <c r="FH140">
        <v>1685125065.1</v>
      </c>
      <c r="FI140">
        <v>0</v>
      </c>
      <c r="FJ140">
        <v>55.102496</v>
      </c>
      <c r="FK140">
        <v>0.3143461512571863</v>
      </c>
      <c r="FL140">
        <v>-12458.97387222459</v>
      </c>
      <c r="FM140">
        <v>4626.7804</v>
      </c>
      <c r="FN140">
        <v>15</v>
      </c>
      <c r="FO140">
        <v>1685124110</v>
      </c>
      <c r="FP140" t="s">
        <v>576</v>
      </c>
      <c r="FQ140">
        <v>1685124108</v>
      </c>
      <c r="FR140">
        <v>1685124110</v>
      </c>
      <c r="FS140">
        <v>2</v>
      </c>
      <c r="FT140">
        <v>0.051</v>
      </c>
      <c r="FU140">
        <v>-0.023</v>
      </c>
      <c r="FV140">
        <v>-0.435</v>
      </c>
      <c r="FW140">
        <v>-0.35</v>
      </c>
      <c r="FX140">
        <v>420</v>
      </c>
      <c r="FY140">
        <v>16</v>
      </c>
      <c r="FZ140">
        <v>0.43</v>
      </c>
      <c r="GA140">
        <v>0.06</v>
      </c>
      <c r="GB140">
        <v>-35.49472682926829</v>
      </c>
      <c r="GC140">
        <v>-1.067623693379755</v>
      </c>
      <c r="GD140">
        <v>0.1278804415419763</v>
      </c>
      <c r="GE140">
        <v>0</v>
      </c>
      <c r="GF140">
        <v>1.291412195121951</v>
      </c>
      <c r="GG140">
        <v>-0.02688062717769808</v>
      </c>
      <c r="GH140">
        <v>0.002775829045304604</v>
      </c>
      <c r="GI140">
        <v>1</v>
      </c>
      <c r="GJ140">
        <v>1</v>
      </c>
      <c r="GK140">
        <v>2</v>
      </c>
      <c r="GL140" t="s">
        <v>432</v>
      </c>
      <c r="GM140">
        <v>3.09914</v>
      </c>
      <c r="GN140">
        <v>2.75828</v>
      </c>
      <c r="GO140">
        <v>0.141916</v>
      </c>
      <c r="GP140">
        <v>0.146534</v>
      </c>
      <c r="GQ140">
        <v>0.0984984</v>
      </c>
      <c r="GR140">
        <v>0.0928046</v>
      </c>
      <c r="GS140">
        <v>21830.1</v>
      </c>
      <c r="GT140">
        <v>21434.7</v>
      </c>
      <c r="GU140">
        <v>25999.7</v>
      </c>
      <c r="GV140">
        <v>25473</v>
      </c>
      <c r="GW140">
        <v>37629.4</v>
      </c>
      <c r="GX140">
        <v>35120.6</v>
      </c>
      <c r="GY140">
        <v>45468.9</v>
      </c>
      <c r="GZ140">
        <v>41880</v>
      </c>
      <c r="HA140">
        <v>1.83307</v>
      </c>
      <c r="HB140">
        <v>1.83188</v>
      </c>
      <c r="HC140">
        <v>-0.0586286</v>
      </c>
      <c r="HD140">
        <v>0</v>
      </c>
      <c r="HE140">
        <v>28.9726</v>
      </c>
      <c r="HF140">
        <v>999.9</v>
      </c>
      <c r="HG140">
        <v>42.2</v>
      </c>
      <c r="HH140">
        <v>41</v>
      </c>
      <c r="HI140">
        <v>33.1169</v>
      </c>
      <c r="HJ140">
        <v>62.2844</v>
      </c>
      <c r="HK140">
        <v>26.2099</v>
      </c>
      <c r="HL140">
        <v>1</v>
      </c>
      <c r="HM140">
        <v>0.588191</v>
      </c>
      <c r="HN140">
        <v>4.6789</v>
      </c>
      <c r="HO140">
        <v>20.2411</v>
      </c>
      <c r="HP140">
        <v>5.20995</v>
      </c>
      <c r="HQ140">
        <v>11.9813</v>
      </c>
      <c r="HR140">
        <v>4.96255</v>
      </c>
      <c r="HS140">
        <v>3.2742</v>
      </c>
      <c r="HT140">
        <v>9999</v>
      </c>
      <c r="HU140">
        <v>9999</v>
      </c>
      <c r="HV140">
        <v>9999</v>
      </c>
      <c r="HW140">
        <v>40.6</v>
      </c>
      <c r="HX140">
        <v>1.86401</v>
      </c>
      <c r="HY140">
        <v>1.8602</v>
      </c>
      <c r="HZ140">
        <v>1.85852</v>
      </c>
      <c r="IA140">
        <v>1.85989</v>
      </c>
      <c r="IB140">
        <v>1.85986</v>
      </c>
      <c r="IC140">
        <v>1.85838</v>
      </c>
      <c r="ID140">
        <v>1.85745</v>
      </c>
      <c r="IE140">
        <v>1.85238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-0.554</v>
      </c>
      <c r="IT140">
        <v>-0.332</v>
      </c>
      <c r="IU140">
        <v>-0.401858868589607</v>
      </c>
      <c r="IV140">
        <v>0.0001543633802942166</v>
      </c>
      <c r="IW140">
        <v>-6.359805854135664E-07</v>
      </c>
      <c r="IX140">
        <v>1.931128000261328E-10</v>
      </c>
      <c r="IY140">
        <v>-0.3385764476701658</v>
      </c>
      <c r="IZ140">
        <v>-0.009907362677547949</v>
      </c>
      <c r="JA140">
        <v>0.0006454078662214542</v>
      </c>
      <c r="JB140">
        <v>-5.064920317128958E-06</v>
      </c>
      <c r="JC140">
        <v>3</v>
      </c>
      <c r="JD140">
        <v>1872</v>
      </c>
      <c r="JE140">
        <v>1</v>
      </c>
      <c r="JF140">
        <v>37</v>
      </c>
      <c r="JG140">
        <v>16</v>
      </c>
      <c r="JH140">
        <v>16</v>
      </c>
      <c r="JI140">
        <v>1.8689</v>
      </c>
      <c r="JJ140">
        <v>2.65137</v>
      </c>
      <c r="JK140">
        <v>1.49658</v>
      </c>
      <c r="JL140">
        <v>2.34009</v>
      </c>
      <c r="JM140">
        <v>1.54785</v>
      </c>
      <c r="JN140">
        <v>2.41333</v>
      </c>
      <c r="JO140">
        <v>43.7817</v>
      </c>
      <c r="JP140">
        <v>15.0164</v>
      </c>
      <c r="JQ140">
        <v>18</v>
      </c>
      <c r="JR140">
        <v>498.504</v>
      </c>
      <c r="JS140">
        <v>513.636</v>
      </c>
      <c r="JT140">
        <v>23.0694</v>
      </c>
      <c r="JU140">
        <v>34.2132</v>
      </c>
      <c r="JV140">
        <v>30.0003</v>
      </c>
      <c r="JW140">
        <v>34.2854</v>
      </c>
      <c r="JX140">
        <v>34.2358</v>
      </c>
      <c r="JY140">
        <v>37.5231</v>
      </c>
      <c r="JZ140">
        <v>44.2825</v>
      </c>
      <c r="KA140">
        <v>0</v>
      </c>
      <c r="KB140">
        <v>23.0445</v>
      </c>
      <c r="KC140">
        <v>787.616</v>
      </c>
      <c r="KD140">
        <v>16.9604</v>
      </c>
      <c r="KE140">
        <v>99.3601</v>
      </c>
      <c r="KF140">
        <v>99.5243</v>
      </c>
    </row>
    <row r="141" spans="1:292">
      <c r="A141">
        <v>117</v>
      </c>
      <c r="B141">
        <v>1685125072.1</v>
      </c>
      <c r="C141">
        <v>1669.599999904633</v>
      </c>
      <c r="D141" t="s">
        <v>669</v>
      </c>
      <c r="E141" t="s">
        <v>670</v>
      </c>
      <c r="F141">
        <v>5</v>
      </c>
      <c r="G141" t="s">
        <v>575</v>
      </c>
      <c r="H141">
        <v>1685125064.6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785.8940059385424</v>
      </c>
      <c r="AJ141">
        <v>760.2180424242428</v>
      </c>
      <c r="AK141">
        <v>3.396541602267754</v>
      </c>
      <c r="AL141">
        <v>66.91659583500085</v>
      </c>
      <c r="AM141">
        <f>(AO141 - AN141 + DX141*1E3/(8.314*(DZ141+273.15)) * AQ141/DW141 * AP141) * DW141/(100*DK141) * 1000/(1000 - AO141)</f>
        <v>0</v>
      </c>
      <c r="AN141">
        <v>17.00019939788463</v>
      </c>
      <c r="AO141">
        <v>18.27803426573427</v>
      </c>
      <c r="AP141">
        <v>-3.891625085503246E-06</v>
      </c>
      <c r="AQ141">
        <v>105.2800018558034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6</v>
      </c>
      <c r="DL141">
        <v>0.5</v>
      </c>
      <c r="DM141" t="s">
        <v>430</v>
      </c>
      <c r="DN141">
        <v>2</v>
      </c>
      <c r="DO141" t="b">
        <v>1</v>
      </c>
      <c r="DP141">
        <v>1685125064.6</v>
      </c>
      <c r="DQ141">
        <v>722.9716666666668</v>
      </c>
      <c r="DR141">
        <v>758.6008518518519</v>
      </c>
      <c r="DS141">
        <v>18.28649259259259</v>
      </c>
      <c r="DT141">
        <v>17.00020740740741</v>
      </c>
      <c r="DU141">
        <v>723.5215185185184</v>
      </c>
      <c r="DV141">
        <v>18.61848518518519</v>
      </c>
      <c r="DW141">
        <v>500.0439259259259</v>
      </c>
      <c r="DX141">
        <v>99.63387037037036</v>
      </c>
      <c r="DY141">
        <v>0.1000629333333333</v>
      </c>
      <c r="DZ141">
        <v>27.3057962962963</v>
      </c>
      <c r="EA141">
        <v>28.02458888888889</v>
      </c>
      <c r="EB141">
        <v>999.9000000000001</v>
      </c>
      <c r="EC141">
        <v>0</v>
      </c>
      <c r="ED141">
        <v>0</v>
      </c>
      <c r="EE141">
        <v>9990.421111111111</v>
      </c>
      <c r="EF141">
        <v>0</v>
      </c>
      <c r="EG141">
        <v>1326.082518518518</v>
      </c>
      <c r="EH141">
        <v>-35.62928888888889</v>
      </c>
      <c r="EI141">
        <v>736.4384074074073</v>
      </c>
      <c r="EJ141">
        <v>771.7201851851853</v>
      </c>
      <c r="EK141">
        <v>1.286291111111111</v>
      </c>
      <c r="EL141">
        <v>758.6008518518519</v>
      </c>
      <c r="EM141">
        <v>17.00020740740741</v>
      </c>
      <c r="EN141">
        <v>1.821954814814815</v>
      </c>
      <c r="EO141">
        <v>1.693796666666667</v>
      </c>
      <c r="EP141">
        <v>15.97642962962963</v>
      </c>
      <c r="EQ141">
        <v>14.83968888888889</v>
      </c>
      <c r="ER141">
        <v>1999.948518518519</v>
      </c>
      <c r="ES141">
        <v>0.9799974814814816</v>
      </c>
      <c r="ET141">
        <v>0.02000264444444445</v>
      </c>
      <c r="EU141">
        <v>0</v>
      </c>
      <c r="EV141">
        <v>55.06568888888889</v>
      </c>
      <c r="EW141">
        <v>5.00078</v>
      </c>
      <c r="EX141">
        <v>3998.127777777777</v>
      </c>
      <c r="EY141">
        <v>16379.1925925926</v>
      </c>
      <c r="EZ141">
        <v>42.72418518518518</v>
      </c>
      <c r="FA141">
        <v>44.72199999999999</v>
      </c>
      <c r="FB141">
        <v>43.69185185185185</v>
      </c>
      <c r="FC141">
        <v>43.58548148148147</v>
      </c>
      <c r="FD141">
        <v>43.51359259259258</v>
      </c>
      <c r="FE141">
        <v>1955.042962962963</v>
      </c>
      <c r="FF141">
        <v>39.90555555555556</v>
      </c>
      <c r="FG141">
        <v>0</v>
      </c>
      <c r="FH141">
        <v>1685125069.9</v>
      </c>
      <c r="FI141">
        <v>0</v>
      </c>
      <c r="FJ141">
        <v>55.066564</v>
      </c>
      <c r="FK141">
        <v>-0.2503615208754655</v>
      </c>
      <c r="FL141">
        <v>-5566.971534188529</v>
      </c>
      <c r="FM141">
        <v>3967.868800000001</v>
      </c>
      <c r="FN141">
        <v>15</v>
      </c>
      <c r="FO141">
        <v>1685124110</v>
      </c>
      <c r="FP141" t="s">
        <v>576</v>
      </c>
      <c r="FQ141">
        <v>1685124108</v>
      </c>
      <c r="FR141">
        <v>1685124110</v>
      </c>
      <c r="FS141">
        <v>2</v>
      </c>
      <c r="FT141">
        <v>0.051</v>
      </c>
      <c r="FU141">
        <v>-0.023</v>
      </c>
      <c r="FV141">
        <v>-0.435</v>
      </c>
      <c r="FW141">
        <v>-0.35</v>
      </c>
      <c r="FX141">
        <v>420</v>
      </c>
      <c r="FY141">
        <v>16</v>
      </c>
      <c r="FZ141">
        <v>0.43</v>
      </c>
      <c r="GA141">
        <v>0.06</v>
      </c>
      <c r="GB141">
        <v>-35.597745</v>
      </c>
      <c r="GC141">
        <v>-0.6242138836772799</v>
      </c>
      <c r="GD141">
        <v>0.07884437820796113</v>
      </c>
      <c r="GE141">
        <v>0</v>
      </c>
      <c r="GF141">
        <v>1.2880705</v>
      </c>
      <c r="GG141">
        <v>-0.03707369606004178</v>
      </c>
      <c r="GH141">
        <v>0.003742439010859091</v>
      </c>
      <c r="GI141">
        <v>1</v>
      </c>
      <c r="GJ141">
        <v>1</v>
      </c>
      <c r="GK141">
        <v>2</v>
      </c>
      <c r="GL141" t="s">
        <v>432</v>
      </c>
      <c r="GM141">
        <v>3.09908</v>
      </c>
      <c r="GN141">
        <v>2.75803</v>
      </c>
      <c r="GO141">
        <v>0.144096</v>
      </c>
      <c r="GP141">
        <v>0.148673</v>
      </c>
      <c r="GQ141">
        <v>0.0984717</v>
      </c>
      <c r="GR141">
        <v>0.0927973</v>
      </c>
      <c r="GS141">
        <v>21774.4</v>
      </c>
      <c r="GT141">
        <v>21381.1</v>
      </c>
      <c r="GU141">
        <v>25999.4</v>
      </c>
      <c r="GV141">
        <v>25473.2</v>
      </c>
      <c r="GW141">
        <v>37630.5</v>
      </c>
      <c r="GX141">
        <v>35121.3</v>
      </c>
      <c r="GY141">
        <v>45468.5</v>
      </c>
      <c r="GZ141">
        <v>41880.2</v>
      </c>
      <c r="HA141">
        <v>1.83263</v>
      </c>
      <c r="HB141">
        <v>1.83245</v>
      </c>
      <c r="HC141">
        <v>-0.0589602</v>
      </c>
      <c r="HD141">
        <v>0</v>
      </c>
      <c r="HE141">
        <v>28.9807</v>
      </c>
      <c r="HF141">
        <v>999.9</v>
      </c>
      <c r="HG141">
        <v>42.2</v>
      </c>
      <c r="HH141">
        <v>41</v>
      </c>
      <c r="HI141">
        <v>33.1144</v>
      </c>
      <c r="HJ141">
        <v>62.6544</v>
      </c>
      <c r="HK141">
        <v>25.9495</v>
      </c>
      <c r="HL141">
        <v>1</v>
      </c>
      <c r="HM141">
        <v>0.588605</v>
      </c>
      <c r="HN141">
        <v>4.70391</v>
      </c>
      <c r="HO141">
        <v>20.2404</v>
      </c>
      <c r="HP141">
        <v>5.21025</v>
      </c>
      <c r="HQ141">
        <v>11.9816</v>
      </c>
      <c r="HR141">
        <v>4.96255</v>
      </c>
      <c r="HS141">
        <v>3.27425</v>
      </c>
      <c r="HT141">
        <v>9999</v>
      </c>
      <c r="HU141">
        <v>9999</v>
      </c>
      <c r="HV141">
        <v>9999</v>
      </c>
      <c r="HW141">
        <v>40.6</v>
      </c>
      <c r="HX141">
        <v>1.86401</v>
      </c>
      <c r="HY141">
        <v>1.8602</v>
      </c>
      <c r="HZ141">
        <v>1.85852</v>
      </c>
      <c r="IA141">
        <v>1.85988</v>
      </c>
      <c r="IB141">
        <v>1.85985</v>
      </c>
      <c r="IC141">
        <v>1.85838</v>
      </c>
      <c r="ID141">
        <v>1.85747</v>
      </c>
      <c r="IE141">
        <v>1.85238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-0.5620000000000001</v>
      </c>
      <c r="IT141">
        <v>-0.3321</v>
      </c>
      <c r="IU141">
        <v>-0.401858868589607</v>
      </c>
      <c r="IV141">
        <v>0.0001543633802942166</v>
      </c>
      <c r="IW141">
        <v>-6.359805854135664E-07</v>
      </c>
      <c r="IX141">
        <v>1.931128000261328E-10</v>
      </c>
      <c r="IY141">
        <v>-0.3385764476701658</v>
      </c>
      <c r="IZ141">
        <v>-0.009907362677547949</v>
      </c>
      <c r="JA141">
        <v>0.0006454078662214542</v>
      </c>
      <c r="JB141">
        <v>-5.064920317128958E-06</v>
      </c>
      <c r="JC141">
        <v>3</v>
      </c>
      <c r="JD141">
        <v>1872</v>
      </c>
      <c r="JE141">
        <v>1</v>
      </c>
      <c r="JF141">
        <v>37</v>
      </c>
      <c r="JG141">
        <v>16.1</v>
      </c>
      <c r="JH141">
        <v>16</v>
      </c>
      <c r="JI141">
        <v>1.90308</v>
      </c>
      <c r="JJ141">
        <v>2.65259</v>
      </c>
      <c r="JK141">
        <v>1.49658</v>
      </c>
      <c r="JL141">
        <v>2.34009</v>
      </c>
      <c r="JM141">
        <v>1.54907</v>
      </c>
      <c r="JN141">
        <v>2.48047</v>
      </c>
      <c r="JO141">
        <v>43.7817</v>
      </c>
      <c r="JP141">
        <v>15.0164</v>
      </c>
      <c r="JQ141">
        <v>18</v>
      </c>
      <c r="JR141">
        <v>498.227</v>
      </c>
      <c r="JS141">
        <v>514.059</v>
      </c>
      <c r="JT141">
        <v>23.0447</v>
      </c>
      <c r="JU141">
        <v>34.2132</v>
      </c>
      <c r="JV141">
        <v>30.0003</v>
      </c>
      <c r="JW141">
        <v>34.2854</v>
      </c>
      <c r="JX141">
        <v>34.2382</v>
      </c>
      <c r="JY141">
        <v>38.2176</v>
      </c>
      <c r="JZ141">
        <v>44.2825</v>
      </c>
      <c r="KA141">
        <v>0</v>
      </c>
      <c r="KB141">
        <v>23.0233</v>
      </c>
      <c r="KC141">
        <v>807.653</v>
      </c>
      <c r="KD141">
        <v>16.9645</v>
      </c>
      <c r="KE141">
        <v>99.3593</v>
      </c>
      <c r="KF141">
        <v>99.5247</v>
      </c>
    </row>
    <row r="142" spans="1:292">
      <c r="A142">
        <v>118</v>
      </c>
      <c r="B142">
        <v>1685125077.1</v>
      </c>
      <c r="C142">
        <v>1674.599999904633</v>
      </c>
      <c r="D142" t="s">
        <v>671</v>
      </c>
      <c r="E142" t="s">
        <v>672</v>
      </c>
      <c r="F142">
        <v>5</v>
      </c>
      <c r="G142" t="s">
        <v>575</v>
      </c>
      <c r="H142">
        <v>1685125069.314285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802.8937080615412</v>
      </c>
      <c r="AJ142">
        <v>777.1975333333331</v>
      </c>
      <c r="AK142">
        <v>3.400930901562831</v>
      </c>
      <c r="AL142">
        <v>66.91659583500085</v>
      </c>
      <c r="AM142">
        <f>(AO142 - AN142 + DX142*1E3/(8.314*(DZ142+273.15)) * AQ142/DW142 * AP142) * DW142/(100*DK142) * 1000/(1000 - AO142)</f>
        <v>0</v>
      </c>
      <c r="AN142">
        <v>16.99808129030096</v>
      </c>
      <c r="AO142">
        <v>18.26999230769231</v>
      </c>
      <c r="AP142">
        <v>-6.797605206295966E-05</v>
      </c>
      <c r="AQ142">
        <v>105.2800018558034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6</v>
      </c>
      <c r="DL142">
        <v>0.5</v>
      </c>
      <c r="DM142" t="s">
        <v>430</v>
      </c>
      <c r="DN142">
        <v>2</v>
      </c>
      <c r="DO142" t="b">
        <v>1</v>
      </c>
      <c r="DP142">
        <v>1685125069.314285</v>
      </c>
      <c r="DQ142">
        <v>738.6847500000001</v>
      </c>
      <c r="DR142">
        <v>774.3961785714288</v>
      </c>
      <c r="DS142">
        <v>18.28076071428571</v>
      </c>
      <c r="DT142">
        <v>16.99911785714286</v>
      </c>
      <c r="DU142">
        <v>739.2420000000001</v>
      </c>
      <c r="DV142">
        <v>18.6128</v>
      </c>
      <c r="DW142">
        <v>500.0375714285714</v>
      </c>
      <c r="DX142">
        <v>99.634175</v>
      </c>
      <c r="DY142">
        <v>0.1001125678571429</v>
      </c>
      <c r="DZ142">
        <v>27.30574285714286</v>
      </c>
      <c r="EA142">
        <v>28.01963214285714</v>
      </c>
      <c r="EB142">
        <v>999.9000000000002</v>
      </c>
      <c r="EC142">
        <v>0</v>
      </c>
      <c r="ED142">
        <v>0</v>
      </c>
      <c r="EE142">
        <v>9984.129285714285</v>
      </c>
      <c r="EF142">
        <v>0</v>
      </c>
      <c r="EG142">
        <v>1039.090928571429</v>
      </c>
      <c r="EH142">
        <v>-35.71140357142857</v>
      </c>
      <c r="EI142">
        <v>752.4398928571429</v>
      </c>
      <c r="EJ142">
        <v>787.7878214285713</v>
      </c>
      <c r="EK142">
        <v>1.281642857142857</v>
      </c>
      <c r="EL142">
        <v>774.3961785714288</v>
      </c>
      <c r="EM142">
        <v>16.99911785714286</v>
      </c>
      <c r="EN142">
        <v>1.821388928571429</v>
      </c>
      <c r="EO142">
        <v>1.693692857142857</v>
      </c>
      <c r="EP142">
        <v>15.97156428571428</v>
      </c>
      <c r="EQ142">
        <v>14.83874285714286</v>
      </c>
      <c r="ER142">
        <v>1999.995714285714</v>
      </c>
      <c r="ES142">
        <v>0.979996</v>
      </c>
      <c r="ET142">
        <v>0.0200042</v>
      </c>
      <c r="EU142">
        <v>0</v>
      </c>
      <c r="EV142">
        <v>55.10633214285714</v>
      </c>
      <c r="EW142">
        <v>5.00078</v>
      </c>
      <c r="EX142">
        <v>3711.591428571428</v>
      </c>
      <c r="EY142">
        <v>16379.57142857143</v>
      </c>
      <c r="EZ142">
        <v>42.71399999999999</v>
      </c>
      <c r="FA142">
        <v>44.71625</v>
      </c>
      <c r="FB142">
        <v>43.67614285714286</v>
      </c>
      <c r="FC142">
        <v>43.57357142857143</v>
      </c>
      <c r="FD142">
        <v>43.50410714285714</v>
      </c>
      <c r="FE142">
        <v>1955.085714285714</v>
      </c>
      <c r="FF142">
        <v>39.91</v>
      </c>
      <c r="FG142">
        <v>0</v>
      </c>
      <c r="FH142">
        <v>1685125074.7</v>
      </c>
      <c r="FI142">
        <v>0</v>
      </c>
      <c r="FJ142">
        <v>55.105908</v>
      </c>
      <c r="FK142">
        <v>0.1283384875486307</v>
      </c>
      <c r="FL142">
        <v>865.8869239339555</v>
      </c>
      <c r="FM142">
        <v>3711.2948</v>
      </c>
      <c r="FN142">
        <v>15</v>
      </c>
      <c r="FO142">
        <v>1685124110</v>
      </c>
      <c r="FP142" t="s">
        <v>576</v>
      </c>
      <c r="FQ142">
        <v>1685124108</v>
      </c>
      <c r="FR142">
        <v>1685124110</v>
      </c>
      <c r="FS142">
        <v>2</v>
      </c>
      <c r="FT142">
        <v>0.051</v>
      </c>
      <c r="FU142">
        <v>-0.023</v>
      </c>
      <c r="FV142">
        <v>-0.435</v>
      </c>
      <c r="FW142">
        <v>-0.35</v>
      </c>
      <c r="FX142">
        <v>420</v>
      </c>
      <c r="FY142">
        <v>16</v>
      </c>
      <c r="FZ142">
        <v>0.43</v>
      </c>
      <c r="GA142">
        <v>0.06</v>
      </c>
      <c r="GB142">
        <v>-35.66142926829269</v>
      </c>
      <c r="GC142">
        <v>-1.064642508710706</v>
      </c>
      <c r="GD142">
        <v>0.1092364480491353</v>
      </c>
      <c r="GE142">
        <v>0</v>
      </c>
      <c r="GF142">
        <v>1.283854146341463</v>
      </c>
      <c r="GG142">
        <v>-0.05483749128919961</v>
      </c>
      <c r="GH142">
        <v>0.005582641640469248</v>
      </c>
      <c r="GI142">
        <v>1</v>
      </c>
      <c r="GJ142">
        <v>1</v>
      </c>
      <c r="GK142">
        <v>2</v>
      </c>
      <c r="GL142" t="s">
        <v>432</v>
      </c>
      <c r="GM142">
        <v>3.09908</v>
      </c>
      <c r="GN142">
        <v>2.75805</v>
      </c>
      <c r="GO142">
        <v>0.146258</v>
      </c>
      <c r="GP142">
        <v>0.150798</v>
      </c>
      <c r="GQ142">
        <v>0.0984401</v>
      </c>
      <c r="GR142">
        <v>0.0927861</v>
      </c>
      <c r="GS142">
        <v>21719.5</v>
      </c>
      <c r="GT142">
        <v>21327.5</v>
      </c>
      <c r="GU142">
        <v>25999.6</v>
      </c>
      <c r="GV142">
        <v>25473.1</v>
      </c>
      <c r="GW142">
        <v>37631.9</v>
      </c>
      <c r="GX142">
        <v>35121.8</v>
      </c>
      <c r="GY142">
        <v>45468.3</v>
      </c>
      <c r="GZ142">
        <v>41880</v>
      </c>
      <c r="HA142">
        <v>1.83263</v>
      </c>
      <c r="HB142">
        <v>1.8325</v>
      </c>
      <c r="HC142">
        <v>-0.0595227</v>
      </c>
      <c r="HD142">
        <v>0</v>
      </c>
      <c r="HE142">
        <v>28.9821</v>
      </c>
      <c r="HF142">
        <v>999.9</v>
      </c>
      <c r="HG142">
        <v>42.2</v>
      </c>
      <c r="HH142">
        <v>41</v>
      </c>
      <c r="HI142">
        <v>33.1177</v>
      </c>
      <c r="HJ142">
        <v>62.4244</v>
      </c>
      <c r="HK142">
        <v>25.8774</v>
      </c>
      <c r="HL142">
        <v>1</v>
      </c>
      <c r="HM142">
        <v>0.588653</v>
      </c>
      <c r="HN142">
        <v>4.71299</v>
      </c>
      <c r="HO142">
        <v>20.24</v>
      </c>
      <c r="HP142">
        <v>5.20995</v>
      </c>
      <c r="HQ142">
        <v>11.981</v>
      </c>
      <c r="HR142">
        <v>4.96255</v>
      </c>
      <c r="HS142">
        <v>3.27433</v>
      </c>
      <c r="HT142">
        <v>9999</v>
      </c>
      <c r="HU142">
        <v>9999</v>
      </c>
      <c r="HV142">
        <v>9999</v>
      </c>
      <c r="HW142">
        <v>40.6</v>
      </c>
      <c r="HX142">
        <v>1.86401</v>
      </c>
      <c r="HY142">
        <v>1.8602</v>
      </c>
      <c r="HZ142">
        <v>1.85852</v>
      </c>
      <c r="IA142">
        <v>1.85989</v>
      </c>
      <c r="IB142">
        <v>1.85988</v>
      </c>
      <c r="IC142">
        <v>1.85838</v>
      </c>
      <c r="ID142">
        <v>1.85747</v>
      </c>
      <c r="IE142">
        <v>1.85235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-0.57</v>
      </c>
      <c r="IT142">
        <v>-0.3322</v>
      </c>
      <c r="IU142">
        <v>-0.401858868589607</v>
      </c>
      <c r="IV142">
        <v>0.0001543633802942166</v>
      </c>
      <c r="IW142">
        <v>-6.359805854135664E-07</v>
      </c>
      <c r="IX142">
        <v>1.931128000261328E-10</v>
      </c>
      <c r="IY142">
        <v>-0.3385764476701658</v>
      </c>
      <c r="IZ142">
        <v>-0.009907362677547949</v>
      </c>
      <c r="JA142">
        <v>0.0006454078662214542</v>
      </c>
      <c r="JB142">
        <v>-5.064920317128958E-06</v>
      </c>
      <c r="JC142">
        <v>3</v>
      </c>
      <c r="JD142">
        <v>1872</v>
      </c>
      <c r="JE142">
        <v>1</v>
      </c>
      <c r="JF142">
        <v>37</v>
      </c>
      <c r="JG142">
        <v>16.2</v>
      </c>
      <c r="JH142">
        <v>16.1</v>
      </c>
      <c r="JI142">
        <v>1.93481</v>
      </c>
      <c r="JJ142">
        <v>2.65747</v>
      </c>
      <c r="JK142">
        <v>1.49658</v>
      </c>
      <c r="JL142">
        <v>2.34009</v>
      </c>
      <c r="JM142">
        <v>1.54907</v>
      </c>
      <c r="JN142">
        <v>2.44385</v>
      </c>
      <c r="JO142">
        <v>43.7543</v>
      </c>
      <c r="JP142">
        <v>15.0164</v>
      </c>
      <c r="JQ142">
        <v>18</v>
      </c>
      <c r="JR142">
        <v>498.227</v>
      </c>
      <c r="JS142">
        <v>514.0940000000001</v>
      </c>
      <c r="JT142">
        <v>23.0212</v>
      </c>
      <c r="JU142">
        <v>34.2132</v>
      </c>
      <c r="JV142">
        <v>30.0002</v>
      </c>
      <c r="JW142">
        <v>34.2854</v>
      </c>
      <c r="JX142">
        <v>34.2382</v>
      </c>
      <c r="JY142">
        <v>38.8448</v>
      </c>
      <c r="JZ142">
        <v>44.2825</v>
      </c>
      <c r="KA142">
        <v>0</v>
      </c>
      <c r="KB142">
        <v>23.0071</v>
      </c>
      <c r="KC142">
        <v>821.01</v>
      </c>
      <c r="KD142">
        <v>16.9645</v>
      </c>
      <c r="KE142">
        <v>99.3592</v>
      </c>
      <c r="KF142">
        <v>99.5243</v>
      </c>
    </row>
    <row r="143" spans="1:292">
      <c r="A143">
        <v>119</v>
      </c>
      <c r="B143">
        <v>1685125082.1</v>
      </c>
      <c r="C143">
        <v>1679.599999904633</v>
      </c>
      <c r="D143" t="s">
        <v>673</v>
      </c>
      <c r="E143" t="s">
        <v>674</v>
      </c>
      <c r="F143">
        <v>5</v>
      </c>
      <c r="G143" t="s">
        <v>575</v>
      </c>
      <c r="H143">
        <v>1685125074.6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820.0920105074999</v>
      </c>
      <c r="AJ143">
        <v>794.2639454545456</v>
      </c>
      <c r="AK143">
        <v>3.401925512073475</v>
      </c>
      <c r="AL143">
        <v>66.91659583500085</v>
      </c>
      <c r="AM143">
        <f>(AO143 - AN143 + DX143*1E3/(8.314*(DZ143+273.15)) * AQ143/DW143 * AP143) * DW143/(100*DK143) * 1000/(1000 - AO143)</f>
        <v>0</v>
      </c>
      <c r="AN143">
        <v>16.99552918365282</v>
      </c>
      <c r="AO143">
        <v>18.25909230769232</v>
      </c>
      <c r="AP143">
        <v>-8.561675398457274E-05</v>
      </c>
      <c r="AQ143">
        <v>105.2800018558034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6</v>
      </c>
      <c r="DL143">
        <v>0.5</v>
      </c>
      <c r="DM143" t="s">
        <v>430</v>
      </c>
      <c r="DN143">
        <v>2</v>
      </c>
      <c r="DO143" t="b">
        <v>1</v>
      </c>
      <c r="DP143">
        <v>1685125074.6</v>
      </c>
      <c r="DQ143">
        <v>756.3446666666669</v>
      </c>
      <c r="DR143">
        <v>792.1564814814815</v>
      </c>
      <c r="DS143">
        <v>18.27243333333334</v>
      </c>
      <c r="DT143">
        <v>16.9971962962963</v>
      </c>
      <c r="DU143">
        <v>756.9102962962961</v>
      </c>
      <c r="DV143">
        <v>18.60454074074074</v>
      </c>
      <c r="DW143">
        <v>500.0083333333333</v>
      </c>
      <c r="DX143">
        <v>99.63482962962964</v>
      </c>
      <c r="DY143">
        <v>0.0999481</v>
      </c>
      <c r="DZ143">
        <v>27.30127407407407</v>
      </c>
      <c r="EA143">
        <v>28.01696296296296</v>
      </c>
      <c r="EB143">
        <v>999.9000000000001</v>
      </c>
      <c r="EC143">
        <v>0</v>
      </c>
      <c r="ED143">
        <v>0</v>
      </c>
      <c r="EE143">
        <v>9995.418888888889</v>
      </c>
      <c r="EF143">
        <v>0</v>
      </c>
      <c r="EG143">
        <v>1148.626555555556</v>
      </c>
      <c r="EH143">
        <v>-35.81174814814814</v>
      </c>
      <c r="EI143">
        <v>770.422111111111</v>
      </c>
      <c r="EJ143">
        <v>805.8536666666668</v>
      </c>
      <c r="EK143">
        <v>1.275240740740741</v>
      </c>
      <c r="EL143">
        <v>792.1564814814815</v>
      </c>
      <c r="EM143">
        <v>16.9971962962963</v>
      </c>
      <c r="EN143">
        <v>1.820571111111111</v>
      </c>
      <c r="EO143">
        <v>1.693512222222222</v>
      </c>
      <c r="EP143">
        <v>15.96453333333333</v>
      </c>
      <c r="EQ143">
        <v>14.83708148148148</v>
      </c>
      <c r="ER143">
        <v>2000.037777777778</v>
      </c>
      <c r="ES143">
        <v>0.9799952222222222</v>
      </c>
      <c r="ET143">
        <v>0.02000497777777778</v>
      </c>
      <c r="EU143">
        <v>0</v>
      </c>
      <c r="EV143">
        <v>55.08465925925926</v>
      </c>
      <c r="EW143">
        <v>5.00078</v>
      </c>
      <c r="EX143">
        <v>4336.482222222222</v>
      </c>
      <c r="EY143">
        <v>16379.91111111111</v>
      </c>
      <c r="EZ143">
        <v>42.71729629629629</v>
      </c>
      <c r="FA143">
        <v>44.71966666666667</v>
      </c>
      <c r="FB143">
        <v>43.77992592592592</v>
      </c>
      <c r="FC143">
        <v>43.58088888888889</v>
      </c>
      <c r="FD143">
        <v>43.49496296296294</v>
      </c>
      <c r="FE143">
        <v>1955.125185185185</v>
      </c>
      <c r="FF143">
        <v>39.91222222222222</v>
      </c>
      <c r="FG143">
        <v>0</v>
      </c>
      <c r="FH143">
        <v>1685125080.1</v>
      </c>
      <c r="FI143">
        <v>0</v>
      </c>
      <c r="FJ143">
        <v>55.07661923076923</v>
      </c>
      <c r="FK143">
        <v>0.6024376338568976</v>
      </c>
      <c r="FL143">
        <v>9964.070084477051</v>
      </c>
      <c r="FM143">
        <v>4345.138846153846</v>
      </c>
      <c r="FN143">
        <v>15</v>
      </c>
      <c r="FO143">
        <v>1685124110</v>
      </c>
      <c r="FP143" t="s">
        <v>576</v>
      </c>
      <c r="FQ143">
        <v>1685124108</v>
      </c>
      <c r="FR143">
        <v>1685124110</v>
      </c>
      <c r="FS143">
        <v>2</v>
      </c>
      <c r="FT143">
        <v>0.051</v>
      </c>
      <c r="FU143">
        <v>-0.023</v>
      </c>
      <c r="FV143">
        <v>-0.435</v>
      </c>
      <c r="FW143">
        <v>-0.35</v>
      </c>
      <c r="FX143">
        <v>420</v>
      </c>
      <c r="FY143">
        <v>16</v>
      </c>
      <c r="FZ143">
        <v>0.43</v>
      </c>
      <c r="GA143">
        <v>0.06</v>
      </c>
      <c r="GB143">
        <v>-35.75689268292683</v>
      </c>
      <c r="GC143">
        <v>-1.129162369338045</v>
      </c>
      <c r="GD143">
        <v>0.1156270315897858</v>
      </c>
      <c r="GE143">
        <v>0</v>
      </c>
      <c r="GF143">
        <v>1.278597804878049</v>
      </c>
      <c r="GG143">
        <v>-0.07275533101045525</v>
      </c>
      <c r="GH143">
        <v>0.007244771878512356</v>
      </c>
      <c r="GI143">
        <v>1</v>
      </c>
      <c r="GJ143">
        <v>1</v>
      </c>
      <c r="GK143">
        <v>2</v>
      </c>
      <c r="GL143" t="s">
        <v>432</v>
      </c>
      <c r="GM143">
        <v>3.09901</v>
      </c>
      <c r="GN143">
        <v>2.7582</v>
      </c>
      <c r="GO143">
        <v>0.148403</v>
      </c>
      <c r="GP143">
        <v>0.152894</v>
      </c>
      <c r="GQ143">
        <v>0.09840690000000001</v>
      </c>
      <c r="GR143">
        <v>0.092782</v>
      </c>
      <c r="GS143">
        <v>21664.7</v>
      </c>
      <c r="GT143">
        <v>21274.7</v>
      </c>
      <c r="GU143">
        <v>25999.4</v>
      </c>
      <c r="GV143">
        <v>25472.8</v>
      </c>
      <c r="GW143">
        <v>37633.6</v>
      </c>
      <c r="GX143">
        <v>35122</v>
      </c>
      <c r="GY143">
        <v>45468.4</v>
      </c>
      <c r="GZ143">
        <v>41879.8</v>
      </c>
      <c r="HA143">
        <v>1.83265</v>
      </c>
      <c r="HB143">
        <v>1.83235</v>
      </c>
      <c r="HC143">
        <v>-0.0596531</v>
      </c>
      <c r="HD143">
        <v>0</v>
      </c>
      <c r="HE143">
        <v>28.9809</v>
      </c>
      <c r="HF143">
        <v>999.9</v>
      </c>
      <c r="HG143">
        <v>42.2</v>
      </c>
      <c r="HH143">
        <v>41</v>
      </c>
      <c r="HI143">
        <v>33.1194</v>
      </c>
      <c r="HJ143">
        <v>62.5844</v>
      </c>
      <c r="HK143">
        <v>26.1619</v>
      </c>
      <c r="HL143">
        <v>1</v>
      </c>
      <c r="HM143">
        <v>0.5886479999999999</v>
      </c>
      <c r="HN143">
        <v>4.70355</v>
      </c>
      <c r="HO143">
        <v>20.2403</v>
      </c>
      <c r="HP143">
        <v>5.21025</v>
      </c>
      <c r="HQ143">
        <v>11.9822</v>
      </c>
      <c r="HR143">
        <v>4.96255</v>
      </c>
      <c r="HS143">
        <v>3.27433</v>
      </c>
      <c r="HT143">
        <v>9999</v>
      </c>
      <c r="HU143">
        <v>9999</v>
      </c>
      <c r="HV143">
        <v>9999</v>
      </c>
      <c r="HW143">
        <v>40.6</v>
      </c>
      <c r="HX143">
        <v>1.86401</v>
      </c>
      <c r="HY143">
        <v>1.8602</v>
      </c>
      <c r="HZ143">
        <v>1.85852</v>
      </c>
      <c r="IA143">
        <v>1.85989</v>
      </c>
      <c r="IB143">
        <v>1.85988</v>
      </c>
      <c r="IC143">
        <v>1.8584</v>
      </c>
      <c r="ID143">
        <v>1.85747</v>
      </c>
      <c r="IE143">
        <v>1.85235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-0.577</v>
      </c>
      <c r="IT143">
        <v>-0.3322</v>
      </c>
      <c r="IU143">
        <v>-0.401858868589607</v>
      </c>
      <c r="IV143">
        <v>0.0001543633802942166</v>
      </c>
      <c r="IW143">
        <v>-6.359805854135664E-07</v>
      </c>
      <c r="IX143">
        <v>1.931128000261328E-10</v>
      </c>
      <c r="IY143">
        <v>-0.3385764476701658</v>
      </c>
      <c r="IZ143">
        <v>-0.009907362677547949</v>
      </c>
      <c r="JA143">
        <v>0.0006454078662214542</v>
      </c>
      <c r="JB143">
        <v>-5.064920317128958E-06</v>
      </c>
      <c r="JC143">
        <v>3</v>
      </c>
      <c r="JD143">
        <v>1872</v>
      </c>
      <c r="JE143">
        <v>1</v>
      </c>
      <c r="JF143">
        <v>37</v>
      </c>
      <c r="JG143">
        <v>16.2</v>
      </c>
      <c r="JH143">
        <v>16.2</v>
      </c>
      <c r="JI143">
        <v>1.96899</v>
      </c>
      <c r="JJ143">
        <v>2.65503</v>
      </c>
      <c r="JK143">
        <v>1.49658</v>
      </c>
      <c r="JL143">
        <v>2.34009</v>
      </c>
      <c r="JM143">
        <v>1.54785</v>
      </c>
      <c r="JN143">
        <v>2.34131</v>
      </c>
      <c r="JO143">
        <v>43.7543</v>
      </c>
      <c r="JP143">
        <v>15.0076</v>
      </c>
      <c r="JQ143">
        <v>18</v>
      </c>
      <c r="JR143">
        <v>498.242</v>
      </c>
      <c r="JS143">
        <v>513.984</v>
      </c>
      <c r="JT143">
        <v>23.0027</v>
      </c>
      <c r="JU143">
        <v>34.2132</v>
      </c>
      <c r="JV143">
        <v>30.0002</v>
      </c>
      <c r="JW143">
        <v>34.2854</v>
      </c>
      <c r="JX143">
        <v>34.2375</v>
      </c>
      <c r="JY143">
        <v>39.5285</v>
      </c>
      <c r="JZ143">
        <v>44.2825</v>
      </c>
      <c r="KA143">
        <v>0</v>
      </c>
      <c r="KB143">
        <v>22.9937</v>
      </c>
      <c r="KC143">
        <v>841.045</v>
      </c>
      <c r="KD143">
        <v>16.9645</v>
      </c>
      <c r="KE143">
        <v>99.35899999999999</v>
      </c>
      <c r="KF143">
        <v>99.52370000000001</v>
      </c>
    </row>
    <row r="144" spans="1:292">
      <c r="A144">
        <v>120</v>
      </c>
      <c r="B144">
        <v>1685125087.1</v>
      </c>
      <c r="C144">
        <v>1684.599999904633</v>
      </c>
      <c r="D144" t="s">
        <v>675</v>
      </c>
      <c r="E144" t="s">
        <v>676</v>
      </c>
      <c r="F144">
        <v>5</v>
      </c>
      <c r="G144" t="s">
        <v>575</v>
      </c>
      <c r="H144">
        <v>1685125079.314285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836.9874210142054</v>
      </c>
      <c r="AJ144">
        <v>811.2760787878788</v>
      </c>
      <c r="AK144">
        <v>3.385266105929234</v>
      </c>
      <c r="AL144">
        <v>66.91659583500085</v>
      </c>
      <c r="AM144">
        <f>(AO144 - AN144 + DX144*1E3/(8.314*(DZ144+273.15)) * AQ144/DW144 * AP144) * DW144/(100*DK144) * 1000/(1000 - AO144)</f>
        <v>0</v>
      </c>
      <c r="AN144">
        <v>16.9953862264726</v>
      </c>
      <c r="AO144">
        <v>18.25727832167833</v>
      </c>
      <c r="AP144">
        <v>-2.032877756614005E-05</v>
      </c>
      <c r="AQ144">
        <v>105.2800018558034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6</v>
      </c>
      <c r="DL144">
        <v>0.5</v>
      </c>
      <c r="DM144" t="s">
        <v>430</v>
      </c>
      <c r="DN144">
        <v>2</v>
      </c>
      <c r="DO144" t="b">
        <v>1</v>
      </c>
      <c r="DP144">
        <v>1685125079.314285</v>
      </c>
      <c r="DQ144">
        <v>772.1208928571428</v>
      </c>
      <c r="DR144">
        <v>807.9428214285715</v>
      </c>
      <c r="DS144">
        <v>18.26501071428572</v>
      </c>
      <c r="DT144">
        <v>16.99563928571429</v>
      </c>
      <c r="DU144">
        <v>772.6941428571428</v>
      </c>
      <c r="DV144">
        <v>18.59719285714286</v>
      </c>
      <c r="DW144">
        <v>499.9912142857142</v>
      </c>
      <c r="DX144">
        <v>99.635125</v>
      </c>
      <c r="DY144">
        <v>0.099996325</v>
      </c>
      <c r="DZ144">
        <v>27.29500000000001</v>
      </c>
      <c r="EA144">
        <v>28.01248571428572</v>
      </c>
      <c r="EB144">
        <v>999.9000000000002</v>
      </c>
      <c r="EC144">
        <v>0</v>
      </c>
      <c r="ED144">
        <v>0</v>
      </c>
      <c r="EE144">
        <v>9997.304285714285</v>
      </c>
      <c r="EF144">
        <v>0</v>
      </c>
      <c r="EG144">
        <v>1486.333714285714</v>
      </c>
      <c r="EH144">
        <v>-35.82183214285714</v>
      </c>
      <c r="EI144">
        <v>786.4860714285716</v>
      </c>
      <c r="EJ144">
        <v>821.9117857142859</v>
      </c>
      <c r="EK144">
        <v>1.269371071428571</v>
      </c>
      <c r="EL144">
        <v>807.9428214285715</v>
      </c>
      <c r="EM144">
        <v>16.99563928571429</v>
      </c>
      <c r="EN144">
        <v>1.819836071428572</v>
      </c>
      <c r="EO144">
        <v>1.693362142857143</v>
      </c>
      <c r="EP144">
        <v>15.95822142857142</v>
      </c>
      <c r="EQ144">
        <v>14.83571428571429</v>
      </c>
      <c r="ER144">
        <v>2000.050357142857</v>
      </c>
      <c r="ES144">
        <v>0.9799971428571428</v>
      </c>
      <c r="ET144">
        <v>0.02000297142857143</v>
      </c>
      <c r="EU144">
        <v>0</v>
      </c>
      <c r="EV144">
        <v>55.15175000000001</v>
      </c>
      <c r="EW144">
        <v>5.00078</v>
      </c>
      <c r="EX144">
        <v>4931.300714285715</v>
      </c>
      <c r="EY144">
        <v>16380.03571428572</v>
      </c>
      <c r="EZ144">
        <v>42.7185</v>
      </c>
      <c r="FA144">
        <v>44.7185</v>
      </c>
      <c r="FB144">
        <v>43.761</v>
      </c>
      <c r="FC144">
        <v>43.56914285714286</v>
      </c>
      <c r="FD144">
        <v>43.49967857142856</v>
      </c>
      <c r="FE144">
        <v>1955.141785714286</v>
      </c>
      <c r="FF144">
        <v>39.90750000000001</v>
      </c>
      <c r="FG144">
        <v>0</v>
      </c>
      <c r="FH144">
        <v>1685125084.9</v>
      </c>
      <c r="FI144">
        <v>0</v>
      </c>
      <c r="FJ144">
        <v>55.15870384615384</v>
      </c>
      <c r="FK144">
        <v>0.3449128324433485</v>
      </c>
      <c r="FL144">
        <v>10545.00341825139</v>
      </c>
      <c r="FM144">
        <v>4948.384230769231</v>
      </c>
      <c r="FN144">
        <v>15</v>
      </c>
      <c r="FO144">
        <v>1685124110</v>
      </c>
      <c r="FP144" t="s">
        <v>576</v>
      </c>
      <c r="FQ144">
        <v>1685124108</v>
      </c>
      <c r="FR144">
        <v>1685124110</v>
      </c>
      <c r="FS144">
        <v>2</v>
      </c>
      <c r="FT144">
        <v>0.051</v>
      </c>
      <c r="FU144">
        <v>-0.023</v>
      </c>
      <c r="FV144">
        <v>-0.435</v>
      </c>
      <c r="FW144">
        <v>-0.35</v>
      </c>
      <c r="FX144">
        <v>420</v>
      </c>
      <c r="FY144">
        <v>16</v>
      </c>
      <c r="FZ144">
        <v>0.43</v>
      </c>
      <c r="GA144">
        <v>0.06</v>
      </c>
      <c r="GB144">
        <v>-35.78095365853658</v>
      </c>
      <c r="GC144">
        <v>-0.5015916376306383</v>
      </c>
      <c r="GD144">
        <v>0.09739966719420549</v>
      </c>
      <c r="GE144">
        <v>0</v>
      </c>
      <c r="GF144">
        <v>1.273813902439024</v>
      </c>
      <c r="GG144">
        <v>-0.07558348432055777</v>
      </c>
      <c r="GH144">
        <v>0.007543770124930832</v>
      </c>
      <c r="GI144">
        <v>1</v>
      </c>
      <c r="GJ144">
        <v>1</v>
      </c>
      <c r="GK144">
        <v>2</v>
      </c>
      <c r="GL144" t="s">
        <v>432</v>
      </c>
      <c r="GM144">
        <v>3.09909</v>
      </c>
      <c r="GN144">
        <v>2.75813</v>
      </c>
      <c r="GO144">
        <v>0.150512</v>
      </c>
      <c r="GP144">
        <v>0.154964</v>
      </c>
      <c r="GQ144">
        <v>0.0983962</v>
      </c>
      <c r="GR144">
        <v>0.09277489999999999</v>
      </c>
      <c r="GS144">
        <v>21610.8</v>
      </c>
      <c r="GT144">
        <v>21222.8</v>
      </c>
      <c r="GU144">
        <v>25999.1</v>
      </c>
      <c r="GV144">
        <v>25472.9</v>
      </c>
      <c r="GW144">
        <v>37634.4</v>
      </c>
      <c r="GX144">
        <v>35122.7</v>
      </c>
      <c r="GY144">
        <v>45468.4</v>
      </c>
      <c r="GZ144">
        <v>41880</v>
      </c>
      <c r="HA144">
        <v>1.83275</v>
      </c>
      <c r="HB144">
        <v>1.83237</v>
      </c>
      <c r="HC144">
        <v>-0.0593215</v>
      </c>
      <c r="HD144">
        <v>0</v>
      </c>
      <c r="HE144">
        <v>28.9759</v>
      </c>
      <c r="HF144">
        <v>999.9</v>
      </c>
      <c r="HG144">
        <v>42.2</v>
      </c>
      <c r="HH144">
        <v>41</v>
      </c>
      <c r="HI144">
        <v>33.1151</v>
      </c>
      <c r="HJ144">
        <v>62.5944</v>
      </c>
      <c r="HK144">
        <v>26.2059</v>
      </c>
      <c r="HL144">
        <v>1</v>
      </c>
      <c r="HM144">
        <v>0.588681</v>
      </c>
      <c r="HN144">
        <v>4.69959</v>
      </c>
      <c r="HO144">
        <v>20.2405</v>
      </c>
      <c r="HP144">
        <v>5.21025</v>
      </c>
      <c r="HQ144">
        <v>11.9824</v>
      </c>
      <c r="HR144">
        <v>4.96245</v>
      </c>
      <c r="HS144">
        <v>3.27435</v>
      </c>
      <c r="HT144">
        <v>9999</v>
      </c>
      <c r="HU144">
        <v>9999</v>
      </c>
      <c r="HV144">
        <v>9999</v>
      </c>
      <c r="HW144">
        <v>40.6</v>
      </c>
      <c r="HX144">
        <v>1.86401</v>
      </c>
      <c r="HY144">
        <v>1.8602</v>
      </c>
      <c r="HZ144">
        <v>1.85852</v>
      </c>
      <c r="IA144">
        <v>1.85989</v>
      </c>
      <c r="IB144">
        <v>1.85988</v>
      </c>
      <c r="IC144">
        <v>1.85838</v>
      </c>
      <c r="ID144">
        <v>1.85751</v>
      </c>
      <c r="IE144">
        <v>1.85237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-0.586</v>
      </c>
      <c r="IT144">
        <v>-0.3322</v>
      </c>
      <c r="IU144">
        <v>-0.401858868589607</v>
      </c>
      <c r="IV144">
        <v>0.0001543633802942166</v>
      </c>
      <c r="IW144">
        <v>-6.359805854135664E-07</v>
      </c>
      <c r="IX144">
        <v>1.931128000261328E-10</v>
      </c>
      <c r="IY144">
        <v>-0.3385764476701658</v>
      </c>
      <c r="IZ144">
        <v>-0.009907362677547949</v>
      </c>
      <c r="JA144">
        <v>0.0006454078662214542</v>
      </c>
      <c r="JB144">
        <v>-5.064920317128958E-06</v>
      </c>
      <c r="JC144">
        <v>3</v>
      </c>
      <c r="JD144">
        <v>1872</v>
      </c>
      <c r="JE144">
        <v>1</v>
      </c>
      <c r="JF144">
        <v>37</v>
      </c>
      <c r="JG144">
        <v>16.3</v>
      </c>
      <c r="JH144">
        <v>16.3</v>
      </c>
      <c r="JI144">
        <v>1.99951</v>
      </c>
      <c r="JJ144">
        <v>2.65137</v>
      </c>
      <c r="JK144">
        <v>1.49658</v>
      </c>
      <c r="JL144">
        <v>2.34131</v>
      </c>
      <c r="JM144">
        <v>1.54785</v>
      </c>
      <c r="JN144">
        <v>2.40479</v>
      </c>
      <c r="JO144">
        <v>43.7543</v>
      </c>
      <c r="JP144">
        <v>15.0164</v>
      </c>
      <c r="JQ144">
        <v>18</v>
      </c>
      <c r="JR144">
        <v>498.304</v>
      </c>
      <c r="JS144">
        <v>513.982</v>
      </c>
      <c r="JT144">
        <v>22.9899</v>
      </c>
      <c r="JU144">
        <v>34.2132</v>
      </c>
      <c r="JV144">
        <v>30.0002</v>
      </c>
      <c r="JW144">
        <v>34.2854</v>
      </c>
      <c r="JX144">
        <v>34.2351</v>
      </c>
      <c r="JY144">
        <v>40.155</v>
      </c>
      <c r="JZ144">
        <v>44.2825</v>
      </c>
      <c r="KA144">
        <v>0</v>
      </c>
      <c r="KB144">
        <v>22.9854</v>
      </c>
      <c r="KC144">
        <v>854.401</v>
      </c>
      <c r="KD144">
        <v>16.9645</v>
      </c>
      <c r="KE144">
        <v>99.3587</v>
      </c>
      <c r="KF144">
        <v>99.5241</v>
      </c>
    </row>
    <row r="145" spans="1:292">
      <c r="A145">
        <v>121</v>
      </c>
      <c r="B145">
        <v>1685125092.1</v>
      </c>
      <c r="C145">
        <v>1689.599999904633</v>
      </c>
      <c r="D145" t="s">
        <v>677</v>
      </c>
      <c r="E145" t="s">
        <v>678</v>
      </c>
      <c r="F145">
        <v>5</v>
      </c>
      <c r="G145" t="s">
        <v>575</v>
      </c>
      <c r="H145">
        <v>1685125084.6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854.1371207670438</v>
      </c>
      <c r="AJ145">
        <v>828.3386969696968</v>
      </c>
      <c r="AK145">
        <v>3.424840834057082</v>
      </c>
      <c r="AL145">
        <v>66.91659583500085</v>
      </c>
      <c r="AM145">
        <f>(AO145 - AN145 + DX145*1E3/(8.314*(DZ145+273.15)) * AQ145/DW145 * AP145) * DW145/(100*DK145) * 1000/(1000 - AO145)</f>
        <v>0</v>
      </c>
      <c r="AN145">
        <v>16.99185905708238</v>
      </c>
      <c r="AO145">
        <v>18.25017482517483</v>
      </c>
      <c r="AP145">
        <v>-4.548354702475467E-05</v>
      </c>
      <c r="AQ145">
        <v>105.2800018558034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6</v>
      </c>
      <c r="DL145">
        <v>0.5</v>
      </c>
      <c r="DM145" t="s">
        <v>430</v>
      </c>
      <c r="DN145">
        <v>2</v>
      </c>
      <c r="DO145" t="b">
        <v>1</v>
      </c>
      <c r="DP145">
        <v>1685125084.6</v>
      </c>
      <c r="DQ145">
        <v>789.8091111111112</v>
      </c>
      <c r="DR145">
        <v>825.6872962962965</v>
      </c>
      <c r="DS145">
        <v>18.25795925925926</v>
      </c>
      <c r="DT145">
        <v>16.99380740740741</v>
      </c>
      <c r="DU145">
        <v>790.3909629629629</v>
      </c>
      <c r="DV145">
        <v>18.5902</v>
      </c>
      <c r="DW145">
        <v>500.0168148148149</v>
      </c>
      <c r="DX145">
        <v>99.6353222222222</v>
      </c>
      <c r="DY145">
        <v>0.09998875555555556</v>
      </c>
      <c r="DZ145">
        <v>27.28813333333333</v>
      </c>
      <c r="EA145">
        <v>28.00657037037037</v>
      </c>
      <c r="EB145">
        <v>999.9000000000001</v>
      </c>
      <c r="EC145">
        <v>0</v>
      </c>
      <c r="ED145">
        <v>0</v>
      </c>
      <c r="EE145">
        <v>10008.93851851852</v>
      </c>
      <c r="EF145">
        <v>0</v>
      </c>
      <c r="EG145">
        <v>1831.811111111111</v>
      </c>
      <c r="EH145">
        <v>-35.87816296296297</v>
      </c>
      <c r="EI145">
        <v>804.4975925925925</v>
      </c>
      <c r="EJ145">
        <v>839.9614444444444</v>
      </c>
      <c r="EK145">
        <v>1.264148518518519</v>
      </c>
      <c r="EL145">
        <v>825.6872962962965</v>
      </c>
      <c r="EM145">
        <v>16.99380740740741</v>
      </c>
      <c r="EN145">
        <v>1.819137037037037</v>
      </c>
      <c r="EO145">
        <v>1.693183703703704</v>
      </c>
      <c r="EP145">
        <v>15.9522037037037</v>
      </c>
      <c r="EQ145">
        <v>14.83407037037037</v>
      </c>
      <c r="ER145">
        <v>2000.025185185185</v>
      </c>
      <c r="ES145">
        <v>0.9799967777777778</v>
      </c>
      <c r="ET145">
        <v>0.02000331481481481</v>
      </c>
      <c r="EU145">
        <v>0</v>
      </c>
      <c r="EV145">
        <v>55.11021111111111</v>
      </c>
      <c r="EW145">
        <v>5.00078</v>
      </c>
      <c r="EX145">
        <v>5401.112592592593</v>
      </c>
      <c r="EY145">
        <v>16379.82962962963</v>
      </c>
      <c r="EZ145">
        <v>42.73114814814815</v>
      </c>
      <c r="FA145">
        <v>44.71966666666667</v>
      </c>
      <c r="FB145">
        <v>43.72433333333334</v>
      </c>
      <c r="FC145">
        <v>43.58088888888888</v>
      </c>
      <c r="FD145">
        <v>43.51825925925926</v>
      </c>
      <c r="FE145">
        <v>1955.117407407407</v>
      </c>
      <c r="FF145">
        <v>39.90666666666667</v>
      </c>
      <c r="FG145">
        <v>0</v>
      </c>
      <c r="FH145">
        <v>1685125089.7</v>
      </c>
      <c r="FI145">
        <v>0</v>
      </c>
      <c r="FJ145">
        <v>55.12037307692307</v>
      </c>
      <c r="FK145">
        <v>-0.4524820517069985</v>
      </c>
      <c r="FL145">
        <v>-1193.111119881961</v>
      </c>
      <c r="FM145">
        <v>5341.156923076923</v>
      </c>
      <c r="FN145">
        <v>15</v>
      </c>
      <c r="FO145">
        <v>1685124110</v>
      </c>
      <c r="FP145" t="s">
        <v>576</v>
      </c>
      <c r="FQ145">
        <v>1685124108</v>
      </c>
      <c r="FR145">
        <v>1685124110</v>
      </c>
      <c r="FS145">
        <v>2</v>
      </c>
      <c r="FT145">
        <v>0.051</v>
      </c>
      <c r="FU145">
        <v>-0.023</v>
      </c>
      <c r="FV145">
        <v>-0.435</v>
      </c>
      <c r="FW145">
        <v>-0.35</v>
      </c>
      <c r="FX145">
        <v>420</v>
      </c>
      <c r="FY145">
        <v>16</v>
      </c>
      <c r="FZ145">
        <v>0.43</v>
      </c>
      <c r="GA145">
        <v>0.06</v>
      </c>
      <c r="GB145">
        <v>-35.8526225</v>
      </c>
      <c r="GC145">
        <v>-0.4393587242025243</v>
      </c>
      <c r="GD145">
        <v>0.0961649689011029</v>
      </c>
      <c r="GE145">
        <v>0</v>
      </c>
      <c r="GF145">
        <v>1.267777</v>
      </c>
      <c r="GG145">
        <v>-0.05953688555347404</v>
      </c>
      <c r="GH145">
        <v>0.005977149906100731</v>
      </c>
      <c r="GI145">
        <v>1</v>
      </c>
      <c r="GJ145">
        <v>1</v>
      </c>
      <c r="GK145">
        <v>2</v>
      </c>
      <c r="GL145" t="s">
        <v>432</v>
      </c>
      <c r="GM145">
        <v>3.09913</v>
      </c>
      <c r="GN145">
        <v>2.75823</v>
      </c>
      <c r="GO145">
        <v>0.152611</v>
      </c>
      <c r="GP145">
        <v>0.157015</v>
      </c>
      <c r="GQ145">
        <v>0.0983724</v>
      </c>
      <c r="GR145">
        <v>0.0927722</v>
      </c>
      <c r="GS145">
        <v>21557.3</v>
      </c>
      <c r="GT145">
        <v>21171.2</v>
      </c>
      <c r="GU145">
        <v>25999.1</v>
      </c>
      <c r="GV145">
        <v>25473</v>
      </c>
      <c r="GW145">
        <v>37635.7</v>
      </c>
      <c r="GX145">
        <v>35122.7</v>
      </c>
      <c r="GY145">
        <v>45468.5</v>
      </c>
      <c r="GZ145">
        <v>41879.6</v>
      </c>
      <c r="HA145">
        <v>1.83277</v>
      </c>
      <c r="HB145">
        <v>1.83277</v>
      </c>
      <c r="HC145">
        <v>-0.0602864</v>
      </c>
      <c r="HD145">
        <v>0</v>
      </c>
      <c r="HE145">
        <v>28.9722</v>
      </c>
      <c r="HF145">
        <v>999.9</v>
      </c>
      <c r="HG145">
        <v>42.2</v>
      </c>
      <c r="HH145">
        <v>41</v>
      </c>
      <c r="HI145">
        <v>33.1182</v>
      </c>
      <c r="HJ145">
        <v>62.5144</v>
      </c>
      <c r="HK145">
        <v>25.9415</v>
      </c>
      <c r="HL145">
        <v>1</v>
      </c>
      <c r="HM145">
        <v>0.588557</v>
      </c>
      <c r="HN145">
        <v>4.67865</v>
      </c>
      <c r="HO145">
        <v>20.2412</v>
      </c>
      <c r="HP145">
        <v>5.21025</v>
      </c>
      <c r="HQ145">
        <v>11.9822</v>
      </c>
      <c r="HR145">
        <v>4.9624</v>
      </c>
      <c r="HS145">
        <v>3.27428</v>
      </c>
      <c r="HT145">
        <v>9999</v>
      </c>
      <c r="HU145">
        <v>9999</v>
      </c>
      <c r="HV145">
        <v>9999</v>
      </c>
      <c r="HW145">
        <v>40.6</v>
      </c>
      <c r="HX145">
        <v>1.86401</v>
      </c>
      <c r="HY145">
        <v>1.8602</v>
      </c>
      <c r="HZ145">
        <v>1.85852</v>
      </c>
      <c r="IA145">
        <v>1.85989</v>
      </c>
      <c r="IB145">
        <v>1.85989</v>
      </c>
      <c r="IC145">
        <v>1.85839</v>
      </c>
      <c r="ID145">
        <v>1.85751</v>
      </c>
      <c r="IE145">
        <v>1.8524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-0.594</v>
      </c>
      <c r="IT145">
        <v>-0.3323</v>
      </c>
      <c r="IU145">
        <v>-0.401858868589607</v>
      </c>
      <c r="IV145">
        <v>0.0001543633802942166</v>
      </c>
      <c r="IW145">
        <v>-6.359805854135664E-07</v>
      </c>
      <c r="IX145">
        <v>1.931128000261328E-10</v>
      </c>
      <c r="IY145">
        <v>-0.3385764476701658</v>
      </c>
      <c r="IZ145">
        <v>-0.009907362677547949</v>
      </c>
      <c r="JA145">
        <v>0.0006454078662214542</v>
      </c>
      <c r="JB145">
        <v>-5.064920317128958E-06</v>
      </c>
      <c r="JC145">
        <v>3</v>
      </c>
      <c r="JD145">
        <v>1872</v>
      </c>
      <c r="JE145">
        <v>1</v>
      </c>
      <c r="JF145">
        <v>37</v>
      </c>
      <c r="JG145">
        <v>16.4</v>
      </c>
      <c r="JH145">
        <v>16.4</v>
      </c>
      <c r="JI145">
        <v>2.03491</v>
      </c>
      <c r="JJ145">
        <v>2.64404</v>
      </c>
      <c r="JK145">
        <v>1.49658</v>
      </c>
      <c r="JL145">
        <v>2.34131</v>
      </c>
      <c r="JM145">
        <v>1.54785</v>
      </c>
      <c r="JN145">
        <v>2.47925</v>
      </c>
      <c r="JO145">
        <v>43.7543</v>
      </c>
      <c r="JP145">
        <v>15.0164</v>
      </c>
      <c r="JQ145">
        <v>18</v>
      </c>
      <c r="JR145">
        <v>498.319</v>
      </c>
      <c r="JS145">
        <v>514.2619999999999</v>
      </c>
      <c r="JT145">
        <v>22.9811</v>
      </c>
      <c r="JU145">
        <v>34.2132</v>
      </c>
      <c r="JV145">
        <v>30.0001</v>
      </c>
      <c r="JW145">
        <v>34.2854</v>
      </c>
      <c r="JX145">
        <v>34.2351</v>
      </c>
      <c r="JY145">
        <v>40.8368</v>
      </c>
      <c r="JZ145">
        <v>44.2825</v>
      </c>
      <c r="KA145">
        <v>0</v>
      </c>
      <c r="KB145">
        <v>22.9845</v>
      </c>
      <c r="KC145">
        <v>874.436</v>
      </c>
      <c r="KD145">
        <v>16.9645</v>
      </c>
      <c r="KE145">
        <v>99.3588</v>
      </c>
      <c r="KF145">
        <v>99.5236</v>
      </c>
    </row>
    <row r="146" spans="1:292">
      <c r="A146">
        <v>122</v>
      </c>
      <c r="B146">
        <v>1685125097.1</v>
      </c>
      <c r="C146">
        <v>1694.599999904633</v>
      </c>
      <c r="D146" t="s">
        <v>679</v>
      </c>
      <c r="E146" t="s">
        <v>680</v>
      </c>
      <c r="F146">
        <v>5</v>
      </c>
      <c r="G146" t="s">
        <v>575</v>
      </c>
      <c r="H146">
        <v>1685125089.314285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870.9826475390993</v>
      </c>
      <c r="AJ146">
        <v>845.3795151515154</v>
      </c>
      <c r="AK146">
        <v>3.401195777531337</v>
      </c>
      <c r="AL146">
        <v>66.91659583500085</v>
      </c>
      <c r="AM146">
        <f>(AO146 - AN146 + DX146*1E3/(8.314*(DZ146+273.15)) * AQ146/DW146 * AP146) * DW146/(100*DK146) * 1000/(1000 - AO146)</f>
        <v>0</v>
      </c>
      <c r="AN146">
        <v>16.99155809777998</v>
      </c>
      <c r="AO146">
        <v>18.24640000000001</v>
      </c>
      <c r="AP146">
        <v>-1.386067976124172E-05</v>
      </c>
      <c r="AQ146">
        <v>105.2800018558034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6</v>
      </c>
      <c r="DL146">
        <v>0.5</v>
      </c>
      <c r="DM146" t="s">
        <v>430</v>
      </c>
      <c r="DN146">
        <v>2</v>
      </c>
      <c r="DO146" t="b">
        <v>1</v>
      </c>
      <c r="DP146">
        <v>1685125089.314285</v>
      </c>
      <c r="DQ146">
        <v>805.5835714285714</v>
      </c>
      <c r="DR146">
        <v>841.4276071428573</v>
      </c>
      <c r="DS146">
        <v>18.253275</v>
      </c>
      <c r="DT146">
        <v>16.99308928571429</v>
      </c>
      <c r="DU146">
        <v>806.1731785714286</v>
      </c>
      <c r="DV146">
        <v>18.58556428571429</v>
      </c>
      <c r="DW146">
        <v>500.0256428571428</v>
      </c>
      <c r="DX146">
        <v>99.63544285714286</v>
      </c>
      <c r="DY146">
        <v>0.1000390535714286</v>
      </c>
      <c r="DZ146">
        <v>27.28598571428572</v>
      </c>
      <c r="EA146">
        <v>28.00131071428572</v>
      </c>
      <c r="EB146">
        <v>999.9000000000002</v>
      </c>
      <c r="EC146">
        <v>0</v>
      </c>
      <c r="ED146">
        <v>0</v>
      </c>
      <c r="EE146">
        <v>10007.01214285714</v>
      </c>
      <c r="EF146">
        <v>0</v>
      </c>
      <c r="EG146">
        <v>1783.814642857143</v>
      </c>
      <c r="EH146">
        <v>-35.84403571428572</v>
      </c>
      <c r="EI146">
        <v>820.5615357142857</v>
      </c>
      <c r="EJ146">
        <v>855.9732857142856</v>
      </c>
      <c r="EK146">
        <v>1.260190357142857</v>
      </c>
      <c r="EL146">
        <v>841.4276071428573</v>
      </c>
      <c r="EM146">
        <v>16.99308928571429</v>
      </c>
      <c r="EN146">
        <v>1.8186725</v>
      </c>
      <c r="EO146">
        <v>1.693112857142857</v>
      </c>
      <c r="EP146">
        <v>15.94820357142857</v>
      </c>
      <c r="EQ146">
        <v>14.83342857142857</v>
      </c>
      <c r="ER146">
        <v>1999.990714285714</v>
      </c>
      <c r="ES146">
        <v>0.9799971785714285</v>
      </c>
      <c r="ET146">
        <v>0.02000291785714286</v>
      </c>
      <c r="EU146">
        <v>0</v>
      </c>
      <c r="EV146">
        <v>55.06793214285714</v>
      </c>
      <c r="EW146">
        <v>5.00078</v>
      </c>
      <c r="EX146">
        <v>4925.236785714286</v>
      </c>
      <c r="EY146">
        <v>16379.54285714286</v>
      </c>
      <c r="EZ146">
        <v>42.7317857142857</v>
      </c>
      <c r="FA146">
        <v>44.7185</v>
      </c>
      <c r="FB146">
        <v>43.62260714285714</v>
      </c>
      <c r="FC146">
        <v>43.58464285714285</v>
      </c>
      <c r="FD146">
        <v>43.52657142857142</v>
      </c>
      <c r="FE146">
        <v>1955.085</v>
      </c>
      <c r="FF146">
        <v>39.90500000000001</v>
      </c>
      <c r="FG146">
        <v>0</v>
      </c>
      <c r="FH146">
        <v>1685125095.1</v>
      </c>
      <c r="FI146">
        <v>0</v>
      </c>
      <c r="FJ146">
        <v>55.070756</v>
      </c>
      <c r="FK146">
        <v>-1.454561549687921</v>
      </c>
      <c r="FL146">
        <v>-9403.941560992469</v>
      </c>
      <c r="FM146">
        <v>4864.4856</v>
      </c>
      <c r="FN146">
        <v>15</v>
      </c>
      <c r="FO146">
        <v>1685124110</v>
      </c>
      <c r="FP146" t="s">
        <v>576</v>
      </c>
      <c r="FQ146">
        <v>1685124108</v>
      </c>
      <c r="FR146">
        <v>1685124110</v>
      </c>
      <c r="FS146">
        <v>2</v>
      </c>
      <c r="FT146">
        <v>0.051</v>
      </c>
      <c r="FU146">
        <v>-0.023</v>
      </c>
      <c r="FV146">
        <v>-0.435</v>
      </c>
      <c r="FW146">
        <v>-0.35</v>
      </c>
      <c r="FX146">
        <v>420</v>
      </c>
      <c r="FY146">
        <v>16</v>
      </c>
      <c r="FZ146">
        <v>0.43</v>
      </c>
      <c r="GA146">
        <v>0.06</v>
      </c>
      <c r="GB146">
        <v>-35.86142926829268</v>
      </c>
      <c r="GC146">
        <v>0.04103414634139389</v>
      </c>
      <c r="GD146">
        <v>0.0928808264597968</v>
      </c>
      <c r="GE146">
        <v>1</v>
      </c>
      <c r="GF146">
        <v>1.262610975609756</v>
      </c>
      <c r="GG146">
        <v>-0.05028627177700521</v>
      </c>
      <c r="GH146">
        <v>0.005173225537594468</v>
      </c>
      <c r="GI146">
        <v>1</v>
      </c>
      <c r="GJ146">
        <v>2</v>
      </c>
      <c r="GK146">
        <v>2</v>
      </c>
      <c r="GL146" t="s">
        <v>681</v>
      </c>
      <c r="GM146">
        <v>3.09907</v>
      </c>
      <c r="GN146">
        <v>2.75828</v>
      </c>
      <c r="GO146">
        <v>0.154676</v>
      </c>
      <c r="GP146">
        <v>0.159046</v>
      </c>
      <c r="GQ146">
        <v>0.0983551</v>
      </c>
      <c r="GR146">
        <v>0.09277589999999999</v>
      </c>
      <c r="GS146">
        <v>21505</v>
      </c>
      <c r="GT146">
        <v>21120.4</v>
      </c>
      <c r="GU146">
        <v>25999.4</v>
      </c>
      <c r="GV146">
        <v>25473.3</v>
      </c>
      <c r="GW146">
        <v>37637</v>
      </c>
      <c r="GX146">
        <v>35123.1</v>
      </c>
      <c r="GY146">
        <v>45468.9</v>
      </c>
      <c r="GZ146">
        <v>41880</v>
      </c>
      <c r="HA146">
        <v>1.83282</v>
      </c>
      <c r="HB146">
        <v>1.8325</v>
      </c>
      <c r="HC146">
        <v>-0.0600331</v>
      </c>
      <c r="HD146">
        <v>0</v>
      </c>
      <c r="HE146">
        <v>28.9733</v>
      </c>
      <c r="HF146">
        <v>999.9</v>
      </c>
      <c r="HG146">
        <v>42.2</v>
      </c>
      <c r="HH146">
        <v>41</v>
      </c>
      <c r="HI146">
        <v>33.1216</v>
      </c>
      <c r="HJ146">
        <v>62.4044</v>
      </c>
      <c r="HK146">
        <v>25.9696</v>
      </c>
      <c r="HL146">
        <v>1</v>
      </c>
      <c r="HM146">
        <v>0.588506</v>
      </c>
      <c r="HN146">
        <v>4.5633</v>
      </c>
      <c r="HO146">
        <v>20.2447</v>
      </c>
      <c r="HP146">
        <v>5.21085</v>
      </c>
      <c r="HQ146">
        <v>11.9831</v>
      </c>
      <c r="HR146">
        <v>4.96265</v>
      </c>
      <c r="HS146">
        <v>3.27438</v>
      </c>
      <c r="HT146">
        <v>9999</v>
      </c>
      <c r="HU146">
        <v>9999</v>
      </c>
      <c r="HV146">
        <v>9999</v>
      </c>
      <c r="HW146">
        <v>40.6</v>
      </c>
      <c r="HX146">
        <v>1.86401</v>
      </c>
      <c r="HY146">
        <v>1.8602</v>
      </c>
      <c r="HZ146">
        <v>1.85852</v>
      </c>
      <c r="IA146">
        <v>1.85989</v>
      </c>
      <c r="IB146">
        <v>1.85989</v>
      </c>
      <c r="IC146">
        <v>1.8584</v>
      </c>
      <c r="ID146">
        <v>1.85749</v>
      </c>
      <c r="IE146">
        <v>1.85241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-0.603</v>
      </c>
      <c r="IT146">
        <v>-0.3324</v>
      </c>
      <c r="IU146">
        <v>-0.401858868589607</v>
      </c>
      <c r="IV146">
        <v>0.0001543633802942166</v>
      </c>
      <c r="IW146">
        <v>-6.359805854135664E-07</v>
      </c>
      <c r="IX146">
        <v>1.931128000261328E-10</v>
      </c>
      <c r="IY146">
        <v>-0.3385764476701658</v>
      </c>
      <c r="IZ146">
        <v>-0.009907362677547949</v>
      </c>
      <c r="JA146">
        <v>0.0006454078662214542</v>
      </c>
      <c r="JB146">
        <v>-5.064920317128958E-06</v>
      </c>
      <c r="JC146">
        <v>3</v>
      </c>
      <c r="JD146">
        <v>1872</v>
      </c>
      <c r="JE146">
        <v>1</v>
      </c>
      <c r="JF146">
        <v>37</v>
      </c>
      <c r="JG146">
        <v>16.5</v>
      </c>
      <c r="JH146">
        <v>16.5</v>
      </c>
      <c r="JI146">
        <v>2.06543</v>
      </c>
      <c r="JJ146">
        <v>2.65625</v>
      </c>
      <c r="JK146">
        <v>1.49658</v>
      </c>
      <c r="JL146">
        <v>2.34131</v>
      </c>
      <c r="JM146">
        <v>1.54907</v>
      </c>
      <c r="JN146">
        <v>2.40723</v>
      </c>
      <c r="JO146">
        <v>43.7543</v>
      </c>
      <c r="JP146">
        <v>15.0251</v>
      </c>
      <c r="JQ146">
        <v>18</v>
      </c>
      <c r="JR146">
        <v>498.35</v>
      </c>
      <c r="JS146">
        <v>514.069</v>
      </c>
      <c r="JT146">
        <v>22.9807</v>
      </c>
      <c r="JU146">
        <v>34.2132</v>
      </c>
      <c r="JV146">
        <v>30</v>
      </c>
      <c r="JW146">
        <v>34.2854</v>
      </c>
      <c r="JX146">
        <v>34.2351</v>
      </c>
      <c r="JY146">
        <v>41.4535</v>
      </c>
      <c r="JZ146">
        <v>44.2825</v>
      </c>
      <c r="KA146">
        <v>0</v>
      </c>
      <c r="KB146">
        <v>23.0597</v>
      </c>
      <c r="KC146">
        <v>887.797</v>
      </c>
      <c r="KD146">
        <v>16.9645</v>
      </c>
      <c r="KE146">
        <v>99.35980000000001</v>
      </c>
      <c r="KF146">
        <v>99.52460000000001</v>
      </c>
    </row>
    <row r="147" spans="1:292">
      <c r="A147">
        <v>123</v>
      </c>
      <c r="B147">
        <v>1685125102.1</v>
      </c>
      <c r="C147">
        <v>1699.599999904633</v>
      </c>
      <c r="D147" t="s">
        <v>682</v>
      </c>
      <c r="E147" t="s">
        <v>683</v>
      </c>
      <c r="F147">
        <v>5</v>
      </c>
      <c r="G147" t="s">
        <v>575</v>
      </c>
      <c r="H147">
        <v>1685125094.6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888.2226830853292</v>
      </c>
      <c r="AJ147">
        <v>862.3395696969691</v>
      </c>
      <c r="AK147">
        <v>3.384376440552015</v>
      </c>
      <c r="AL147">
        <v>66.91659583500085</v>
      </c>
      <c r="AM147">
        <f>(AO147 - AN147 + DX147*1E3/(8.314*(DZ147+273.15)) * AQ147/DW147 * AP147) * DW147/(100*DK147) * 1000/(1000 - AO147)</f>
        <v>0</v>
      </c>
      <c r="AN147">
        <v>16.99310662287088</v>
      </c>
      <c r="AO147">
        <v>18.24083916083917</v>
      </c>
      <c r="AP147">
        <v>-2.680648647909329E-05</v>
      </c>
      <c r="AQ147">
        <v>105.2800018558034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6</v>
      </c>
      <c r="DL147">
        <v>0.5</v>
      </c>
      <c r="DM147" t="s">
        <v>430</v>
      </c>
      <c r="DN147">
        <v>2</v>
      </c>
      <c r="DO147" t="b">
        <v>1</v>
      </c>
      <c r="DP147">
        <v>1685125094.6</v>
      </c>
      <c r="DQ147">
        <v>823.2393703703702</v>
      </c>
      <c r="DR147">
        <v>859.1662222222222</v>
      </c>
      <c r="DS147">
        <v>18.24817037037037</v>
      </c>
      <c r="DT147">
        <v>16.99227037037037</v>
      </c>
      <c r="DU147">
        <v>823.8377407407407</v>
      </c>
      <c r="DV147">
        <v>18.5805</v>
      </c>
      <c r="DW147">
        <v>500.0308148148147</v>
      </c>
      <c r="DX147">
        <v>99.63519259259262</v>
      </c>
      <c r="DY147">
        <v>0.1000051851851852</v>
      </c>
      <c r="DZ147">
        <v>27.28442592592592</v>
      </c>
      <c r="EA147">
        <v>28.00002962962963</v>
      </c>
      <c r="EB147">
        <v>999.9000000000001</v>
      </c>
      <c r="EC147">
        <v>0</v>
      </c>
      <c r="ED147">
        <v>0</v>
      </c>
      <c r="EE147">
        <v>10010.57851851852</v>
      </c>
      <c r="EF147">
        <v>0</v>
      </c>
      <c r="EG147">
        <v>1510.125555555556</v>
      </c>
      <c r="EH147">
        <v>-35.92686666666667</v>
      </c>
      <c r="EI147">
        <v>838.5412592592592</v>
      </c>
      <c r="EJ147">
        <v>874.0177407407407</v>
      </c>
      <c r="EK147">
        <v>1.255901481481482</v>
      </c>
      <c r="EL147">
        <v>859.1662222222222</v>
      </c>
      <c r="EM147">
        <v>16.99227037037037</v>
      </c>
      <c r="EN147">
        <v>1.81816037037037</v>
      </c>
      <c r="EO147">
        <v>1.693027037037037</v>
      </c>
      <c r="EP147">
        <v>15.94378518518519</v>
      </c>
      <c r="EQ147">
        <v>14.83264074074074</v>
      </c>
      <c r="ER147">
        <v>1999.999629629629</v>
      </c>
      <c r="ES147">
        <v>0.9799950370370371</v>
      </c>
      <c r="ET147">
        <v>0.02000514074074074</v>
      </c>
      <c r="EU147">
        <v>0</v>
      </c>
      <c r="EV147">
        <v>55.03852222222223</v>
      </c>
      <c r="EW147">
        <v>5.00078</v>
      </c>
      <c r="EX147">
        <v>4463.237037037036</v>
      </c>
      <c r="EY147">
        <v>16379.6</v>
      </c>
      <c r="EZ147">
        <v>42.73574074074073</v>
      </c>
      <c r="FA147">
        <v>44.71966666666667</v>
      </c>
      <c r="FB147">
        <v>43.59707407407408</v>
      </c>
      <c r="FC147">
        <v>43.60385185185184</v>
      </c>
      <c r="FD147">
        <v>43.53911111111111</v>
      </c>
      <c r="FE147">
        <v>1955.09037037037</v>
      </c>
      <c r="FF147">
        <v>39.90925925925926</v>
      </c>
      <c r="FG147">
        <v>0</v>
      </c>
      <c r="FH147">
        <v>1685125099.9</v>
      </c>
      <c r="FI147">
        <v>0</v>
      </c>
      <c r="FJ147">
        <v>55.05394800000001</v>
      </c>
      <c r="FK147">
        <v>0.7471076861078347</v>
      </c>
      <c r="FL147">
        <v>-4358.352306572962</v>
      </c>
      <c r="FM147">
        <v>4436.0324</v>
      </c>
      <c r="FN147">
        <v>15</v>
      </c>
      <c r="FO147">
        <v>1685124110</v>
      </c>
      <c r="FP147" t="s">
        <v>576</v>
      </c>
      <c r="FQ147">
        <v>1685124108</v>
      </c>
      <c r="FR147">
        <v>1685124110</v>
      </c>
      <c r="FS147">
        <v>2</v>
      </c>
      <c r="FT147">
        <v>0.051</v>
      </c>
      <c r="FU147">
        <v>-0.023</v>
      </c>
      <c r="FV147">
        <v>-0.435</v>
      </c>
      <c r="FW147">
        <v>-0.35</v>
      </c>
      <c r="FX147">
        <v>420</v>
      </c>
      <c r="FY147">
        <v>16</v>
      </c>
      <c r="FZ147">
        <v>0.43</v>
      </c>
      <c r="GA147">
        <v>0.06</v>
      </c>
      <c r="GB147">
        <v>-35.8839756097561</v>
      </c>
      <c r="GC147">
        <v>-0.63109128919868</v>
      </c>
      <c r="GD147">
        <v>0.1085958131081868</v>
      </c>
      <c r="GE147">
        <v>0</v>
      </c>
      <c r="GF147">
        <v>1.258157317073171</v>
      </c>
      <c r="GG147">
        <v>-0.04963881533101001</v>
      </c>
      <c r="GH147">
        <v>0.005081758397608022</v>
      </c>
      <c r="GI147">
        <v>1</v>
      </c>
      <c r="GJ147">
        <v>1</v>
      </c>
      <c r="GK147">
        <v>2</v>
      </c>
      <c r="GL147" t="s">
        <v>432</v>
      </c>
      <c r="GM147">
        <v>3.099</v>
      </c>
      <c r="GN147">
        <v>2.75818</v>
      </c>
      <c r="GO147">
        <v>0.156717</v>
      </c>
      <c r="GP147">
        <v>0.161052</v>
      </c>
      <c r="GQ147">
        <v>0.0983311</v>
      </c>
      <c r="GR147">
        <v>0.0927674</v>
      </c>
      <c r="GS147">
        <v>21453.1</v>
      </c>
      <c r="GT147">
        <v>21070</v>
      </c>
      <c r="GU147">
        <v>25999.4</v>
      </c>
      <c r="GV147">
        <v>25473.2</v>
      </c>
      <c r="GW147">
        <v>37638.4</v>
      </c>
      <c r="GX147">
        <v>35123.7</v>
      </c>
      <c r="GY147">
        <v>45469.1</v>
      </c>
      <c r="GZ147">
        <v>41880.1</v>
      </c>
      <c r="HA147">
        <v>1.83298</v>
      </c>
      <c r="HB147">
        <v>1.83263</v>
      </c>
      <c r="HC147">
        <v>-0.0589341</v>
      </c>
      <c r="HD147">
        <v>0</v>
      </c>
      <c r="HE147">
        <v>28.9728</v>
      </c>
      <c r="HF147">
        <v>999.9</v>
      </c>
      <c r="HG147">
        <v>42.2</v>
      </c>
      <c r="HH147">
        <v>41</v>
      </c>
      <c r="HI147">
        <v>33.117</v>
      </c>
      <c r="HJ147">
        <v>62.5344</v>
      </c>
      <c r="HK147">
        <v>26.2179</v>
      </c>
      <c r="HL147">
        <v>1</v>
      </c>
      <c r="HM147">
        <v>0.586657</v>
      </c>
      <c r="HN147">
        <v>4.41512</v>
      </c>
      <c r="HO147">
        <v>20.2492</v>
      </c>
      <c r="HP147">
        <v>5.21145</v>
      </c>
      <c r="HQ147">
        <v>11.9828</v>
      </c>
      <c r="HR147">
        <v>4.9625</v>
      </c>
      <c r="HS147">
        <v>3.2744</v>
      </c>
      <c r="HT147">
        <v>9999</v>
      </c>
      <c r="HU147">
        <v>9999</v>
      </c>
      <c r="HV147">
        <v>9999</v>
      </c>
      <c r="HW147">
        <v>40.6</v>
      </c>
      <c r="HX147">
        <v>1.86401</v>
      </c>
      <c r="HY147">
        <v>1.8602</v>
      </c>
      <c r="HZ147">
        <v>1.85852</v>
      </c>
      <c r="IA147">
        <v>1.85989</v>
      </c>
      <c r="IB147">
        <v>1.85989</v>
      </c>
      <c r="IC147">
        <v>1.8584</v>
      </c>
      <c r="ID147">
        <v>1.85749</v>
      </c>
      <c r="IE147">
        <v>1.85241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-0.611</v>
      </c>
      <c r="IT147">
        <v>-0.3324</v>
      </c>
      <c r="IU147">
        <v>-0.401858868589607</v>
      </c>
      <c r="IV147">
        <v>0.0001543633802942166</v>
      </c>
      <c r="IW147">
        <v>-6.359805854135664E-07</v>
      </c>
      <c r="IX147">
        <v>1.931128000261328E-10</v>
      </c>
      <c r="IY147">
        <v>-0.3385764476701658</v>
      </c>
      <c r="IZ147">
        <v>-0.009907362677547949</v>
      </c>
      <c r="JA147">
        <v>0.0006454078662214542</v>
      </c>
      <c r="JB147">
        <v>-5.064920317128958E-06</v>
      </c>
      <c r="JC147">
        <v>3</v>
      </c>
      <c r="JD147">
        <v>1872</v>
      </c>
      <c r="JE147">
        <v>1</v>
      </c>
      <c r="JF147">
        <v>37</v>
      </c>
      <c r="JG147">
        <v>16.6</v>
      </c>
      <c r="JH147">
        <v>16.5</v>
      </c>
      <c r="JI147">
        <v>2.09961</v>
      </c>
      <c r="JJ147">
        <v>2.65137</v>
      </c>
      <c r="JK147">
        <v>1.49658</v>
      </c>
      <c r="JL147">
        <v>2.34131</v>
      </c>
      <c r="JM147">
        <v>1.54785</v>
      </c>
      <c r="JN147">
        <v>2.37671</v>
      </c>
      <c r="JO147">
        <v>43.7543</v>
      </c>
      <c r="JP147">
        <v>15.0076</v>
      </c>
      <c r="JQ147">
        <v>18</v>
      </c>
      <c r="JR147">
        <v>498.442</v>
      </c>
      <c r="JS147">
        <v>514.157</v>
      </c>
      <c r="JT147">
        <v>23.0387</v>
      </c>
      <c r="JU147">
        <v>34.2132</v>
      </c>
      <c r="JV147">
        <v>29.999</v>
      </c>
      <c r="JW147">
        <v>34.2854</v>
      </c>
      <c r="JX147">
        <v>34.2351</v>
      </c>
      <c r="JY147">
        <v>42.132</v>
      </c>
      <c r="JZ147">
        <v>44.2825</v>
      </c>
      <c r="KA147">
        <v>0</v>
      </c>
      <c r="KB147">
        <v>23.043</v>
      </c>
      <c r="KC147">
        <v>907.832</v>
      </c>
      <c r="KD147">
        <v>16.9645</v>
      </c>
      <c r="KE147">
        <v>99.3601</v>
      </c>
      <c r="KF147">
        <v>99.52460000000001</v>
      </c>
    </row>
    <row r="148" spans="1:292">
      <c r="A148">
        <v>124</v>
      </c>
      <c r="B148">
        <v>1685125107.1</v>
      </c>
      <c r="C148">
        <v>1704.599999904633</v>
      </c>
      <c r="D148" t="s">
        <v>684</v>
      </c>
      <c r="E148" t="s">
        <v>685</v>
      </c>
      <c r="F148">
        <v>5</v>
      </c>
      <c r="G148" t="s">
        <v>575</v>
      </c>
      <c r="H148">
        <v>1685125099.314285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905.2138632965456</v>
      </c>
      <c r="AJ148">
        <v>879.3349878787876</v>
      </c>
      <c r="AK148">
        <v>3.396437498240581</v>
      </c>
      <c r="AL148">
        <v>66.91659583500085</v>
      </c>
      <c r="AM148">
        <f>(AO148 - AN148 + DX148*1E3/(8.314*(DZ148+273.15)) * AQ148/DW148 * AP148) * DW148/(100*DK148) * 1000/(1000 - AO148)</f>
        <v>0</v>
      </c>
      <c r="AN148">
        <v>16.98916705949037</v>
      </c>
      <c r="AO148">
        <v>18.23494195804196</v>
      </c>
      <c r="AP148">
        <v>-3.344625111851596E-05</v>
      </c>
      <c r="AQ148">
        <v>105.2800018558034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6</v>
      </c>
      <c r="DL148">
        <v>0.5</v>
      </c>
      <c r="DM148" t="s">
        <v>430</v>
      </c>
      <c r="DN148">
        <v>2</v>
      </c>
      <c r="DO148" t="b">
        <v>1</v>
      </c>
      <c r="DP148">
        <v>1685125099.314285</v>
      </c>
      <c r="DQ148">
        <v>838.9924285714285</v>
      </c>
      <c r="DR148">
        <v>874.9449285714287</v>
      </c>
      <c r="DS148">
        <v>18.24311785714286</v>
      </c>
      <c r="DT148">
        <v>16.99101071428571</v>
      </c>
      <c r="DU148">
        <v>839.5987142857142</v>
      </c>
      <c r="DV148">
        <v>18.5755</v>
      </c>
      <c r="DW148">
        <v>500.0325</v>
      </c>
      <c r="DX148">
        <v>99.63477142857144</v>
      </c>
      <c r="DY148">
        <v>0.09998997142857144</v>
      </c>
      <c r="DZ148">
        <v>27.2839</v>
      </c>
      <c r="EA148">
        <v>28.001575</v>
      </c>
      <c r="EB148">
        <v>999.9000000000002</v>
      </c>
      <c r="EC148">
        <v>0</v>
      </c>
      <c r="ED148">
        <v>0</v>
      </c>
      <c r="EE148">
        <v>10011.65428571429</v>
      </c>
      <c r="EF148">
        <v>0</v>
      </c>
      <c r="EG148">
        <v>1281.026071428571</v>
      </c>
      <c r="EH148">
        <v>-35.95254642857142</v>
      </c>
      <c r="EI148">
        <v>854.5827142857142</v>
      </c>
      <c r="EJ148">
        <v>890.0680714285716</v>
      </c>
      <c r="EK148">
        <v>1.252116428571429</v>
      </c>
      <c r="EL148">
        <v>874.9449285714287</v>
      </c>
      <c r="EM148">
        <v>16.99101071428571</v>
      </c>
      <c r="EN148">
        <v>1.817649642857143</v>
      </c>
      <c r="EO148">
        <v>1.692894285714285</v>
      </c>
      <c r="EP148">
        <v>15.93939642857143</v>
      </c>
      <c r="EQ148">
        <v>14.83142857142857</v>
      </c>
      <c r="ER148">
        <v>2000.022142857143</v>
      </c>
      <c r="ES148">
        <v>0.9799949285714286</v>
      </c>
      <c r="ET148">
        <v>0.02000526785714286</v>
      </c>
      <c r="EU148">
        <v>0</v>
      </c>
      <c r="EV148">
        <v>54.97105</v>
      </c>
      <c r="EW148">
        <v>5.00078</v>
      </c>
      <c r="EX148">
        <v>4130.0025</v>
      </c>
      <c r="EY148">
        <v>16379.78928571429</v>
      </c>
      <c r="EZ148">
        <v>42.7185</v>
      </c>
      <c r="FA148">
        <v>44.7185</v>
      </c>
      <c r="FB148">
        <v>43.6405</v>
      </c>
      <c r="FC148">
        <v>43.58903571428571</v>
      </c>
      <c r="FD148">
        <v>43.5332857142857</v>
      </c>
      <c r="FE148">
        <v>1955.112142857143</v>
      </c>
      <c r="FF148">
        <v>39.91</v>
      </c>
      <c r="FG148">
        <v>0</v>
      </c>
      <c r="FH148">
        <v>1685125104.7</v>
      </c>
      <c r="FI148">
        <v>0</v>
      </c>
      <c r="FJ148">
        <v>55.001688</v>
      </c>
      <c r="FK148">
        <v>-0.2734307651488088</v>
      </c>
      <c r="FL148">
        <v>-16.45000065136908</v>
      </c>
      <c r="FM148">
        <v>4123.407999999999</v>
      </c>
      <c r="FN148">
        <v>15</v>
      </c>
      <c r="FO148">
        <v>1685124110</v>
      </c>
      <c r="FP148" t="s">
        <v>576</v>
      </c>
      <c r="FQ148">
        <v>1685124108</v>
      </c>
      <c r="FR148">
        <v>1685124110</v>
      </c>
      <c r="FS148">
        <v>2</v>
      </c>
      <c r="FT148">
        <v>0.051</v>
      </c>
      <c r="FU148">
        <v>-0.023</v>
      </c>
      <c r="FV148">
        <v>-0.435</v>
      </c>
      <c r="FW148">
        <v>-0.35</v>
      </c>
      <c r="FX148">
        <v>420</v>
      </c>
      <c r="FY148">
        <v>16</v>
      </c>
      <c r="FZ148">
        <v>0.43</v>
      </c>
      <c r="GA148">
        <v>0.06</v>
      </c>
      <c r="GB148">
        <v>-35.93984634146342</v>
      </c>
      <c r="GC148">
        <v>-0.5796836236934162</v>
      </c>
      <c r="GD148">
        <v>0.09788259542234802</v>
      </c>
      <c r="GE148">
        <v>0</v>
      </c>
      <c r="GF148">
        <v>1.255375365853659</v>
      </c>
      <c r="GG148">
        <v>-0.05274898954703475</v>
      </c>
      <c r="GH148">
        <v>0.005323072694875732</v>
      </c>
      <c r="GI148">
        <v>1</v>
      </c>
      <c r="GJ148">
        <v>1</v>
      </c>
      <c r="GK148">
        <v>2</v>
      </c>
      <c r="GL148" t="s">
        <v>432</v>
      </c>
      <c r="GM148">
        <v>3.09899</v>
      </c>
      <c r="GN148">
        <v>2.75809</v>
      </c>
      <c r="GO148">
        <v>0.158736</v>
      </c>
      <c r="GP148">
        <v>0.163036</v>
      </c>
      <c r="GQ148">
        <v>0.0983141</v>
      </c>
      <c r="GR148">
        <v>0.0927586</v>
      </c>
      <c r="GS148">
        <v>21401.9</v>
      </c>
      <c r="GT148">
        <v>21020.2</v>
      </c>
      <c r="GU148">
        <v>25999.7</v>
      </c>
      <c r="GV148">
        <v>25473.3</v>
      </c>
      <c r="GW148">
        <v>37639.6</v>
      </c>
      <c r="GX148">
        <v>35124.5</v>
      </c>
      <c r="GY148">
        <v>45469.4</v>
      </c>
      <c r="GZ148">
        <v>41880.3</v>
      </c>
      <c r="HA148">
        <v>1.83267</v>
      </c>
      <c r="HB148">
        <v>1.833</v>
      </c>
      <c r="HC148">
        <v>-0.0592172</v>
      </c>
      <c r="HD148">
        <v>0</v>
      </c>
      <c r="HE148">
        <v>28.9685</v>
      </c>
      <c r="HF148">
        <v>999.9</v>
      </c>
      <c r="HG148">
        <v>42.2</v>
      </c>
      <c r="HH148">
        <v>41</v>
      </c>
      <c r="HI148">
        <v>33.1166</v>
      </c>
      <c r="HJ148">
        <v>62.4244</v>
      </c>
      <c r="HK148">
        <v>26.0256</v>
      </c>
      <c r="HL148">
        <v>1</v>
      </c>
      <c r="HM148">
        <v>0.587198</v>
      </c>
      <c r="HN148">
        <v>4.54609</v>
      </c>
      <c r="HO148">
        <v>20.2455</v>
      </c>
      <c r="HP148">
        <v>5.21115</v>
      </c>
      <c r="HQ148">
        <v>11.9828</v>
      </c>
      <c r="HR148">
        <v>4.9627</v>
      </c>
      <c r="HS148">
        <v>3.27455</v>
      </c>
      <c r="HT148">
        <v>9999</v>
      </c>
      <c r="HU148">
        <v>9999</v>
      </c>
      <c r="HV148">
        <v>9999</v>
      </c>
      <c r="HW148">
        <v>40.6</v>
      </c>
      <c r="HX148">
        <v>1.86401</v>
      </c>
      <c r="HY148">
        <v>1.8602</v>
      </c>
      <c r="HZ148">
        <v>1.85852</v>
      </c>
      <c r="IA148">
        <v>1.85988</v>
      </c>
      <c r="IB148">
        <v>1.85988</v>
      </c>
      <c r="IC148">
        <v>1.85838</v>
      </c>
      <c r="ID148">
        <v>1.85748</v>
      </c>
      <c r="IE148">
        <v>1.8524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-0.62</v>
      </c>
      <c r="IT148">
        <v>-0.3324</v>
      </c>
      <c r="IU148">
        <v>-0.401858868589607</v>
      </c>
      <c r="IV148">
        <v>0.0001543633802942166</v>
      </c>
      <c r="IW148">
        <v>-6.359805854135664E-07</v>
      </c>
      <c r="IX148">
        <v>1.931128000261328E-10</v>
      </c>
      <c r="IY148">
        <v>-0.3385764476701658</v>
      </c>
      <c r="IZ148">
        <v>-0.009907362677547949</v>
      </c>
      <c r="JA148">
        <v>0.0006454078662214542</v>
      </c>
      <c r="JB148">
        <v>-5.064920317128958E-06</v>
      </c>
      <c r="JC148">
        <v>3</v>
      </c>
      <c r="JD148">
        <v>1872</v>
      </c>
      <c r="JE148">
        <v>1</v>
      </c>
      <c r="JF148">
        <v>37</v>
      </c>
      <c r="JG148">
        <v>16.7</v>
      </c>
      <c r="JH148">
        <v>16.6</v>
      </c>
      <c r="JI148">
        <v>2.13013</v>
      </c>
      <c r="JJ148">
        <v>2.64526</v>
      </c>
      <c r="JK148">
        <v>1.49658</v>
      </c>
      <c r="JL148">
        <v>2.34009</v>
      </c>
      <c r="JM148">
        <v>1.54785</v>
      </c>
      <c r="JN148">
        <v>2.47559</v>
      </c>
      <c r="JO148">
        <v>43.7543</v>
      </c>
      <c r="JP148">
        <v>15.0251</v>
      </c>
      <c r="JQ148">
        <v>18</v>
      </c>
      <c r="JR148">
        <v>498.257</v>
      </c>
      <c r="JS148">
        <v>514.42</v>
      </c>
      <c r="JT148">
        <v>23.0503</v>
      </c>
      <c r="JU148">
        <v>34.2132</v>
      </c>
      <c r="JV148">
        <v>29.9999</v>
      </c>
      <c r="JW148">
        <v>34.2854</v>
      </c>
      <c r="JX148">
        <v>34.2351</v>
      </c>
      <c r="JY148">
        <v>42.7503</v>
      </c>
      <c r="JZ148">
        <v>44.2825</v>
      </c>
      <c r="KA148">
        <v>0</v>
      </c>
      <c r="KB148">
        <v>23.0371</v>
      </c>
      <c r="KC148">
        <v>921.189</v>
      </c>
      <c r="KD148">
        <v>16.9645</v>
      </c>
      <c r="KE148">
        <v>99.3609</v>
      </c>
      <c r="KF148">
        <v>99.52509999999999</v>
      </c>
    </row>
    <row r="149" spans="1:292">
      <c r="A149">
        <v>125</v>
      </c>
      <c r="B149">
        <v>1685125111.6</v>
      </c>
      <c r="C149">
        <v>1709.099999904633</v>
      </c>
      <c r="D149" t="s">
        <v>686</v>
      </c>
      <c r="E149" t="s">
        <v>687</v>
      </c>
      <c r="F149">
        <v>5</v>
      </c>
      <c r="G149" t="s">
        <v>575</v>
      </c>
      <c r="H149">
        <v>1685125103.760714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920.6014999585295</v>
      </c>
      <c r="AJ149">
        <v>894.5905030303032</v>
      </c>
      <c r="AK149">
        <v>3.401754171945068</v>
      </c>
      <c r="AL149">
        <v>66.91659583500085</v>
      </c>
      <c r="AM149">
        <f>(AO149 - AN149 + DX149*1E3/(8.314*(DZ149+273.15)) * AQ149/DW149 * AP149) * DW149/(100*DK149) * 1000/(1000 - AO149)</f>
        <v>0</v>
      </c>
      <c r="AN149">
        <v>16.98903045438296</v>
      </c>
      <c r="AO149">
        <v>18.2300188811189</v>
      </c>
      <c r="AP149">
        <v>-1.344923253851511E-05</v>
      </c>
      <c r="AQ149">
        <v>105.2800018558034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6</v>
      </c>
      <c r="DL149">
        <v>0.5</v>
      </c>
      <c r="DM149" t="s">
        <v>430</v>
      </c>
      <c r="DN149">
        <v>2</v>
      </c>
      <c r="DO149" t="b">
        <v>1</v>
      </c>
      <c r="DP149">
        <v>1685125103.760714</v>
      </c>
      <c r="DQ149">
        <v>853.8240714285714</v>
      </c>
      <c r="DR149">
        <v>889.8783928571429</v>
      </c>
      <c r="DS149">
        <v>18.238375</v>
      </c>
      <c r="DT149">
        <v>16.99001428571428</v>
      </c>
      <c r="DU149">
        <v>854.4378928571429</v>
      </c>
      <c r="DV149">
        <v>18.5708</v>
      </c>
      <c r="DW149">
        <v>500.0111785714286</v>
      </c>
      <c r="DX149">
        <v>99.63441785714285</v>
      </c>
      <c r="DY149">
        <v>0.09999153214285714</v>
      </c>
      <c r="DZ149">
        <v>27.28447499999999</v>
      </c>
      <c r="EA149">
        <v>28.005125</v>
      </c>
      <c r="EB149">
        <v>999.9000000000002</v>
      </c>
      <c r="EC149">
        <v>0</v>
      </c>
      <c r="ED149">
        <v>0</v>
      </c>
      <c r="EE149">
        <v>10004.79964285714</v>
      </c>
      <c r="EF149">
        <v>0</v>
      </c>
      <c r="EG149">
        <v>1201.522857142857</v>
      </c>
      <c r="EH149">
        <v>-36.05441071428572</v>
      </c>
      <c r="EI149">
        <v>869.68575</v>
      </c>
      <c r="EJ149">
        <v>905.2587857142856</v>
      </c>
      <c r="EK149">
        <v>1.24836</v>
      </c>
      <c r="EL149">
        <v>889.8783928571429</v>
      </c>
      <c r="EM149">
        <v>16.99001428571428</v>
      </c>
      <c r="EN149">
        <v>1.817170714285714</v>
      </c>
      <c r="EO149">
        <v>1.692791071428572</v>
      </c>
      <c r="EP149">
        <v>15.935275</v>
      </c>
      <c r="EQ149">
        <v>14.83047857142857</v>
      </c>
      <c r="ER149">
        <v>2000.0125</v>
      </c>
      <c r="ES149">
        <v>0.9799947142857144</v>
      </c>
      <c r="ET149">
        <v>0.020005475</v>
      </c>
      <c r="EU149">
        <v>0</v>
      </c>
      <c r="EV149">
        <v>54.94878571428571</v>
      </c>
      <c r="EW149">
        <v>5.00078</v>
      </c>
      <c r="EX149">
        <v>4085.444642857143</v>
      </c>
      <c r="EY149">
        <v>16379.71071428572</v>
      </c>
      <c r="EZ149">
        <v>42.70071428571428</v>
      </c>
      <c r="FA149">
        <v>44.7185</v>
      </c>
      <c r="FB149">
        <v>43.72528571428571</v>
      </c>
      <c r="FC149">
        <v>43.58460714285713</v>
      </c>
      <c r="FD149">
        <v>43.5287857142857</v>
      </c>
      <c r="FE149">
        <v>1955.1025</v>
      </c>
      <c r="FF149">
        <v>39.91</v>
      </c>
      <c r="FG149">
        <v>0</v>
      </c>
      <c r="FH149">
        <v>1685125109.5</v>
      </c>
      <c r="FI149">
        <v>0</v>
      </c>
      <c r="FJ149">
        <v>54.94304399999999</v>
      </c>
      <c r="FK149">
        <v>-1.627615375685829</v>
      </c>
      <c r="FL149">
        <v>-1564.181531245466</v>
      </c>
      <c r="FM149">
        <v>4108.6528</v>
      </c>
      <c r="FN149">
        <v>15</v>
      </c>
      <c r="FO149">
        <v>1685124110</v>
      </c>
      <c r="FP149" t="s">
        <v>576</v>
      </c>
      <c r="FQ149">
        <v>1685124108</v>
      </c>
      <c r="FR149">
        <v>1685124110</v>
      </c>
      <c r="FS149">
        <v>2</v>
      </c>
      <c r="FT149">
        <v>0.051</v>
      </c>
      <c r="FU149">
        <v>-0.023</v>
      </c>
      <c r="FV149">
        <v>-0.435</v>
      </c>
      <c r="FW149">
        <v>-0.35</v>
      </c>
      <c r="FX149">
        <v>420</v>
      </c>
      <c r="FY149">
        <v>16</v>
      </c>
      <c r="FZ149">
        <v>0.43</v>
      </c>
      <c r="GA149">
        <v>0.06</v>
      </c>
      <c r="GB149">
        <v>-35.9995975</v>
      </c>
      <c r="GC149">
        <v>-1.16928067542212</v>
      </c>
      <c r="GD149">
        <v>0.1262393965596711</v>
      </c>
      <c r="GE149">
        <v>0</v>
      </c>
      <c r="GF149">
        <v>1.2503835</v>
      </c>
      <c r="GG149">
        <v>-0.04714694183865285</v>
      </c>
      <c r="GH149">
        <v>0.004646219726831692</v>
      </c>
      <c r="GI149">
        <v>1</v>
      </c>
      <c r="GJ149">
        <v>1</v>
      </c>
      <c r="GK149">
        <v>2</v>
      </c>
      <c r="GL149" t="s">
        <v>432</v>
      </c>
      <c r="GM149">
        <v>3.09906</v>
      </c>
      <c r="GN149">
        <v>2.75804</v>
      </c>
      <c r="GO149">
        <v>0.160545</v>
      </c>
      <c r="GP149">
        <v>0.164799</v>
      </c>
      <c r="GQ149">
        <v>0.09829019999999999</v>
      </c>
      <c r="GR149">
        <v>0.0927535</v>
      </c>
      <c r="GS149">
        <v>21355.6</v>
      </c>
      <c r="GT149">
        <v>20975.8</v>
      </c>
      <c r="GU149">
        <v>25999.3</v>
      </c>
      <c r="GV149">
        <v>25473.3</v>
      </c>
      <c r="GW149">
        <v>37640.4</v>
      </c>
      <c r="GX149">
        <v>35124.7</v>
      </c>
      <c r="GY149">
        <v>45468.9</v>
      </c>
      <c r="GZ149">
        <v>41880.1</v>
      </c>
      <c r="HA149">
        <v>1.8329</v>
      </c>
      <c r="HB149">
        <v>1.83282</v>
      </c>
      <c r="HC149">
        <v>-0.0583753</v>
      </c>
      <c r="HD149">
        <v>0</v>
      </c>
      <c r="HE149">
        <v>28.9624</v>
      </c>
      <c r="HF149">
        <v>999.9</v>
      </c>
      <c r="HG149">
        <v>42.2</v>
      </c>
      <c r="HH149">
        <v>41</v>
      </c>
      <c r="HI149">
        <v>33.1161</v>
      </c>
      <c r="HJ149">
        <v>62.3844</v>
      </c>
      <c r="HK149">
        <v>26.0216</v>
      </c>
      <c r="HL149">
        <v>1</v>
      </c>
      <c r="HM149">
        <v>0.587485</v>
      </c>
      <c r="HN149">
        <v>4.5927</v>
      </c>
      <c r="HO149">
        <v>20.2441</v>
      </c>
      <c r="HP149">
        <v>5.2107</v>
      </c>
      <c r="HQ149">
        <v>11.9828</v>
      </c>
      <c r="HR149">
        <v>4.9628</v>
      </c>
      <c r="HS149">
        <v>3.27453</v>
      </c>
      <c r="HT149">
        <v>9999</v>
      </c>
      <c r="HU149">
        <v>9999</v>
      </c>
      <c r="HV149">
        <v>9999</v>
      </c>
      <c r="HW149">
        <v>40.6</v>
      </c>
      <c r="HX149">
        <v>1.86401</v>
      </c>
      <c r="HY149">
        <v>1.8602</v>
      </c>
      <c r="HZ149">
        <v>1.85852</v>
      </c>
      <c r="IA149">
        <v>1.85988</v>
      </c>
      <c r="IB149">
        <v>1.85987</v>
      </c>
      <c r="IC149">
        <v>1.85838</v>
      </c>
      <c r="ID149">
        <v>1.85747</v>
      </c>
      <c r="IE149">
        <v>1.85238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-0.628</v>
      </c>
      <c r="IT149">
        <v>-0.3325</v>
      </c>
      <c r="IU149">
        <v>-0.401858868589607</v>
      </c>
      <c r="IV149">
        <v>0.0001543633802942166</v>
      </c>
      <c r="IW149">
        <v>-6.359805854135664E-07</v>
      </c>
      <c r="IX149">
        <v>1.931128000261328E-10</v>
      </c>
      <c r="IY149">
        <v>-0.3385764476701658</v>
      </c>
      <c r="IZ149">
        <v>-0.009907362677547949</v>
      </c>
      <c r="JA149">
        <v>0.0006454078662214542</v>
      </c>
      <c r="JB149">
        <v>-5.064920317128958E-06</v>
      </c>
      <c r="JC149">
        <v>3</v>
      </c>
      <c r="JD149">
        <v>1872</v>
      </c>
      <c r="JE149">
        <v>1</v>
      </c>
      <c r="JF149">
        <v>37</v>
      </c>
      <c r="JG149">
        <v>16.7</v>
      </c>
      <c r="JH149">
        <v>16.7</v>
      </c>
      <c r="JI149">
        <v>2.1582</v>
      </c>
      <c r="JJ149">
        <v>2.65259</v>
      </c>
      <c r="JK149">
        <v>1.49658</v>
      </c>
      <c r="JL149">
        <v>2.34009</v>
      </c>
      <c r="JM149">
        <v>1.54907</v>
      </c>
      <c r="JN149">
        <v>2.43164</v>
      </c>
      <c r="JO149">
        <v>43.7269</v>
      </c>
      <c r="JP149">
        <v>15.0164</v>
      </c>
      <c r="JQ149">
        <v>18</v>
      </c>
      <c r="JR149">
        <v>498.396</v>
      </c>
      <c r="JS149">
        <v>514.297</v>
      </c>
      <c r="JT149">
        <v>23.0461</v>
      </c>
      <c r="JU149">
        <v>34.2132</v>
      </c>
      <c r="JV149">
        <v>30.0002</v>
      </c>
      <c r="JW149">
        <v>34.2854</v>
      </c>
      <c r="JX149">
        <v>34.2351</v>
      </c>
      <c r="JY149">
        <v>43.3084</v>
      </c>
      <c r="JZ149">
        <v>44.2825</v>
      </c>
      <c r="KA149">
        <v>0</v>
      </c>
      <c r="KB149">
        <v>23.0305</v>
      </c>
      <c r="KC149">
        <v>941.227</v>
      </c>
      <c r="KD149">
        <v>16.9645</v>
      </c>
      <c r="KE149">
        <v>99.3597</v>
      </c>
      <c r="KF149">
        <v>99.5248</v>
      </c>
    </row>
    <row r="150" spans="1:292">
      <c r="A150">
        <v>126</v>
      </c>
      <c r="B150">
        <v>1685125117.1</v>
      </c>
      <c r="C150">
        <v>1714.599999904633</v>
      </c>
      <c r="D150" t="s">
        <v>688</v>
      </c>
      <c r="E150" t="s">
        <v>689</v>
      </c>
      <c r="F150">
        <v>5</v>
      </c>
      <c r="G150" t="s">
        <v>575</v>
      </c>
      <c r="H150">
        <v>1685125109.332142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939.039666464078</v>
      </c>
      <c r="AJ150">
        <v>913.1705393939396</v>
      </c>
      <c r="AK150">
        <v>3.377841712012085</v>
      </c>
      <c r="AL150">
        <v>66.91659583500085</v>
      </c>
      <c r="AM150">
        <f>(AO150 - AN150 + DX150*1E3/(8.314*(DZ150+273.15)) * AQ150/DW150 * AP150) * DW150/(100*DK150) * 1000/(1000 - AO150)</f>
        <v>0</v>
      </c>
      <c r="AN150">
        <v>16.98702168742009</v>
      </c>
      <c r="AO150">
        <v>18.22175734265735</v>
      </c>
      <c r="AP150">
        <v>-3.37459306250859E-05</v>
      </c>
      <c r="AQ150">
        <v>105.2800018558034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6</v>
      </c>
      <c r="DL150">
        <v>0.5</v>
      </c>
      <c r="DM150" t="s">
        <v>430</v>
      </c>
      <c r="DN150">
        <v>2</v>
      </c>
      <c r="DO150" t="b">
        <v>1</v>
      </c>
      <c r="DP150">
        <v>1685125109.332142</v>
      </c>
      <c r="DQ150">
        <v>872.3811071428572</v>
      </c>
      <c r="DR150">
        <v>908.4596785714285</v>
      </c>
      <c r="DS150">
        <v>18.23139285714286</v>
      </c>
      <c r="DT150">
        <v>16.988175</v>
      </c>
      <c r="DU150">
        <v>873.0043928571429</v>
      </c>
      <c r="DV150">
        <v>18.563875</v>
      </c>
      <c r="DW150">
        <v>500.0074285714286</v>
      </c>
      <c r="DX150">
        <v>99.63448214285714</v>
      </c>
      <c r="DY150">
        <v>0.09997691785714284</v>
      </c>
      <c r="DZ150">
        <v>27.28343571428571</v>
      </c>
      <c r="EA150">
        <v>28.00293928571428</v>
      </c>
      <c r="EB150">
        <v>999.9000000000002</v>
      </c>
      <c r="EC150">
        <v>0</v>
      </c>
      <c r="ED150">
        <v>0</v>
      </c>
      <c r="EE150">
        <v>10000.67214285714</v>
      </c>
      <c r="EF150">
        <v>0</v>
      </c>
      <c r="EG150">
        <v>1251.557142857143</v>
      </c>
      <c r="EH150">
        <v>-36.07874285714285</v>
      </c>
      <c r="EI150">
        <v>888.5810714285715</v>
      </c>
      <c r="EJ150">
        <v>924.1595357142858</v>
      </c>
      <c r="EK150">
        <v>1.243227142857143</v>
      </c>
      <c r="EL150">
        <v>908.4596785714285</v>
      </c>
      <c r="EM150">
        <v>16.988175</v>
      </c>
      <c r="EN150">
        <v>1.816476428571429</v>
      </c>
      <c r="EO150">
        <v>1.692608571428571</v>
      </c>
      <c r="EP150">
        <v>15.92929642857143</v>
      </c>
      <c r="EQ150">
        <v>14.82880714285714</v>
      </c>
      <c r="ER150">
        <v>1999.996428571429</v>
      </c>
      <c r="ES150">
        <v>0.9799942857142858</v>
      </c>
      <c r="ET150">
        <v>0.02000590357142857</v>
      </c>
      <c r="EU150">
        <v>0</v>
      </c>
      <c r="EV150">
        <v>54.88769642857142</v>
      </c>
      <c r="EW150">
        <v>5.00078</v>
      </c>
      <c r="EX150">
        <v>4243.006785714286</v>
      </c>
      <c r="EY150">
        <v>16379.575</v>
      </c>
      <c r="EZ150">
        <v>42.69628571428571</v>
      </c>
      <c r="FA150">
        <v>44.7185</v>
      </c>
      <c r="FB150">
        <v>43.78321428571427</v>
      </c>
      <c r="FC150">
        <v>43.56239285714285</v>
      </c>
      <c r="FD150">
        <v>43.50867857142856</v>
      </c>
      <c r="FE150">
        <v>1955.086428571428</v>
      </c>
      <c r="FF150">
        <v>39.91</v>
      </c>
      <c r="FG150">
        <v>0</v>
      </c>
      <c r="FH150">
        <v>1685125114.9</v>
      </c>
      <c r="FI150">
        <v>0</v>
      </c>
      <c r="FJ150">
        <v>54.87920769230769</v>
      </c>
      <c r="FK150">
        <v>-0.1244786185301431</v>
      </c>
      <c r="FL150">
        <v>3969.740516453949</v>
      </c>
      <c r="FM150">
        <v>4266.038076923077</v>
      </c>
      <c r="FN150">
        <v>15</v>
      </c>
      <c r="FO150">
        <v>1685124110</v>
      </c>
      <c r="FP150" t="s">
        <v>576</v>
      </c>
      <c r="FQ150">
        <v>1685124108</v>
      </c>
      <c r="FR150">
        <v>1685124110</v>
      </c>
      <c r="FS150">
        <v>2</v>
      </c>
      <c r="FT150">
        <v>0.051</v>
      </c>
      <c r="FU150">
        <v>-0.023</v>
      </c>
      <c r="FV150">
        <v>-0.435</v>
      </c>
      <c r="FW150">
        <v>-0.35</v>
      </c>
      <c r="FX150">
        <v>420</v>
      </c>
      <c r="FY150">
        <v>16</v>
      </c>
      <c r="FZ150">
        <v>0.43</v>
      </c>
      <c r="GA150">
        <v>0.06</v>
      </c>
      <c r="GB150">
        <v>-36.0560243902439</v>
      </c>
      <c r="GC150">
        <v>-0.3007567944251275</v>
      </c>
      <c r="GD150">
        <v>0.07176655509014142</v>
      </c>
      <c r="GE150">
        <v>0</v>
      </c>
      <c r="GF150">
        <v>1.245409268292683</v>
      </c>
      <c r="GG150">
        <v>-0.05539588850174038</v>
      </c>
      <c r="GH150">
        <v>0.005637154787545839</v>
      </c>
      <c r="GI150">
        <v>1</v>
      </c>
      <c r="GJ150">
        <v>1</v>
      </c>
      <c r="GK150">
        <v>2</v>
      </c>
      <c r="GL150" t="s">
        <v>432</v>
      </c>
      <c r="GM150">
        <v>3.09889</v>
      </c>
      <c r="GN150">
        <v>2.75803</v>
      </c>
      <c r="GO150">
        <v>0.162711</v>
      </c>
      <c r="GP150">
        <v>0.166938</v>
      </c>
      <c r="GQ150">
        <v>0.09825929999999999</v>
      </c>
      <c r="GR150">
        <v>0.0927562</v>
      </c>
      <c r="GS150">
        <v>21300.5</v>
      </c>
      <c r="GT150">
        <v>20922.2</v>
      </c>
      <c r="GU150">
        <v>25999.4</v>
      </c>
      <c r="GV150">
        <v>25473.4</v>
      </c>
      <c r="GW150">
        <v>37642</v>
      </c>
      <c r="GX150">
        <v>35125</v>
      </c>
      <c r="GY150">
        <v>45468.9</v>
      </c>
      <c r="GZ150">
        <v>41880.3</v>
      </c>
      <c r="HA150">
        <v>1.83288</v>
      </c>
      <c r="HB150">
        <v>1.833</v>
      </c>
      <c r="HC150">
        <v>-0.0588074</v>
      </c>
      <c r="HD150">
        <v>0</v>
      </c>
      <c r="HE150">
        <v>28.953</v>
      </c>
      <c r="HF150">
        <v>999.9</v>
      </c>
      <c r="HG150">
        <v>42.2</v>
      </c>
      <c r="HH150">
        <v>41</v>
      </c>
      <c r="HI150">
        <v>33.1187</v>
      </c>
      <c r="HJ150">
        <v>62.5644</v>
      </c>
      <c r="HK150">
        <v>26.1418</v>
      </c>
      <c r="HL150">
        <v>1</v>
      </c>
      <c r="HM150">
        <v>0.588082</v>
      </c>
      <c r="HN150">
        <v>4.61169</v>
      </c>
      <c r="HO150">
        <v>20.2433</v>
      </c>
      <c r="HP150">
        <v>5.2095</v>
      </c>
      <c r="HQ150">
        <v>11.9828</v>
      </c>
      <c r="HR150">
        <v>4.96265</v>
      </c>
      <c r="HS150">
        <v>3.27428</v>
      </c>
      <c r="HT150">
        <v>9999</v>
      </c>
      <c r="HU150">
        <v>9999</v>
      </c>
      <c r="HV150">
        <v>9999</v>
      </c>
      <c r="HW150">
        <v>40.6</v>
      </c>
      <c r="HX150">
        <v>1.86401</v>
      </c>
      <c r="HY150">
        <v>1.8602</v>
      </c>
      <c r="HZ150">
        <v>1.85852</v>
      </c>
      <c r="IA150">
        <v>1.85989</v>
      </c>
      <c r="IB150">
        <v>1.85987</v>
      </c>
      <c r="IC150">
        <v>1.85841</v>
      </c>
      <c r="ID150">
        <v>1.85748</v>
      </c>
      <c r="IE150">
        <v>1.85239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-0.637</v>
      </c>
      <c r="IT150">
        <v>-0.3326</v>
      </c>
      <c r="IU150">
        <v>-0.401858868589607</v>
      </c>
      <c r="IV150">
        <v>0.0001543633802942166</v>
      </c>
      <c r="IW150">
        <v>-6.359805854135664E-07</v>
      </c>
      <c r="IX150">
        <v>1.931128000261328E-10</v>
      </c>
      <c r="IY150">
        <v>-0.3385764476701658</v>
      </c>
      <c r="IZ150">
        <v>-0.009907362677547949</v>
      </c>
      <c r="JA150">
        <v>0.0006454078662214542</v>
      </c>
      <c r="JB150">
        <v>-5.064920317128958E-06</v>
      </c>
      <c r="JC150">
        <v>3</v>
      </c>
      <c r="JD150">
        <v>1872</v>
      </c>
      <c r="JE150">
        <v>1</v>
      </c>
      <c r="JF150">
        <v>37</v>
      </c>
      <c r="JG150">
        <v>16.8</v>
      </c>
      <c r="JH150">
        <v>16.8</v>
      </c>
      <c r="JI150">
        <v>2.19482</v>
      </c>
      <c r="JJ150">
        <v>2.65381</v>
      </c>
      <c r="JK150">
        <v>1.49658</v>
      </c>
      <c r="JL150">
        <v>2.34131</v>
      </c>
      <c r="JM150">
        <v>1.54907</v>
      </c>
      <c r="JN150">
        <v>2.35962</v>
      </c>
      <c r="JO150">
        <v>43.7269</v>
      </c>
      <c r="JP150">
        <v>15.0076</v>
      </c>
      <c r="JQ150">
        <v>18</v>
      </c>
      <c r="JR150">
        <v>498.364</v>
      </c>
      <c r="JS150">
        <v>514.403</v>
      </c>
      <c r="JT150">
        <v>23.0363</v>
      </c>
      <c r="JU150">
        <v>34.2132</v>
      </c>
      <c r="JV150">
        <v>30.0005</v>
      </c>
      <c r="JW150">
        <v>34.2831</v>
      </c>
      <c r="JX150">
        <v>34.2329</v>
      </c>
      <c r="JY150">
        <v>44.0489</v>
      </c>
      <c r="JZ150">
        <v>44.2825</v>
      </c>
      <c r="KA150">
        <v>0</v>
      </c>
      <c r="KB150">
        <v>23.0407</v>
      </c>
      <c r="KC150">
        <v>954.843</v>
      </c>
      <c r="KD150">
        <v>16.9645</v>
      </c>
      <c r="KE150">
        <v>99.35980000000001</v>
      </c>
      <c r="KF150">
        <v>99.5252</v>
      </c>
    </row>
    <row r="151" spans="1:292">
      <c r="A151">
        <v>127</v>
      </c>
      <c r="B151">
        <v>1685125122.1</v>
      </c>
      <c r="C151">
        <v>1719.599999904633</v>
      </c>
      <c r="D151" t="s">
        <v>690</v>
      </c>
      <c r="E151" t="s">
        <v>691</v>
      </c>
      <c r="F151">
        <v>5</v>
      </c>
      <c r="G151" t="s">
        <v>575</v>
      </c>
      <c r="H151">
        <v>1685125114.618518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956.3971924796497</v>
      </c>
      <c r="AJ151">
        <v>930.1816969696965</v>
      </c>
      <c r="AK151">
        <v>3.404258195637775</v>
      </c>
      <c r="AL151">
        <v>66.91659583500085</v>
      </c>
      <c r="AM151">
        <f>(AO151 - AN151 + DX151*1E3/(8.314*(DZ151+273.15)) * AQ151/DW151 * AP151) * DW151/(100*DK151) * 1000/(1000 - AO151)</f>
        <v>0</v>
      </c>
      <c r="AN151">
        <v>16.98746463465381</v>
      </c>
      <c r="AO151">
        <v>18.21539370629371</v>
      </c>
      <c r="AP151">
        <v>-3.084063392652499E-05</v>
      </c>
      <c r="AQ151">
        <v>105.2800018558034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6</v>
      </c>
      <c r="DL151">
        <v>0.5</v>
      </c>
      <c r="DM151" t="s">
        <v>430</v>
      </c>
      <c r="DN151">
        <v>2</v>
      </c>
      <c r="DO151" t="b">
        <v>1</v>
      </c>
      <c r="DP151">
        <v>1685125114.618518</v>
      </c>
      <c r="DQ151">
        <v>889.9698888888889</v>
      </c>
      <c r="DR151">
        <v>926.1921481481482</v>
      </c>
      <c r="DS151">
        <v>18.22454444444444</v>
      </c>
      <c r="DT151">
        <v>16.98792222222222</v>
      </c>
      <c r="DU151">
        <v>890.6022962962963</v>
      </c>
      <c r="DV151">
        <v>18.55708888888889</v>
      </c>
      <c r="DW151">
        <v>500.0001851851851</v>
      </c>
      <c r="DX151">
        <v>99.63465925925927</v>
      </c>
      <c r="DY151">
        <v>0.09995743333333333</v>
      </c>
      <c r="DZ151">
        <v>27.28033333333333</v>
      </c>
      <c r="EA151">
        <v>27.99931851851852</v>
      </c>
      <c r="EB151">
        <v>999.9000000000001</v>
      </c>
      <c r="EC151">
        <v>0</v>
      </c>
      <c r="ED151">
        <v>0</v>
      </c>
      <c r="EE151">
        <v>10003.42296296296</v>
      </c>
      <c r="EF151">
        <v>0</v>
      </c>
      <c r="EG151">
        <v>1407.998888888889</v>
      </c>
      <c r="EH151">
        <v>-36.22242592592592</v>
      </c>
      <c r="EI151">
        <v>906.4901111111111</v>
      </c>
      <c r="EJ151">
        <v>942.1982592592593</v>
      </c>
      <c r="EK151">
        <v>1.236637407407407</v>
      </c>
      <c r="EL151">
        <v>926.1921481481482</v>
      </c>
      <c r="EM151">
        <v>16.98792222222222</v>
      </c>
      <c r="EN151">
        <v>1.815797407407407</v>
      </c>
      <c r="EO151">
        <v>1.692586296296296</v>
      </c>
      <c r="EP151">
        <v>15.92344074074074</v>
      </c>
      <c r="EQ151">
        <v>14.8286</v>
      </c>
      <c r="ER151">
        <v>2000.024074074074</v>
      </c>
      <c r="ES151">
        <v>0.9799944814814815</v>
      </c>
      <c r="ET151">
        <v>0.0200056925925926</v>
      </c>
      <c r="EU151">
        <v>0</v>
      </c>
      <c r="EV151">
        <v>54.80984444444443</v>
      </c>
      <c r="EW151">
        <v>5.00078</v>
      </c>
      <c r="EX151">
        <v>4749.055555555556</v>
      </c>
      <c r="EY151">
        <v>16379.79259259259</v>
      </c>
      <c r="EZ151">
        <v>42.69418518518518</v>
      </c>
      <c r="FA151">
        <v>44.71507407407408</v>
      </c>
      <c r="FB151">
        <v>43.64781481481481</v>
      </c>
      <c r="FC151">
        <v>43.56466666666667</v>
      </c>
      <c r="FD151">
        <v>43.50192592592592</v>
      </c>
      <c r="FE151">
        <v>1955.112962962963</v>
      </c>
      <c r="FF151">
        <v>39.9111111111111</v>
      </c>
      <c r="FG151">
        <v>0</v>
      </c>
      <c r="FH151">
        <v>1685125119.7</v>
      </c>
      <c r="FI151">
        <v>0</v>
      </c>
      <c r="FJ151">
        <v>54.80017307692307</v>
      </c>
      <c r="FK151">
        <v>-1.024652971033252</v>
      </c>
      <c r="FL151">
        <v>8665.397613819938</v>
      </c>
      <c r="FM151">
        <v>4727.746153846154</v>
      </c>
      <c r="FN151">
        <v>15</v>
      </c>
      <c r="FO151">
        <v>1685124110</v>
      </c>
      <c r="FP151" t="s">
        <v>576</v>
      </c>
      <c r="FQ151">
        <v>1685124108</v>
      </c>
      <c r="FR151">
        <v>1685124110</v>
      </c>
      <c r="FS151">
        <v>2</v>
      </c>
      <c r="FT151">
        <v>0.051</v>
      </c>
      <c r="FU151">
        <v>-0.023</v>
      </c>
      <c r="FV151">
        <v>-0.435</v>
      </c>
      <c r="FW151">
        <v>-0.35</v>
      </c>
      <c r="FX151">
        <v>420</v>
      </c>
      <c r="FY151">
        <v>16</v>
      </c>
      <c r="FZ151">
        <v>0.43</v>
      </c>
      <c r="GA151">
        <v>0.06</v>
      </c>
      <c r="GB151">
        <v>-36.14201951219513</v>
      </c>
      <c r="GC151">
        <v>-1.062012543554036</v>
      </c>
      <c r="GD151">
        <v>0.1628241206130733</v>
      </c>
      <c r="GE151">
        <v>0</v>
      </c>
      <c r="GF151">
        <v>1.241336341463415</v>
      </c>
      <c r="GG151">
        <v>-0.0706866898954691</v>
      </c>
      <c r="GH151">
        <v>0.007063260407964594</v>
      </c>
      <c r="GI151">
        <v>1</v>
      </c>
      <c r="GJ151">
        <v>1</v>
      </c>
      <c r="GK151">
        <v>2</v>
      </c>
      <c r="GL151" t="s">
        <v>432</v>
      </c>
      <c r="GM151">
        <v>3.09902</v>
      </c>
      <c r="GN151">
        <v>2.75825</v>
      </c>
      <c r="GO151">
        <v>0.164679</v>
      </c>
      <c r="GP151">
        <v>0.168898</v>
      </c>
      <c r="GQ151">
        <v>0.0982378</v>
      </c>
      <c r="GR151">
        <v>0.0927581</v>
      </c>
      <c r="GS151">
        <v>21250.3</v>
      </c>
      <c r="GT151">
        <v>20872.9</v>
      </c>
      <c r="GU151">
        <v>25999.3</v>
      </c>
      <c r="GV151">
        <v>25473.4</v>
      </c>
      <c r="GW151">
        <v>37643.2</v>
      </c>
      <c r="GX151">
        <v>35125.1</v>
      </c>
      <c r="GY151">
        <v>45469</v>
      </c>
      <c r="GZ151">
        <v>41880.3</v>
      </c>
      <c r="HA151">
        <v>1.83288</v>
      </c>
      <c r="HB151">
        <v>1.83288</v>
      </c>
      <c r="HC151">
        <v>-0.0580288</v>
      </c>
      <c r="HD151">
        <v>0</v>
      </c>
      <c r="HE151">
        <v>28.9437</v>
      </c>
      <c r="HF151">
        <v>999.9</v>
      </c>
      <c r="HG151">
        <v>42.2</v>
      </c>
      <c r="HH151">
        <v>41</v>
      </c>
      <c r="HI151">
        <v>33.1182</v>
      </c>
      <c r="HJ151">
        <v>62.3044</v>
      </c>
      <c r="HK151">
        <v>26.1659</v>
      </c>
      <c r="HL151">
        <v>1</v>
      </c>
      <c r="HM151">
        <v>0.587906</v>
      </c>
      <c r="HN151">
        <v>4.57239</v>
      </c>
      <c r="HO151">
        <v>20.2444</v>
      </c>
      <c r="HP151">
        <v>5.2107</v>
      </c>
      <c r="HQ151">
        <v>11.983</v>
      </c>
      <c r="HR151">
        <v>4.9628</v>
      </c>
      <c r="HS151">
        <v>3.2743</v>
      </c>
      <c r="HT151">
        <v>9999</v>
      </c>
      <c r="HU151">
        <v>9999</v>
      </c>
      <c r="HV151">
        <v>9999</v>
      </c>
      <c r="HW151">
        <v>40.7</v>
      </c>
      <c r="HX151">
        <v>1.86401</v>
      </c>
      <c r="HY151">
        <v>1.8602</v>
      </c>
      <c r="HZ151">
        <v>1.85852</v>
      </c>
      <c r="IA151">
        <v>1.85989</v>
      </c>
      <c r="IB151">
        <v>1.85984</v>
      </c>
      <c r="IC151">
        <v>1.85838</v>
      </c>
      <c r="ID151">
        <v>1.85746</v>
      </c>
      <c r="IE151">
        <v>1.85238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-0.645</v>
      </c>
      <c r="IT151">
        <v>-0.3326</v>
      </c>
      <c r="IU151">
        <v>-0.401858868589607</v>
      </c>
      <c r="IV151">
        <v>0.0001543633802942166</v>
      </c>
      <c r="IW151">
        <v>-6.359805854135664E-07</v>
      </c>
      <c r="IX151">
        <v>1.931128000261328E-10</v>
      </c>
      <c r="IY151">
        <v>-0.3385764476701658</v>
      </c>
      <c r="IZ151">
        <v>-0.009907362677547949</v>
      </c>
      <c r="JA151">
        <v>0.0006454078662214542</v>
      </c>
      <c r="JB151">
        <v>-5.064920317128958E-06</v>
      </c>
      <c r="JC151">
        <v>3</v>
      </c>
      <c r="JD151">
        <v>1872</v>
      </c>
      <c r="JE151">
        <v>1</v>
      </c>
      <c r="JF151">
        <v>37</v>
      </c>
      <c r="JG151">
        <v>16.9</v>
      </c>
      <c r="JH151">
        <v>16.9</v>
      </c>
      <c r="JI151">
        <v>2.2229</v>
      </c>
      <c r="JJ151">
        <v>2.6416</v>
      </c>
      <c r="JK151">
        <v>1.49658</v>
      </c>
      <c r="JL151">
        <v>2.34131</v>
      </c>
      <c r="JM151">
        <v>1.54785</v>
      </c>
      <c r="JN151">
        <v>2.44629</v>
      </c>
      <c r="JO151">
        <v>43.7269</v>
      </c>
      <c r="JP151">
        <v>15.0076</v>
      </c>
      <c r="JQ151">
        <v>18</v>
      </c>
      <c r="JR151">
        <v>498.359</v>
      </c>
      <c r="JS151">
        <v>514.308</v>
      </c>
      <c r="JT151">
        <v>23.0388</v>
      </c>
      <c r="JU151">
        <v>34.2132</v>
      </c>
      <c r="JV151">
        <v>30</v>
      </c>
      <c r="JW151">
        <v>34.2823</v>
      </c>
      <c r="JX151">
        <v>34.2321</v>
      </c>
      <c r="JY151">
        <v>44.729</v>
      </c>
      <c r="JZ151">
        <v>44.2825</v>
      </c>
      <c r="KA151">
        <v>0</v>
      </c>
      <c r="KB151">
        <v>23.0451</v>
      </c>
      <c r="KC151">
        <v>974.883</v>
      </c>
      <c r="KD151">
        <v>16.965</v>
      </c>
      <c r="KE151">
        <v>99.3599</v>
      </c>
      <c r="KF151">
        <v>99.5252</v>
      </c>
    </row>
    <row r="152" spans="1:292">
      <c r="A152">
        <v>128</v>
      </c>
      <c r="B152">
        <v>1685125127.1</v>
      </c>
      <c r="C152">
        <v>1724.599999904633</v>
      </c>
      <c r="D152" t="s">
        <v>692</v>
      </c>
      <c r="E152" t="s">
        <v>693</v>
      </c>
      <c r="F152">
        <v>5</v>
      </c>
      <c r="G152" t="s">
        <v>575</v>
      </c>
      <c r="H152">
        <v>1685125119.332142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973.4681523331502</v>
      </c>
      <c r="AJ152">
        <v>947.2498606060605</v>
      </c>
      <c r="AK152">
        <v>3.411521176541934</v>
      </c>
      <c r="AL152">
        <v>66.91659583500085</v>
      </c>
      <c r="AM152">
        <f>(AO152 - AN152 + DX152*1E3/(8.314*(DZ152+273.15)) * AQ152/DW152 * AP152) * DW152/(100*DK152) * 1000/(1000 - AO152)</f>
        <v>0</v>
      </c>
      <c r="AN152">
        <v>16.98845668306479</v>
      </c>
      <c r="AO152">
        <v>18.21056153846154</v>
      </c>
      <c r="AP152">
        <v>-2.380834954282453E-05</v>
      </c>
      <c r="AQ152">
        <v>105.2800018558034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6</v>
      </c>
      <c r="DL152">
        <v>0.5</v>
      </c>
      <c r="DM152" t="s">
        <v>430</v>
      </c>
      <c r="DN152">
        <v>2</v>
      </c>
      <c r="DO152" t="b">
        <v>1</v>
      </c>
      <c r="DP152">
        <v>1685125119.332142</v>
      </c>
      <c r="DQ152">
        <v>905.6929285714286</v>
      </c>
      <c r="DR152">
        <v>942.0183571428572</v>
      </c>
      <c r="DS152">
        <v>18.21834285714286</v>
      </c>
      <c r="DT152">
        <v>16.9877</v>
      </c>
      <c r="DU152">
        <v>906.3335357142857</v>
      </c>
      <c r="DV152">
        <v>18.55093571428571</v>
      </c>
      <c r="DW152">
        <v>500.0095357142858</v>
      </c>
      <c r="DX152">
        <v>99.63493928571428</v>
      </c>
      <c r="DY152">
        <v>0.09997462500000001</v>
      </c>
      <c r="DZ152">
        <v>27.27601071428571</v>
      </c>
      <c r="EA152">
        <v>27.99711785714286</v>
      </c>
      <c r="EB152">
        <v>999.9000000000002</v>
      </c>
      <c r="EC152">
        <v>0</v>
      </c>
      <c r="ED152">
        <v>0</v>
      </c>
      <c r="EE152">
        <v>10006.29035714286</v>
      </c>
      <c r="EF152">
        <v>0</v>
      </c>
      <c r="EG152">
        <v>1685.631785714286</v>
      </c>
      <c r="EH152">
        <v>-36.32553928571429</v>
      </c>
      <c r="EI152">
        <v>922.4992500000001</v>
      </c>
      <c r="EJ152">
        <v>958.2977142857144</v>
      </c>
      <c r="EK152">
        <v>1.230656071428571</v>
      </c>
      <c r="EL152">
        <v>942.0183571428572</v>
      </c>
      <c r="EM152">
        <v>16.9877</v>
      </c>
      <c r="EN152">
        <v>1.815184285714286</v>
      </c>
      <c r="EO152">
        <v>1.6925675</v>
      </c>
      <c r="EP152">
        <v>15.91815714285714</v>
      </c>
      <c r="EQ152">
        <v>14.82843571428572</v>
      </c>
      <c r="ER152">
        <v>2000.023571428571</v>
      </c>
      <c r="ES152">
        <v>0.9799958571428571</v>
      </c>
      <c r="ET152">
        <v>0.02000423928571429</v>
      </c>
      <c r="EU152">
        <v>0</v>
      </c>
      <c r="EV152">
        <v>54.75990357142856</v>
      </c>
      <c r="EW152">
        <v>5.00078</v>
      </c>
      <c r="EX152">
        <v>5325.571428571428</v>
      </c>
      <c r="EY152">
        <v>16379.81071428572</v>
      </c>
      <c r="EZ152">
        <v>42.69614285714285</v>
      </c>
      <c r="FA152">
        <v>44.70514285714285</v>
      </c>
      <c r="FB152">
        <v>43.6045357142857</v>
      </c>
      <c r="FC152">
        <v>43.57121428571428</v>
      </c>
      <c r="FD152">
        <v>43.49071428571428</v>
      </c>
      <c r="FE152">
        <v>1955.115</v>
      </c>
      <c r="FF152">
        <v>39.90857142857144</v>
      </c>
      <c r="FG152">
        <v>0</v>
      </c>
      <c r="FH152">
        <v>1685125125.1</v>
      </c>
      <c r="FI152">
        <v>0</v>
      </c>
      <c r="FJ152">
        <v>54.728796</v>
      </c>
      <c r="FK152">
        <v>-1.522246137159446</v>
      </c>
      <c r="FL152">
        <v>6164.396931953224</v>
      </c>
      <c r="FM152">
        <v>5393.5488</v>
      </c>
      <c r="FN152">
        <v>15</v>
      </c>
      <c r="FO152">
        <v>1685124110</v>
      </c>
      <c r="FP152" t="s">
        <v>576</v>
      </c>
      <c r="FQ152">
        <v>1685124108</v>
      </c>
      <c r="FR152">
        <v>1685124110</v>
      </c>
      <c r="FS152">
        <v>2</v>
      </c>
      <c r="FT152">
        <v>0.051</v>
      </c>
      <c r="FU152">
        <v>-0.023</v>
      </c>
      <c r="FV152">
        <v>-0.435</v>
      </c>
      <c r="FW152">
        <v>-0.35</v>
      </c>
      <c r="FX152">
        <v>420</v>
      </c>
      <c r="FY152">
        <v>16</v>
      </c>
      <c r="FZ152">
        <v>0.43</v>
      </c>
      <c r="GA152">
        <v>0.06</v>
      </c>
      <c r="GB152">
        <v>-36.27518292682927</v>
      </c>
      <c r="GC152">
        <v>-1.6514341463415</v>
      </c>
      <c r="GD152">
        <v>0.2051826739968728</v>
      </c>
      <c r="GE152">
        <v>0</v>
      </c>
      <c r="GF152">
        <v>1.234190487804878</v>
      </c>
      <c r="GG152">
        <v>-0.07689135888502042</v>
      </c>
      <c r="GH152">
        <v>0.007626300753096517</v>
      </c>
      <c r="GI152">
        <v>1</v>
      </c>
      <c r="GJ152">
        <v>1</v>
      </c>
      <c r="GK152">
        <v>2</v>
      </c>
      <c r="GL152" t="s">
        <v>432</v>
      </c>
      <c r="GM152">
        <v>3.09918</v>
      </c>
      <c r="GN152">
        <v>2.75822</v>
      </c>
      <c r="GO152">
        <v>0.166638</v>
      </c>
      <c r="GP152">
        <v>0.17083</v>
      </c>
      <c r="GQ152">
        <v>0.09822359999999999</v>
      </c>
      <c r="GR152">
        <v>0.0927569</v>
      </c>
      <c r="GS152">
        <v>21200.4</v>
      </c>
      <c r="GT152">
        <v>20824.3</v>
      </c>
      <c r="GU152">
        <v>25999.4</v>
      </c>
      <c r="GV152">
        <v>25473.4</v>
      </c>
      <c r="GW152">
        <v>37644.1</v>
      </c>
      <c r="GX152">
        <v>35125.2</v>
      </c>
      <c r="GY152">
        <v>45469.1</v>
      </c>
      <c r="GZ152">
        <v>41880</v>
      </c>
      <c r="HA152">
        <v>1.83285</v>
      </c>
      <c r="HB152">
        <v>1.83293</v>
      </c>
      <c r="HC152">
        <v>-0.0574104</v>
      </c>
      <c r="HD152">
        <v>0</v>
      </c>
      <c r="HE152">
        <v>28.9362</v>
      </c>
      <c r="HF152">
        <v>999.9</v>
      </c>
      <c r="HG152">
        <v>42.2</v>
      </c>
      <c r="HH152">
        <v>41</v>
      </c>
      <c r="HI152">
        <v>33.1166</v>
      </c>
      <c r="HJ152">
        <v>62.3144</v>
      </c>
      <c r="HK152">
        <v>25.8974</v>
      </c>
      <c r="HL152">
        <v>1</v>
      </c>
      <c r="HM152">
        <v>0.5876749999999999</v>
      </c>
      <c r="HN152">
        <v>4.56342</v>
      </c>
      <c r="HO152">
        <v>20.2447</v>
      </c>
      <c r="HP152">
        <v>5.2107</v>
      </c>
      <c r="HQ152">
        <v>11.9824</v>
      </c>
      <c r="HR152">
        <v>4.963</v>
      </c>
      <c r="HS152">
        <v>3.27435</v>
      </c>
      <c r="HT152">
        <v>9999</v>
      </c>
      <c r="HU152">
        <v>9999</v>
      </c>
      <c r="HV152">
        <v>9999</v>
      </c>
      <c r="HW152">
        <v>40.7</v>
      </c>
      <c r="HX152">
        <v>1.86401</v>
      </c>
      <c r="HY152">
        <v>1.8602</v>
      </c>
      <c r="HZ152">
        <v>1.85852</v>
      </c>
      <c r="IA152">
        <v>1.85989</v>
      </c>
      <c r="IB152">
        <v>1.85986</v>
      </c>
      <c r="IC152">
        <v>1.85839</v>
      </c>
      <c r="ID152">
        <v>1.85747</v>
      </c>
      <c r="IE152">
        <v>1.8524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-0.654</v>
      </c>
      <c r="IT152">
        <v>-0.3327</v>
      </c>
      <c r="IU152">
        <v>-0.401858868589607</v>
      </c>
      <c r="IV152">
        <v>0.0001543633802942166</v>
      </c>
      <c r="IW152">
        <v>-6.359805854135664E-07</v>
      </c>
      <c r="IX152">
        <v>1.931128000261328E-10</v>
      </c>
      <c r="IY152">
        <v>-0.3385764476701658</v>
      </c>
      <c r="IZ152">
        <v>-0.009907362677547949</v>
      </c>
      <c r="JA152">
        <v>0.0006454078662214542</v>
      </c>
      <c r="JB152">
        <v>-5.064920317128958E-06</v>
      </c>
      <c r="JC152">
        <v>3</v>
      </c>
      <c r="JD152">
        <v>1872</v>
      </c>
      <c r="JE152">
        <v>1</v>
      </c>
      <c r="JF152">
        <v>37</v>
      </c>
      <c r="JG152">
        <v>17</v>
      </c>
      <c r="JH152">
        <v>17</v>
      </c>
      <c r="JI152">
        <v>2.25952</v>
      </c>
      <c r="JJ152">
        <v>2.64771</v>
      </c>
      <c r="JK152">
        <v>1.49658</v>
      </c>
      <c r="JL152">
        <v>2.34131</v>
      </c>
      <c r="JM152">
        <v>1.54907</v>
      </c>
      <c r="JN152">
        <v>2.49023</v>
      </c>
      <c r="JO152">
        <v>43.6995</v>
      </c>
      <c r="JP152">
        <v>15.0164</v>
      </c>
      <c r="JQ152">
        <v>18</v>
      </c>
      <c r="JR152">
        <v>498.343</v>
      </c>
      <c r="JS152">
        <v>514.343</v>
      </c>
      <c r="JT152">
        <v>23.0433</v>
      </c>
      <c r="JU152">
        <v>34.2132</v>
      </c>
      <c r="JV152">
        <v>30</v>
      </c>
      <c r="JW152">
        <v>34.2823</v>
      </c>
      <c r="JX152">
        <v>34.2321</v>
      </c>
      <c r="JY152">
        <v>45.3339</v>
      </c>
      <c r="JZ152">
        <v>44.2825</v>
      </c>
      <c r="KA152">
        <v>0</v>
      </c>
      <c r="KB152">
        <v>23.0457</v>
      </c>
      <c r="KC152">
        <v>988.242</v>
      </c>
      <c r="KD152">
        <v>16.9683</v>
      </c>
      <c r="KE152">
        <v>99.3601</v>
      </c>
      <c r="KF152">
        <v>99.5247</v>
      </c>
    </row>
    <row r="153" spans="1:292">
      <c r="A153">
        <v>129</v>
      </c>
      <c r="B153">
        <v>1685125132.1</v>
      </c>
      <c r="C153">
        <v>1729.599999904633</v>
      </c>
      <c r="D153" t="s">
        <v>694</v>
      </c>
      <c r="E153" t="s">
        <v>695</v>
      </c>
      <c r="F153">
        <v>5</v>
      </c>
      <c r="G153" t="s">
        <v>575</v>
      </c>
      <c r="H153">
        <v>1685125124.6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990.6518037906585</v>
      </c>
      <c r="AJ153">
        <v>964.4783757575751</v>
      </c>
      <c r="AK153">
        <v>3.445388571251781</v>
      </c>
      <c r="AL153">
        <v>66.91659583500085</v>
      </c>
      <c r="AM153">
        <f>(AO153 - AN153 + DX153*1E3/(8.314*(DZ153+273.15)) * AQ153/DW153 * AP153) * DW153/(100*DK153) * 1000/(1000 - AO153)</f>
        <v>0</v>
      </c>
      <c r="AN153">
        <v>16.98733153288725</v>
      </c>
      <c r="AO153">
        <v>18.20643426573427</v>
      </c>
      <c r="AP153">
        <v>-1.216140779979888E-05</v>
      </c>
      <c r="AQ153">
        <v>105.2800018558034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6</v>
      </c>
      <c r="DL153">
        <v>0.5</v>
      </c>
      <c r="DM153" t="s">
        <v>430</v>
      </c>
      <c r="DN153">
        <v>2</v>
      </c>
      <c r="DO153" t="b">
        <v>1</v>
      </c>
      <c r="DP153">
        <v>1685125124.6</v>
      </c>
      <c r="DQ153">
        <v>923.3285925925926</v>
      </c>
      <c r="DR153">
        <v>959.8275555555555</v>
      </c>
      <c r="DS153">
        <v>18.21275925925926</v>
      </c>
      <c r="DT153">
        <v>16.98773333333333</v>
      </c>
      <c r="DU153">
        <v>923.9784444444443</v>
      </c>
      <c r="DV153">
        <v>18.54541111111111</v>
      </c>
      <c r="DW153">
        <v>500.0244444444444</v>
      </c>
      <c r="DX153">
        <v>99.63531111111109</v>
      </c>
      <c r="DY153">
        <v>0.09998497037037038</v>
      </c>
      <c r="DZ153">
        <v>27.27507037037037</v>
      </c>
      <c r="EA153">
        <v>27.9985037037037</v>
      </c>
      <c r="EB153">
        <v>999.9000000000001</v>
      </c>
      <c r="EC153">
        <v>0</v>
      </c>
      <c r="ED153">
        <v>0</v>
      </c>
      <c r="EE153">
        <v>10008.2837037037</v>
      </c>
      <c r="EF153">
        <v>0</v>
      </c>
      <c r="EG153">
        <v>1951.077777777778</v>
      </c>
      <c r="EH153">
        <v>-36.49902962962963</v>
      </c>
      <c r="EI153">
        <v>940.4569259259262</v>
      </c>
      <c r="EJ153">
        <v>976.4147037037037</v>
      </c>
      <c r="EK153">
        <v>1.225034074074074</v>
      </c>
      <c r="EL153">
        <v>959.8275555555555</v>
      </c>
      <c r="EM153">
        <v>16.98773333333333</v>
      </c>
      <c r="EN153">
        <v>1.814634444444445</v>
      </c>
      <c r="EO153">
        <v>1.692577777777778</v>
      </c>
      <c r="EP153">
        <v>15.91341851851852</v>
      </c>
      <c r="EQ153">
        <v>14.82852962962963</v>
      </c>
      <c r="ER153">
        <v>2000.015555555555</v>
      </c>
      <c r="ES153">
        <v>0.9799970740740741</v>
      </c>
      <c r="ET153">
        <v>0.02000296296296296</v>
      </c>
      <c r="EU153">
        <v>0</v>
      </c>
      <c r="EV153">
        <v>54.6541074074074</v>
      </c>
      <c r="EW153">
        <v>5.00078</v>
      </c>
      <c r="EX153">
        <v>5705.28962962963</v>
      </c>
      <c r="EY153">
        <v>16379.75555555555</v>
      </c>
      <c r="EZ153">
        <v>42.69640740740739</v>
      </c>
      <c r="FA153">
        <v>44.70348148148147</v>
      </c>
      <c r="FB153">
        <v>43.56677777777777</v>
      </c>
      <c r="FC153">
        <v>43.58540740740741</v>
      </c>
      <c r="FD153">
        <v>43.51588888888887</v>
      </c>
      <c r="FE153">
        <v>1955.108148148148</v>
      </c>
      <c r="FF153">
        <v>39.9074074074074</v>
      </c>
      <c r="FG153">
        <v>0</v>
      </c>
      <c r="FH153">
        <v>1685125129.9</v>
      </c>
      <c r="FI153">
        <v>0</v>
      </c>
      <c r="FJ153">
        <v>54.657612</v>
      </c>
      <c r="FK153">
        <v>0.1294000099325085</v>
      </c>
      <c r="FL153">
        <v>1152.830764831431</v>
      </c>
      <c r="FM153">
        <v>5690.0912</v>
      </c>
      <c r="FN153">
        <v>15</v>
      </c>
      <c r="FO153">
        <v>1685124110</v>
      </c>
      <c r="FP153" t="s">
        <v>576</v>
      </c>
      <c r="FQ153">
        <v>1685124108</v>
      </c>
      <c r="FR153">
        <v>1685124110</v>
      </c>
      <c r="FS153">
        <v>2</v>
      </c>
      <c r="FT153">
        <v>0.051</v>
      </c>
      <c r="FU153">
        <v>-0.023</v>
      </c>
      <c r="FV153">
        <v>-0.435</v>
      </c>
      <c r="FW153">
        <v>-0.35</v>
      </c>
      <c r="FX153">
        <v>420</v>
      </c>
      <c r="FY153">
        <v>16</v>
      </c>
      <c r="FZ153">
        <v>0.43</v>
      </c>
      <c r="GA153">
        <v>0.06</v>
      </c>
      <c r="GB153">
        <v>-36.37075853658537</v>
      </c>
      <c r="GC153">
        <v>-1.79410243902448</v>
      </c>
      <c r="GD153">
        <v>0.2130240018259824</v>
      </c>
      <c r="GE153">
        <v>0</v>
      </c>
      <c r="GF153">
        <v>1.228553414634146</v>
      </c>
      <c r="GG153">
        <v>-0.06518843205575062</v>
      </c>
      <c r="GH153">
        <v>0.00653212347715207</v>
      </c>
      <c r="GI153">
        <v>1</v>
      </c>
      <c r="GJ153">
        <v>1</v>
      </c>
      <c r="GK153">
        <v>2</v>
      </c>
      <c r="GL153" t="s">
        <v>432</v>
      </c>
      <c r="GM153">
        <v>3.09907</v>
      </c>
      <c r="GN153">
        <v>2.758</v>
      </c>
      <c r="GO153">
        <v>0.168589</v>
      </c>
      <c r="GP153">
        <v>0.172722</v>
      </c>
      <c r="GQ153">
        <v>0.0982059</v>
      </c>
      <c r="GR153">
        <v>0.0927535</v>
      </c>
      <c r="GS153">
        <v>21150.7</v>
      </c>
      <c r="GT153">
        <v>20776.8</v>
      </c>
      <c r="GU153">
        <v>25999.3</v>
      </c>
      <c r="GV153">
        <v>25473.4</v>
      </c>
      <c r="GW153">
        <v>37644.7</v>
      </c>
      <c r="GX153">
        <v>35125.6</v>
      </c>
      <c r="GY153">
        <v>45468.7</v>
      </c>
      <c r="GZ153">
        <v>41880.1</v>
      </c>
      <c r="HA153">
        <v>1.83282</v>
      </c>
      <c r="HB153">
        <v>1.8332</v>
      </c>
      <c r="HC153">
        <v>-0.0567809</v>
      </c>
      <c r="HD153">
        <v>0</v>
      </c>
      <c r="HE153">
        <v>28.9312</v>
      </c>
      <c r="HF153">
        <v>999.9</v>
      </c>
      <c r="HG153">
        <v>42.2</v>
      </c>
      <c r="HH153">
        <v>41</v>
      </c>
      <c r="HI153">
        <v>33.1184</v>
      </c>
      <c r="HJ153">
        <v>62.2344</v>
      </c>
      <c r="HK153">
        <v>25.9615</v>
      </c>
      <c r="HL153">
        <v>1</v>
      </c>
      <c r="HM153">
        <v>0.58796</v>
      </c>
      <c r="HN153">
        <v>4.56989</v>
      </c>
      <c r="HO153">
        <v>20.2445</v>
      </c>
      <c r="HP153">
        <v>5.2104</v>
      </c>
      <c r="HQ153">
        <v>11.9825</v>
      </c>
      <c r="HR153">
        <v>4.9631</v>
      </c>
      <c r="HS153">
        <v>3.2744</v>
      </c>
      <c r="HT153">
        <v>9999</v>
      </c>
      <c r="HU153">
        <v>9999</v>
      </c>
      <c r="HV153">
        <v>9999</v>
      </c>
      <c r="HW153">
        <v>40.7</v>
      </c>
      <c r="HX153">
        <v>1.86401</v>
      </c>
      <c r="HY153">
        <v>1.8602</v>
      </c>
      <c r="HZ153">
        <v>1.85852</v>
      </c>
      <c r="IA153">
        <v>1.85989</v>
      </c>
      <c r="IB153">
        <v>1.85985</v>
      </c>
      <c r="IC153">
        <v>1.85841</v>
      </c>
      <c r="ID153">
        <v>1.85745</v>
      </c>
      <c r="IE153">
        <v>1.85239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-0.663</v>
      </c>
      <c r="IT153">
        <v>-0.3327</v>
      </c>
      <c r="IU153">
        <v>-0.401858868589607</v>
      </c>
      <c r="IV153">
        <v>0.0001543633802942166</v>
      </c>
      <c r="IW153">
        <v>-6.359805854135664E-07</v>
      </c>
      <c r="IX153">
        <v>1.931128000261328E-10</v>
      </c>
      <c r="IY153">
        <v>-0.3385764476701658</v>
      </c>
      <c r="IZ153">
        <v>-0.009907362677547949</v>
      </c>
      <c r="JA153">
        <v>0.0006454078662214542</v>
      </c>
      <c r="JB153">
        <v>-5.064920317128958E-06</v>
      </c>
      <c r="JC153">
        <v>3</v>
      </c>
      <c r="JD153">
        <v>1872</v>
      </c>
      <c r="JE153">
        <v>1</v>
      </c>
      <c r="JF153">
        <v>37</v>
      </c>
      <c r="JG153">
        <v>17.1</v>
      </c>
      <c r="JH153">
        <v>17</v>
      </c>
      <c r="JI153">
        <v>2.28638</v>
      </c>
      <c r="JJ153">
        <v>2.64893</v>
      </c>
      <c r="JK153">
        <v>1.49658</v>
      </c>
      <c r="JL153">
        <v>2.34009</v>
      </c>
      <c r="JM153">
        <v>1.54785</v>
      </c>
      <c r="JN153">
        <v>2.3999</v>
      </c>
      <c r="JO153">
        <v>43.7269</v>
      </c>
      <c r="JP153">
        <v>15.0076</v>
      </c>
      <c r="JQ153">
        <v>18</v>
      </c>
      <c r="JR153">
        <v>498.328</v>
      </c>
      <c r="JS153">
        <v>514.5359999999999</v>
      </c>
      <c r="JT153">
        <v>23.0454</v>
      </c>
      <c r="JU153">
        <v>34.2132</v>
      </c>
      <c r="JV153">
        <v>30.0002</v>
      </c>
      <c r="JW153">
        <v>34.2823</v>
      </c>
      <c r="JX153">
        <v>34.2321</v>
      </c>
      <c r="JY153">
        <v>46.0058</v>
      </c>
      <c r="JZ153">
        <v>44.2825</v>
      </c>
      <c r="KA153">
        <v>0</v>
      </c>
      <c r="KB153">
        <v>23.0428</v>
      </c>
      <c r="KC153">
        <v>1008.28</v>
      </c>
      <c r="KD153">
        <v>16.9726</v>
      </c>
      <c r="KE153">
        <v>99.3593</v>
      </c>
      <c r="KF153">
        <v>99.5249</v>
      </c>
    </row>
    <row r="154" spans="1:292">
      <c r="A154">
        <v>130</v>
      </c>
      <c r="B154">
        <v>1685125137.1</v>
      </c>
      <c r="C154">
        <v>1734.599999904633</v>
      </c>
      <c r="D154" t="s">
        <v>696</v>
      </c>
      <c r="E154" t="s">
        <v>697</v>
      </c>
      <c r="F154">
        <v>5</v>
      </c>
      <c r="G154" t="s">
        <v>575</v>
      </c>
      <c r="H154">
        <v>1685125129.314285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1007.598274642883</v>
      </c>
      <c r="AJ154">
        <v>981.5854121212118</v>
      </c>
      <c r="AK154">
        <v>3.410384700789229</v>
      </c>
      <c r="AL154">
        <v>66.91659583500085</v>
      </c>
      <c r="AM154">
        <f>(AO154 - AN154 + DX154*1E3/(8.314*(DZ154+273.15)) * AQ154/DW154 * AP154) * DW154/(100*DK154) * 1000/(1000 - AO154)</f>
        <v>0</v>
      </c>
      <c r="AN154">
        <v>16.98751284969558</v>
      </c>
      <c r="AO154">
        <v>18.20103846153847</v>
      </c>
      <c r="AP154">
        <v>-1.503758459191228E-05</v>
      </c>
      <c r="AQ154">
        <v>105.2800018558034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6</v>
      </c>
      <c r="DL154">
        <v>0.5</v>
      </c>
      <c r="DM154" t="s">
        <v>430</v>
      </c>
      <c r="DN154">
        <v>2</v>
      </c>
      <c r="DO154" t="b">
        <v>1</v>
      </c>
      <c r="DP154">
        <v>1685125129.314285</v>
      </c>
      <c r="DQ154">
        <v>939.2018214285716</v>
      </c>
      <c r="DR154">
        <v>975.6543571428571</v>
      </c>
      <c r="DS154">
        <v>18.20839285714286</v>
      </c>
      <c r="DT154">
        <v>16.98767142857143</v>
      </c>
      <c r="DU154">
        <v>939.8600357142858</v>
      </c>
      <c r="DV154">
        <v>18.541075</v>
      </c>
      <c r="DW154">
        <v>500.00025</v>
      </c>
      <c r="DX154">
        <v>99.63529642857144</v>
      </c>
      <c r="DY154">
        <v>0.1000183964285715</v>
      </c>
      <c r="DZ154">
        <v>27.27868214285714</v>
      </c>
      <c r="EA154">
        <v>28.00705357142857</v>
      </c>
      <c r="EB154">
        <v>999.9000000000002</v>
      </c>
      <c r="EC154">
        <v>0</v>
      </c>
      <c r="ED154">
        <v>0</v>
      </c>
      <c r="EE154">
        <v>9999.394285714287</v>
      </c>
      <c r="EF154">
        <v>0</v>
      </c>
      <c r="EG154">
        <v>1999.856428571429</v>
      </c>
      <c r="EH154">
        <v>-36.45239642857143</v>
      </c>
      <c r="EI154">
        <v>956.620392857143</v>
      </c>
      <c r="EJ154">
        <v>992.5145357142857</v>
      </c>
      <c r="EK154">
        <v>1.220716071428571</v>
      </c>
      <c r="EL154">
        <v>975.6543571428571</v>
      </c>
      <c r="EM154">
        <v>16.98767142857143</v>
      </c>
      <c r="EN154">
        <v>1.814199285714286</v>
      </c>
      <c r="EO154">
        <v>1.692571428571428</v>
      </c>
      <c r="EP154">
        <v>15.90966428571429</v>
      </c>
      <c r="EQ154">
        <v>14.828475</v>
      </c>
      <c r="ER154">
        <v>2000.001071428572</v>
      </c>
      <c r="ES154">
        <v>0.9799996785714287</v>
      </c>
      <c r="ET154">
        <v>0.02000026785714286</v>
      </c>
      <c r="EU154">
        <v>0</v>
      </c>
      <c r="EV154">
        <v>54.69014642857144</v>
      </c>
      <c r="EW154">
        <v>5.00078</v>
      </c>
      <c r="EX154">
        <v>5630.183214285714</v>
      </c>
      <c r="EY154">
        <v>16379.66071428571</v>
      </c>
      <c r="EZ154">
        <v>42.69835714285713</v>
      </c>
      <c r="FA154">
        <v>44.70282142857142</v>
      </c>
      <c r="FB154">
        <v>43.65146428571428</v>
      </c>
      <c r="FC154">
        <v>43.58235714285713</v>
      </c>
      <c r="FD154">
        <v>43.51760714285714</v>
      </c>
      <c r="FE154">
        <v>1955.1</v>
      </c>
      <c r="FF154">
        <v>39.90107142857143</v>
      </c>
      <c r="FG154">
        <v>0</v>
      </c>
      <c r="FH154">
        <v>1685125134.7</v>
      </c>
      <c r="FI154">
        <v>0</v>
      </c>
      <c r="FJ154">
        <v>54.694212</v>
      </c>
      <c r="FK154">
        <v>0.4845923049664808</v>
      </c>
      <c r="FL154">
        <v>-2772.693846645405</v>
      </c>
      <c r="FM154">
        <v>5606.536</v>
      </c>
      <c r="FN154">
        <v>15</v>
      </c>
      <c r="FO154">
        <v>1685124110</v>
      </c>
      <c r="FP154" t="s">
        <v>576</v>
      </c>
      <c r="FQ154">
        <v>1685124108</v>
      </c>
      <c r="FR154">
        <v>1685124110</v>
      </c>
      <c r="FS154">
        <v>2</v>
      </c>
      <c r="FT154">
        <v>0.051</v>
      </c>
      <c r="FU154">
        <v>-0.023</v>
      </c>
      <c r="FV154">
        <v>-0.435</v>
      </c>
      <c r="FW154">
        <v>-0.35</v>
      </c>
      <c r="FX154">
        <v>420</v>
      </c>
      <c r="FY154">
        <v>16</v>
      </c>
      <c r="FZ154">
        <v>0.43</v>
      </c>
      <c r="GA154">
        <v>0.06</v>
      </c>
      <c r="GB154">
        <v>-36.444895</v>
      </c>
      <c r="GC154">
        <v>0.09156022514080883</v>
      </c>
      <c r="GD154">
        <v>0.1136858917148478</v>
      </c>
      <c r="GE154">
        <v>1</v>
      </c>
      <c r="GF154">
        <v>1.2235675</v>
      </c>
      <c r="GG154">
        <v>-0.05375414634146778</v>
      </c>
      <c r="GH154">
        <v>0.005226935407100415</v>
      </c>
      <c r="GI154">
        <v>1</v>
      </c>
      <c r="GJ154">
        <v>2</v>
      </c>
      <c r="GK154">
        <v>2</v>
      </c>
      <c r="GL154" t="s">
        <v>681</v>
      </c>
      <c r="GM154">
        <v>3.09901</v>
      </c>
      <c r="GN154">
        <v>2.75815</v>
      </c>
      <c r="GO154">
        <v>0.170509</v>
      </c>
      <c r="GP154">
        <v>0.174605</v>
      </c>
      <c r="GQ154">
        <v>0.09818739999999999</v>
      </c>
      <c r="GR154">
        <v>0.0927573</v>
      </c>
      <c r="GS154">
        <v>21101.8</v>
      </c>
      <c r="GT154">
        <v>20729.2</v>
      </c>
      <c r="GU154">
        <v>25999.3</v>
      </c>
      <c r="GV154">
        <v>25473.2</v>
      </c>
      <c r="GW154">
        <v>37645.7</v>
      </c>
      <c r="GX154">
        <v>35125.4</v>
      </c>
      <c r="GY154">
        <v>45468.7</v>
      </c>
      <c r="GZ154">
        <v>41879.7</v>
      </c>
      <c r="HA154">
        <v>1.83328</v>
      </c>
      <c r="HB154">
        <v>1.83288</v>
      </c>
      <c r="HC154">
        <v>-0.0556149</v>
      </c>
      <c r="HD154">
        <v>0</v>
      </c>
      <c r="HE154">
        <v>28.9298</v>
      </c>
      <c r="HF154">
        <v>999.9</v>
      </c>
      <c r="HG154">
        <v>42.2</v>
      </c>
      <c r="HH154">
        <v>41</v>
      </c>
      <c r="HI154">
        <v>33.1179</v>
      </c>
      <c r="HJ154">
        <v>62.3644</v>
      </c>
      <c r="HK154">
        <v>26.2139</v>
      </c>
      <c r="HL154">
        <v>1</v>
      </c>
      <c r="HM154">
        <v>0.587777</v>
      </c>
      <c r="HN154">
        <v>4.60594</v>
      </c>
      <c r="HO154">
        <v>20.2433</v>
      </c>
      <c r="HP154">
        <v>5.211</v>
      </c>
      <c r="HQ154">
        <v>11.9816</v>
      </c>
      <c r="HR154">
        <v>4.96325</v>
      </c>
      <c r="HS154">
        <v>3.27438</v>
      </c>
      <c r="HT154">
        <v>9999</v>
      </c>
      <c r="HU154">
        <v>9999</v>
      </c>
      <c r="HV154">
        <v>9999</v>
      </c>
      <c r="HW154">
        <v>40.7</v>
      </c>
      <c r="HX154">
        <v>1.86401</v>
      </c>
      <c r="HY154">
        <v>1.8602</v>
      </c>
      <c r="HZ154">
        <v>1.85852</v>
      </c>
      <c r="IA154">
        <v>1.85989</v>
      </c>
      <c r="IB154">
        <v>1.85988</v>
      </c>
      <c r="IC154">
        <v>1.85838</v>
      </c>
      <c r="ID154">
        <v>1.85746</v>
      </c>
      <c r="IE154">
        <v>1.85235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-0.672</v>
      </c>
      <c r="IT154">
        <v>-0.3328</v>
      </c>
      <c r="IU154">
        <v>-0.401858868589607</v>
      </c>
      <c r="IV154">
        <v>0.0001543633802942166</v>
      </c>
      <c r="IW154">
        <v>-6.359805854135664E-07</v>
      </c>
      <c r="IX154">
        <v>1.931128000261328E-10</v>
      </c>
      <c r="IY154">
        <v>-0.3385764476701658</v>
      </c>
      <c r="IZ154">
        <v>-0.009907362677547949</v>
      </c>
      <c r="JA154">
        <v>0.0006454078662214542</v>
      </c>
      <c r="JB154">
        <v>-5.064920317128958E-06</v>
      </c>
      <c r="JC154">
        <v>3</v>
      </c>
      <c r="JD154">
        <v>1872</v>
      </c>
      <c r="JE154">
        <v>1</v>
      </c>
      <c r="JF154">
        <v>37</v>
      </c>
      <c r="JG154">
        <v>17.2</v>
      </c>
      <c r="JH154">
        <v>17.1</v>
      </c>
      <c r="JI154">
        <v>2.32178</v>
      </c>
      <c r="JJ154">
        <v>2.65137</v>
      </c>
      <c r="JK154">
        <v>1.49658</v>
      </c>
      <c r="JL154">
        <v>2.34131</v>
      </c>
      <c r="JM154">
        <v>1.54785</v>
      </c>
      <c r="JN154">
        <v>2.37915</v>
      </c>
      <c r="JO154">
        <v>43.6995</v>
      </c>
      <c r="JP154">
        <v>15.0076</v>
      </c>
      <c r="JQ154">
        <v>18</v>
      </c>
      <c r="JR154">
        <v>498.606</v>
      </c>
      <c r="JS154">
        <v>514.285</v>
      </c>
      <c r="JT154">
        <v>23.0445</v>
      </c>
      <c r="JU154">
        <v>34.2132</v>
      </c>
      <c r="JV154">
        <v>30</v>
      </c>
      <c r="JW154">
        <v>34.2823</v>
      </c>
      <c r="JX154">
        <v>34.2291</v>
      </c>
      <c r="JY154">
        <v>46.6079</v>
      </c>
      <c r="JZ154">
        <v>44.2825</v>
      </c>
      <c r="KA154">
        <v>0</v>
      </c>
      <c r="KB154">
        <v>23.0255</v>
      </c>
      <c r="KC154">
        <v>1021.71</v>
      </c>
      <c r="KD154">
        <v>16.9812</v>
      </c>
      <c r="KE154">
        <v>99.3595</v>
      </c>
      <c r="KF154">
        <v>99.5241</v>
      </c>
    </row>
    <row r="155" spans="1:292">
      <c r="A155">
        <v>131</v>
      </c>
      <c r="B155">
        <v>1685125142.1</v>
      </c>
      <c r="C155">
        <v>1739.599999904633</v>
      </c>
      <c r="D155" t="s">
        <v>698</v>
      </c>
      <c r="E155" t="s">
        <v>699</v>
      </c>
      <c r="F155">
        <v>5</v>
      </c>
      <c r="G155" t="s">
        <v>575</v>
      </c>
      <c r="H155">
        <v>1685125134.6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1024.678784690137</v>
      </c>
      <c r="AJ155">
        <v>998.6600666666669</v>
      </c>
      <c r="AK155">
        <v>3.411009840144033</v>
      </c>
      <c r="AL155">
        <v>66.91659583500085</v>
      </c>
      <c r="AM155">
        <f>(AO155 - AN155 + DX155*1E3/(8.314*(DZ155+273.15)) * AQ155/DW155 * AP155) * DW155/(100*DK155) * 1000/(1000 - AO155)</f>
        <v>0</v>
      </c>
      <c r="AN155">
        <v>16.98895173657789</v>
      </c>
      <c r="AO155">
        <v>18.19547762237763</v>
      </c>
      <c r="AP155">
        <v>-1.057395777311139E-05</v>
      </c>
      <c r="AQ155">
        <v>105.2800018558034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6</v>
      </c>
      <c r="DL155">
        <v>0.5</v>
      </c>
      <c r="DM155" t="s">
        <v>430</v>
      </c>
      <c r="DN155">
        <v>2</v>
      </c>
      <c r="DO155" t="b">
        <v>1</v>
      </c>
      <c r="DP155">
        <v>1685125134.6</v>
      </c>
      <c r="DQ155">
        <v>956.9934814814815</v>
      </c>
      <c r="DR155">
        <v>993.3820370370371</v>
      </c>
      <c r="DS155">
        <v>18.20351111111111</v>
      </c>
      <c r="DT155">
        <v>16.98797037037037</v>
      </c>
      <c r="DU155">
        <v>957.6611481481481</v>
      </c>
      <c r="DV155">
        <v>18.53623333333333</v>
      </c>
      <c r="DW155">
        <v>500.034</v>
      </c>
      <c r="DX155">
        <v>99.63499629629629</v>
      </c>
      <c r="DY155">
        <v>0.1000279666666666</v>
      </c>
      <c r="DZ155">
        <v>27.28395555555555</v>
      </c>
      <c r="EA155">
        <v>28.01044074074074</v>
      </c>
      <c r="EB155">
        <v>999.9000000000001</v>
      </c>
      <c r="EC155">
        <v>0</v>
      </c>
      <c r="ED155">
        <v>0</v>
      </c>
      <c r="EE155">
        <v>9995.928148148148</v>
      </c>
      <c r="EF155">
        <v>0</v>
      </c>
      <c r="EG155">
        <v>1904.877037037037</v>
      </c>
      <c r="EH155">
        <v>-36.38866296296296</v>
      </c>
      <c r="EI155">
        <v>974.7371111111111</v>
      </c>
      <c r="EJ155">
        <v>1010.549074074074</v>
      </c>
      <c r="EK155">
        <v>1.215539259259259</v>
      </c>
      <c r="EL155">
        <v>993.3820370370371</v>
      </c>
      <c r="EM155">
        <v>16.98797037037037</v>
      </c>
      <c r="EN155">
        <v>1.813707777777778</v>
      </c>
      <c r="EO155">
        <v>1.692596296296296</v>
      </c>
      <c r="EP155">
        <v>15.90542592592592</v>
      </c>
      <c r="EQ155">
        <v>14.8287037037037</v>
      </c>
      <c r="ER155">
        <v>1999.994814814815</v>
      </c>
      <c r="ES155">
        <v>0.9800008518518518</v>
      </c>
      <c r="ET155">
        <v>0.01999908148148149</v>
      </c>
      <c r="EU155">
        <v>0</v>
      </c>
      <c r="EV155">
        <v>54.66895925925927</v>
      </c>
      <c r="EW155">
        <v>5.00078</v>
      </c>
      <c r="EX155">
        <v>5360.882222222222</v>
      </c>
      <c r="EY155">
        <v>16379.61111111111</v>
      </c>
      <c r="EZ155">
        <v>42.71033333333333</v>
      </c>
      <c r="FA155">
        <v>44.70799999999999</v>
      </c>
      <c r="FB155">
        <v>43.52751851851852</v>
      </c>
      <c r="FC155">
        <v>43.57622222222222</v>
      </c>
      <c r="FD155">
        <v>43.55066666666666</v>
      </c>
      <c r="FE155">
        <v>1955.097037037037</v>
      </c>
      <c r="FF155">
        <v>39.89777777777778</v>
      </c>
      <c r="FG155">
        <v>0</v>
      </c>
      <c r="FH155">
        <v>1685125140.1</v>
      </c>
      <c r="FI155">
        <v>0</v>
      </c>
      <c r="FJ155">
        <v>54.66606538461539</v>
      </c>
      <c r="FK155">
        <v>-0.4158529870301592</v>
      </c>
      <c r="FL155">
        <v>-4986.380852458877</v>
      </c>
      <c r="FM155">
        <v>5308.936153846154</v>
      </c>
      <c r="FN155">
        <v>15</v>
      </c>
      <c r="FO155">
        <v>1685124110</v>
      </c>
      <c r="FP155" t="s">
        <v>576</v>
      </c>
      <c r="FQ155">
        <v>1685124108</v>
      </c>
      <c r="FR155">
        <v>1685124110</v>
      </c>
      <c r="FS155">
        <v>2</v>
      </c>
      <c r="FT155">
        <v>0.051</v>
      </c>
      <c r="FU155">
        <v>-0.023</v>
      </c>
      <c r="FV155">
        <v>-0.435</v>
      </c>
      <c r="FW155">
        <v>-0.35</v>
      </c>
      <c r="FX155">
        <v>420</v>
      </c>
      <c r="FY155">
        <v>16</v>
      </c>
      <c r="FZ155">
        <v>0.43</v>
      </c>
      <c r="GA155">
        <v>0.06</v>
      </c>
      <c r="GB155">
        <v>-36.422955</v>
      </c>
      <c r="GC155">
        <v>0.8227339587242342</v>
      </c>
      <c r="GD155">
        <v>0.1066899455197164</v>
      </c>
      <c r="GE155">
        <v>0</v>
      </c>
      <c r="GF155">
        <v>1.21852975</v>
      </c>
      <c r="GG155">
        <v>-0.05761339587242122</v>
      </c>
      <c r="GH155">
        <v>0.005628722096311036</v>
      </c>
      <c r="GI155">
        <v>1</v>
      </c>
      <c r="GJ155">
        <v>1</v>
      </c>
      <c r="GK155">
        <v>2</v>
      </c>
      <c r="GL155" t="s">
        <v>432</v>
      </c>
      <c r="GM155">
        <v>3.09914</v>
      </c>
      <c r="GN155">
        <v>2.75824</v>
      </c>
      <c r="GO155">
        <v>0.172406</v>
      </c>
      <c r="GP155">
        <v>0.176464</v>
      </c>
      <c r="GQ155">
        <v>0.0981646</v>
      </c>
      <c r="GR155">
        <v>0.0927644</v>
      </c>
      <c r="GS155">
        <v>21053.5</v>
      </c>
      <c r="GT155">
        <v>20682.5</v>
      </c>
      <c r="GU155">
        <v>25999.3</v>
      </c>
      <c r="GV155">
        <v>25473.2</v>
      </c>
      <c r="GW155">
        <v>37646.8</v>
      </c>
      <c r="GX155">
        <v>35125.2</v>
      </c>
      <c r="GY155">
        <v>45468.6</v>
      </c>
      <c r="GZ155">
        <v>41879.6</v>
      </c>
      <c r="HA155">
        <v>1.83302</v>
      </c>
      <c r="HB155">
        <v>1.83293</v>
      </c>
      <c r="HC155">
        <v>-0.0567287</v>
      </c>
      <c r="HD155">
        <v>0</v>
      </c>
      <c r="HE155">
        <v>28.9302</v>
      </c>
      <c r="HF155">
        <v>999.9</v>
      </c>
      <c r="HG155">
        <v>42.2</v>
      </c>
      <c r="HH155">
        <v>41</v>
      </c>
      <c r="HI155">
        <v>33.1203</v>
      </c>
      <c r="HJ155">
        <v>62.5544</v>
      </c>
      <c r="HK155">
        <v>25.8614</v>
      </c>
      <c r="HL155">
        <v>1</v>
      </c>
      <c r="HM155">
        <v>0.588351</v>
      </c>
      <c r="HN155">
        <v>4.66014</v>
      </c>
      <c r="HO155">
        <v>20.2418</v>
      </c>
      <c r="HP155">
        <v>5.2101</v>
      </c>
      <c r="HQ155">
        <v>11.983</v>
      </c>
      <c r="HR155">
        <v>4.96305</v>
      </c>
      <c r="HS155">
        <v>3.27415</v>
      </c>
      <c r="HT155">
        <v>9999</v>
      </c>
      <c r="HU155">
        <v>9999</v>
      </c>
      <c r="HV155">
        <v>9999</v>
      </c>
      <c r="HW155">
        <v>40.7</v>
      </c>
      <c r="HX155">
        <v>1.86401</v>
      </c>
      <c r="HY155">
        <v>1.8602</v>
      </c>
      <c r="HZ155">
        <v>1.85852</v>
      </c>
      <c r="IA155">
        <v>1.85989</v>
      </c>
      <c r="IB155">
        <v>1.85983</v>
      </c>
      <c r="IC155">
        <v>1.85837</v>
      </c>
      <c r="ID155">
        <v>1.85745</v>
      </c>
      <c r="IE155">
        <v>1.85238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-0.681</v>
      </c>
      <c r="IT155">
        <v>-0.3328</v>
      </c>
      <c r="IU155">
        <v>-0.401858868589607</v>
      </c>
      <c r="IV155">
        <v>0.0001543633802942166</v>
      </c>
      <c r="IW155">
        <v>-6.359805854135664E-07</v>
      </c>
      <c r="IX155">
        <v>1.931128000261328E-10</v>
      </c>
      <c r="IY155">
        <v>-0.3385764476701658</v>
      </c>
      <c r="IZ155">
        <v>-0.009907362677547949</v>
      </c>
      <c r="JA155">
        <v>0.0006454078662214542</v>
      </c>
      <c r="JB155">
        <v>-5.064920317128958E-06</v>
      </c>
      <c r="JC155">
        <v>3</v>
      </c>
      <c r="JD155">
        <v>1872</v>
      </c>
      <c r="JE155">
        <v>1</v>
      </c>
      <c r="JF155">
        <v>37</v>
      </c>
      <c r="JG155">
        <v>17.2</v>
      </c>
      <c r="JH155">
        <v>17.2</v>
      </c>
      <c r="JI155">
        <v>2.35229</v>
      </c>
      <c r="JJ155">
        <v>2.64404</v>
      </c>
      <c r="JK155">
        <v>1.49658</v>
      </c>
      <c r="JL155">
        <v>2.34131</v>
      </c>
      <c r="JM155">
        <v>1.54785</v>
      </c>
      <c r="JN155">
        <v>2.46338</v>
      </c>
      <c r="JO155">
        <v>43.6995</v>
      </c>
      <c r="JP155">
        <v>15.0076</v>
      </c>
      <c r="JQ155">
        <v>18</v>
      </c>
      <c r="JR155">
        <v>498.442</v>
      </c>
      <c r="JS155">
        <v>514.319</v>
      </c>
      <c r="JT155">
        <v>23.0315</v>
      </c>
      <c r="JU155">
        <v>34.2132</v>
      </c>
      <c r="JV155">
        <v>30.0005</v>
      </c>
      <c r="JW155">
        <v>34.2809</v>
      </c>
      <c r="JX155">
        <v>34.229</v>
      </c>
      <c r="JY155">
        <v>47.2093</v>
      </c>
      <c r="JZ155">
        <v>44.2825</v>
      </c>
      <c r="KA155">
        <v>0</v>
      </c>
      <c r="KB155">
        <v>23.013</v>
      </c>
      <c r="KC155">
        <v>1042.12</v>
      </c>
      <c r="KD155">
        <v>16.9911</v>
      </c>
      <c r="KE155">
        <v>99.3593</v>
      </c>
      <c r="KF155">
        <v>99.52379999999999</v>
      </c>
    </row>
    <row r="156" spans="1:292">
      <c r="A156">
        <v>132</v>
      </c>
      <c r="B156">
        <v>1685125147.1</v>
      </c>
      <c r="C156">
        <v>1744.599999904633</v>
      </c>
      <c r="D156" t="s">
        <v>700</v>
      </c>
      <c r="E156" t="s">
        <v>701</v>
      </c>
      <c r="F156">
        <v>5</v>
      </c>
      <c r="G156" t="s">
        <v>575</v>
      </c>
      <c r="H156">
        <v>1685125139.314285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1041.894808210812</v>
      </c>
      <c r="AJ156">
        <v>1015.779818181818</v>
      </c>
      <c r="AK156">
        <v>3.428599341533853</v>
      </c>
      <c r="AL156">
        <v>66.91659583500085</v>
      </c>
      <c r="AM156">
        <f>(AO156 - AN156 + DX156*1E3/(8.314*(DZ156+273.15)) * AQ156/DW156 * AP156) * DW156/(100*DK156) * 1000/(1000 - AO156)</f>
        <v>0</v>
      </c>
      <c r="AN156">
        <v>16.99055938208118</v>
      </c>
      <c r="AO156">
        <v>18.18809720279721</v>
      </c>
      <c r="AP156">
        <v>-1.182072340695175E-05</v>
      </c>
      <c r="AQ156">
        <v>105.2800018558034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6</v>
      </c>
      <c r="DL156">
        <v>0.5</v>
      </c>
      <c r="DM156" t="s">
        <v>430</v>
      </c>
      <c r="DN156">
        <v>2</v>
      </c>
      <c r="DO156" t="b">
        <v>1</v>
      </c>
      <c r="DP156">
        <v>1685125139.314285</v>
      </c>
      <c r="DQ156">
        <v>972.8390357142856</v>
      </c>
      <c r="DR156">
        <v>1009.202464285714</v>
      </c>
      <c r="DS156">
        <v>18.19833214285714</v>
      </c>
      <c r="DT156">
        <v>16.988675</v>
      </c>
      <c r="DU156">
        <v>973.5151785714286</v>
      </c>
      <c r="DV156">
        <v>18.5311</v>
      </c>
      <c r="DW156">
        <v>499.9961785714286</v>
      </c>
      <c r="DX156">
        <v>99.63446071428572</v>
      </c>
      <c r="DY156">
        <v>0.09997097857142855</v>
      </c>
      <c r="DZ156">
        <v>27.28891785714286</v>
      </c>
      <c r="EA156">
        <v>28.01360357142858</v>
      </c>
      <c r="EB156">
        <v>999.9000000000002</v>
      </c>
      <c r="EC156">
        <v>0</v>
      </c>
      <c r="ED156">
        <v>0</v>
      </c>
      <c r="EE156">
        <v>10000.62857142857</v>
      </c>
      <c r="EF156">
        <v>0</v>
      </c>
      <c r="EG156">
        <v>1680.4225</v>
      </c>
      <c r="EH156">
        <v>-36.36294285714285</v>
      </c>
      <c r="EI156">
        <v>990.8715</v>
      </c>
      <c r="EJ156">
        <v>1026.643214285714</v>
      </c>
      <c r="EK156">
        <v>1.209658571428571</v>
      </c>
      <c r="EL156">
        <v>1009.202464285714</v>
      </c>
      <c r="EM156">
        <v>16.988675</v>
      </c>
      <c r="EN156">
        <v>1.8131825</v>
      </c>
      <c r="EO156">
        <v>1.692657142857143</v>
      </c>
      <c r="EP156">
        <v>15.90089285714286</v>
      </c>
      <c r="EQ156">
        <v>14.82926071428571</v>
      </c>
      <c r="ER156">
        <v>1999.991785714286</v>
      </c>
      <c r="ES156">
        <v>0.9799993928571429</v>
      </c>
      <c r="ET156">
        <v>0.02000060357142857</v>
      </c>
      <c r="EU156">
        <v>0</v>
      </c>
      <c r="EV156">
        <v>54.58278214285715</v>
      </c>
      <c r="EW156">
        <v>5.00078</v>
      </c>
      <c r="EX156">
        <v>4848.151785714285</v>
      </c>
      <c r="EY156">
        <v>16379.57142857143</v>
      </c>
      <c r="EZ156">
        <v>42.68725</v>
      </c>
      <c r="FA156">
        <v>44.70053571428571</v>
      </c>
      <c r="FB156">
        <v>43.46407142857142</v>
      </c>
      <c r="FC156">
        <v>43.56449999999999</v>
      </c>
      <c r="FD156">
        <v>43.55099999999999</v>
      </c>
      <c r="FE156">
        <v>1955.092142857143</v>
      </c>
      <c r="FF156">
        <v>39.89964285714286</v>
      </c>
      <c r="FG156">
        <v>0</v>
      </c>
      <c r="FH156">
        <v>1685125144.9</v>
      </c>
      <c r="FI156">
        <v>0</v>
      </c>
      <c r="FJ156">
        <v>54.57043076923078</v>
      </c>
      <c r="FK156">
        <v>-2.603692304988512</v>
      </c>
      <c r="FL156">
        <v>-5647.710424897946</v>
      </c>
      <c r="FM156">
        <v>4822.465769230768</v>
      </c>
      <c r="FN156">
        <v>15</v>
      </c>
      <c r="FO156">
        <v>1685124110</v>
      </c>
      <c r="FP156" t="s">
        <v>576</v>
      </c>
      <c r="FQ156">
        <v>1685124108</v>
      </c>
      <c r="FR156">
        <v>1685124110</v>
      </c>
      <c r="FS156">
        <v>2</v>
      </c>
      <c r="FT156">
        <v>0.051</v>
      </c>
      <c r="FU156">
        <v>-0.023</v>
      </c>
      <c r="FV156">
        <v>-0.435</v>
      </c>
      <c r="FW156">
        <v>-0.35</v>
      </c>
      <c r="FX156">
        <v>420</v>
      </c>
      <c r="FY156">
        <v>16</v>
      </c>
      <c r="FZ156">
        <v>0.43</v>
      </c>
      <c r="GA156">
        <v>0.06</v>
      </c>
      <c r="GB156">
        <v>-36.40854146341464</v>
      </c>
      <c r="GC156">
        <v>0.4482020905922927</v>
      </c>
      <c r="GD156">
        <v>0.1044497778152895</v>
      </c>
      <c r="GE156">
        <v>0</v>
      </c>
      <c r="GF156">
        <v>1.212819756097561</v>
      </c>
      <c r="GG156">
        <v>-0.07390452961672528</v>
      </c>
      <c r="GH156">
        <v>0.00733316804655723</v>
      </c>
      <c r="GI156">
        <v>1</v>
      </c>
      <c r="GJ156">
        <v>1</v>
      </c>
      <c r="GK156">
        <v>2</v>
      </c>
      <c r="GL156" t="s">
        <v>432</v>
      </c>
      <c r="GM156">
        <v>3.09903</v>
      </c>
      <c r="GN156">
        <v>2.75829</v>
      </c>
      <c r="GO156">
        <v>0.174297</v>
      </c>
      <c r="GP156">
        <v>0.178302</v>
      </c>
      <c r="GQ156">
        <v>0.0981339</v>
      </c>
      <c r="GR156">
        <v>0.0927606</v>
      </c>
      <c r="GS156">
        <v>21005.4</v>
      </c>
      <c r="GT156">
        <v>20636.2</v>
      </c>
      <c r="GU156">
        <v>25999.3</v>
      </c>
      <c r="GV156">
        <v>25473.1</v>
      </c>
      <c r="GW156">
        <v>37648.1</v>
      </c>
      <c r="GX156">
        <v>35125.4</v>
      </c>
      <c r="GY156">
        <v>45468.3</v>
      </c>
      <c r="GZ156">
        <v>41879.5</v>
      </c>
      <c r="HA156">
        <v>1.83258</v>
      </c>
      <c r="HB156">
        <v>1.83345</v>
      </c>
      <c r="HC156">
        <v>-0.0563599</v>
      </c>
      <c r="HD156">
        <v>0</v>
      </c>
      <c r="HE156">
        <v>28.9323</v>
      </c>
      <c r="HF156">
        <v>999.9</v>
      </c>
      <c r="HG156">
        <v>42.2</v>
      </c>
      <c r="HH156">
        <v>41</v>
      </c>
      <c r="HI156">
        <v>33.1174</v>
      </c>
      <c r="HJ156">
        <v>62.4144</v>
      </c>
      <c r="HK156">
        <v>25.9054</v>
      </c>
      <c r="HL156">
        <v>1</v>
      </c>
      <c r="HM156">
        <v>0.588603</v>
      </c>
      <c r="HN156">
        <v>4.6764</v>
      </c>
      <c r="HO156">
        <v>20.2416</v>
      </c>
      <c r="HP156">
        <v>5.21085</v>
      </c>
      <c r="HQ156">
        <v>11.9821</v>
      </c>
      <c r="HR156">
        <v>4.96335</v>
      </c>
      <c r="HS156">
        <v>3.27443</v>
      </c>
      <c r="HT156">
        <v>9999</v>
      </c>
      <c r="HU156">
        <v>9999</v>
      </c>
      <c r="HV156">
        <v>9999</v>
      </c>
      <c r="HW156">
        <v>40.7</v>
      </c>
      <c r="HX156">
        <v>1.86401</v>
      </c>
      <c r="HY156">
        <v>1.8602</v>
      </c>
      <c r="HZ156">
        <v>1.85851</v>
      </c>
      <c r="IA156">
        <v>1.85989</v>
      </c>
      <c r="IB156">
        <v>1.85984</v>
      </c>
      <c r="IC156">
        <v>1.85837</v>
      </c>
      <c r="ID156">
        <v>1.85745</v>
      </c>
      <c r="IE156">
        <v>1.85237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-0.6899999999999999</v>
      </c>
      <c r="IT156">
        <v>-0.3329</v>
      </c>
      <c r="IU156">
        <v>-0.401858868589607</v>
      </c>
      <c r="IV156">
        <v>0.0001543633802942166</v>
      </c>
      <c r="IW156">
        <v>-6.359805854135664E-07</v>
      </c>
      <c r="IX156">
        <v>1.931128000261328E-10</v>
      </c>
      <c r="IY156">
        <v>-0.3385764476701658</v>
      </c>
      <c r="IZ156">
        <v>-0.009907362677547949</v>
      </c>
      <c r="JA156">
        <v>0.0006454078662214542</v>
      </c>
      <c r="JB156">
        <v>-5.064920317128958E-06</v>
      </c>
      <c r="JC156">
        <v>3</v>
      </c>
      <c r="JD156">
        <v>1872</v>
      </c>
      <c r="JE156">
        <v>1</v>
      </c>
      <c r="JF156">
        <v>37</v>
      </c>
      <c r="JG156">
        <v>17.3</v>
      </c>
      <c r="JH156">
        <v>17.3</v>
      </c>
      <c r="JI156">
        <v>2.38647</v>
      </c>
      <c r="JJ156">
        <v>2.64648</v>
      </c>
      <c r="JK156">
        <v>1.49658</v>
      </c>
      <c r="JL156">
        <v>2.34131</v>
      </c>
      <c r="JM156">
        <v>1.54907</v>
      </c>
      <c r="JN156">
        <v>2.43774</v>
      </c>
      <c r="JO156">
        <v>43.6995</v>
      </c>
      <c r="JP156">
        <v>15.0076</v>
      </c>
      <c r="JQ156">
        <v>18</v>
      </c>
      <c r="JR156">
        <v>498.151</v>
      </c>
      <c r="JS156">
        <v>514.687</v>
      </c>
      <c r="JT156">
        <v>23.0147</v>
      </c>
      <c r="JU156">
        <v>34.2124</v>
      </c>
      <c r="JV156">
        <v>30.0003</v>
      </c>
      <c r="JW156">
        <v>34.2792</v>
      </c>
      <c r="JX156">
        <v>34.229</v>
      </c>
      <c r="JY156">
        <v>47.8798</v>
      </c>
      <c r="JZ156">
        <v>44.2825</v>
      </c>
      <c r="KA156">
        <v>0</v>
      </c>
      <c r="KB156">
        <v>23.0028</v>
      </c>
      <c r="KC156">
        <v>1055.48</v>
      </c>
      <c r="KD156">
        <v>17.0048</v>
      </c>
      <c r="KE156">
        <v>99.3588</v>
      </c>
      <c r="KF156">
        <v>99.5235</v>
      </c>
    </row>
    <row r="157" spans="1:292">
      <c r="A157">
        <v>133</v>
      </c>
      <c r="B157">
        <v>1685125152.1</v>
      </c>
      <c r="C157">
        <v>1749.599999904633</v>
      </c>
      <c r="D157" t="s">
        <v>702</v>
      </c>
      <c r="E157" t="s">
        <v>703</v>
      </c>
      <c r="F157">
        <v>5</v>
      </c>
      <c r="G157" t="s">
        <v>575</v>
      </c>
      <c r="H157">
        <v>1685125144.6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1058.660068618219</v>
      </c>
      <c r="AJ157">
        <v>1032.764606060606</v>
      </c>
      <c r="AK157">
        <v>3.391780030645816</v>
      </c>
      <c r="AL157">
        <v>66.91659583500085</v>
      </c>
      <c r="AM157">
        <f>(AO157 - AN157 + DX157*1E3/(8.314*(DZ157+273.15)) * AQ157/DW157 * AP157) * DW157/(100*DK157) * 1000/(1000 - AO157)</f>
        <v>0</v>
      </c>
      <c r="AN157">
        <v>16.988865521663</v>
      </c>
      <c r="AO157">
        <v>18.17995174825175</v>
      </c>
      <c r="AP157">
        <v>-2.203486539956977E-05</v>
      </c>
      <c r="AQ157">
        <v>105.2800018558034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6</v>
      </c>
      <c r="DL157">
        <v>0.5</v>
      </c>
      <c r="DM157" t="s">
        <v>430</v>
      </c>
      <c r="DN157">
        <v>2</v>
      </c>
      <c r="DO157" t="b">
        <v>1</v>
      </c>
      <c r="DP157">
        <v>1685125144.6</v>
      </c>
      <c r="DQ157">
        <v>990.5616666666667</v>
      </c>
      <c r="DR157">
        <v>1026.876296296296</v>
      </c>
      <c r="DS157">
        <v>18.19124444444444</v>
      </c>
      <c r="DT157">
        <v>16.98946296296296</v>
      </c>
      <c r="DU157">
        <v>991.2479999999998</v>
      </c>
      <c r="DV157">
        <v>18.52407777777778</v>
      </c>
      <c r="DW157">
        <v>500.015962962963</v>
      </c>
      <c r="DX157">
        <v>99.63465185185187</v>
      </c>
      <c r="DY157">
        <v>0.09997225925925925</v>
      </c>
      <c r="DZ157">
        <v>27.28987777777778</v>
      </c>
      <c r="EA157">
        <v>28.01061851851851</v>
      </c>
      <c r="EB157">
        <v>999.9000000000001</v>
      </c>
      <c r="EC157">
        <v>0</v>
      </c>
      <c r="ED157">
        <v>0</v>
      </c>
      <c r="EE157">
        <v>10007.3437037037</v>
      </c>
      <c r="EF157">
        <v>0</v>
      </c>
      <c r="EG157">
        <v>1509.379629629629</v>
      </c>
      <c r="EH157">
        <v>-36.31419629629629</v>
      </c>
      <c r="EI157">
        <v>1008.915666666667</v>
      </c>
      <c r="EJ157">
        <v>1044.623703703704</v>
      </c>
      <c r="EK157">
        <v>1.20179</v>
      </c>
      <c r="EL157">
        <v>1026.876296296296</v>
      </c>
      <c r="EM157">
        <v>16.98946296296296</v>
      </c>
      <c r="EN157">
        <v>1.81247962962963</v>
      </c>
      <c r="EO157">
        <v>1.692738888888889</v>
      </c>
      <c r="EP157">
        <v>15.89483333333333</v>
      </c>
      <c r="EQ157">
        <v>14.83001481481482</v>
      </c>
      <c r="ER157">
        <v>1999.976666666666</v>
      </c>
      <c r="ES157">
        <v>0.979996888888889</v>
      </c>
      <c r="ET157">
        <v>0.0200031962962963</v>
      </c>
      <c r="EU157">
        <v>0</v>
      </c>
      <c r="EV157">
        <v>54.45548518518518</v>
      </c>
      <c r="EW157">
        <v>5.00078</v>
      </c>
      <c r="EX157">
        <v>4554.451111111111</v>
      </c>
      <c r="EY157">
        <v>16379.43703703704</v>
      </c>
      <c r="EZ157">
        <v>42.67570370370371</v>
      </c>
      <c r="FA157">
        <v>44.69177777777777</v>
      </c>
      <c r="FB157">
        <v>43.37470370370369</v>
      </c>
      <c r="FC157">
        <v>43.55074074074074</v>
      </c>
      <c r="FD157">
        <v>43.55762962962963</v>
      </c>
      <c r="FE157">
        <v>1955.073333333333</v>
      </c>
      <c r="FF157">
        <v>39.90333333333333</v>
      </c>
      <c r="FG157">
        <v>0</v>
      </c>
      <c r="FH157">
        <v>1685125149.7</v>
      </c>
      <c r="FI157">
        <v>0</v>
      </c>
      <c r="FJ157">
        <v>54.42690769230769</v>
      </c>
      <c r="FK157">
        <v>-1.203090596555339</v>
      </c>
      <c r="FL157">
        <v>-3047.603078990799</v>
      </c>
      <c r="FM157">
        <v>4557.561923076923</v>
      </c>
      <c r="FN157">
        <v>15</v>
      </c>
      <c r="FO157">
        <v>1685124110</v>
      </c>
      <c r="FP157" t="s">
        <v>576</v>
      </c>
      <c r="FQ157">
        <v>1685124108</v>
      </c>
      <c r="FR157">
        <v>1685124110</v>
      </c>
      <c r="FS157">
        <v>2</v>
      </c>
      <c r="FT157">
        <v>0.051</v>
      </c>
      <c r="FU157">
        <v>-0.023</v>
      </c>
      <c r="FV157">
        <v>-0.435</v>
      </c>
      <c r="FW157">
        <v>-0.35</v>
      </c>
      <c r="FX157">
        <v>420</v>
      </c>
      <c r="FY157">
        <v>16</v>
      </c>
      <c r="FZ157">
        <v>0.43</v>
      </c>
      <c r="GA157">
        <v>0.06</v>
      </c>
      <c r="GB157">
        <v>-36.3259475</v>
      </c>
      <c r="GC157">
        <v>0.376479174484048</v>
      </c>
      <c r="GD157">
        <v>0.1024241963295289</v>
      </c>
      <c r="GE157">
        <v>0</v>
      </c>
      <c r="GF157">
        <v>1.20649225</v>
      </c>
      <c r="GG157">
        <v>-0.08752243902438905</v>
      </c>
      <c r="GH157">
        <v>0.008458155380311959</v>
      </c>
      <c r="GI157">
        <v>1</v>
      </c>
      <c r="GJ157">
        <v>1</v>
      </c>
      <c r="GK157">
        <v>2</v>
      </c>
      <c r="GL157" t="s">
        <v>432</v>
      </c>
      <c r="GM157">
        <v>3.09903</v>
      </c>
      <c r="GN157">
        <v>2.75814</v>
      </c>
      <c r="GO157">
        <v>0.17615</v>
      </c>
      <c r="GP157">
        <v>0.180113</v>
      </c>
      <c r="GQ157">
        <v>0.098104</v>
      </c>
      <c r="GR157">
        <v>0.092769</v>
      </c>
      <c r="GS157">
        <v>20958.1</v>
      </c>
      <c r="GT157">
        <v>20590.7</v>
      </c>
      <c r="GU157">
        <v>25999.3</v>
      </c>
      <c r="GV157">
        <v>25473.2</v>
      </c>
      <c r="GW157">
        <v>37649.6</v>
      </c>
      <c r="GX157">
        <v>35125.5</v>
      </c>
      <c r="GY157">
        <v>45468.3</v>
      </c>
      <c r="GZ157">
        <v>41879.7</v>
      </c>
      <c r="HA157">
        <v>1.83288</v>
      </c>
      <c r="HB157">
        <v>1.83317</v>
      </c>
      <c r="HC157">
        <v>-0.0563115</v>
      </c>
      <c r="HD157">
        <v>0</v>
      </c>
      <c r="HE157">
        <v>28.9305</v>
      </c>
      <c r="HF157">
        <v>999.9</v>
      </c>
      <c r="HG157">
        <v>42.2</v>
      </c>
      <c r="HH157">
        <v>41</v>
      </c>
      <c r="HI157">
        <v>33.1186</v>
      </c>
      <c r="HJ157">
        <v>62.7544</v>
      </c>
      <c r="HK157">
        <v>26.1458</v>
      </c>
      <c r="HL157">
        <v>1</v>
      </c>
      <c r="HM157">
        <v>0.588577</v>
      </c>
      <c r="HN157">
        <v>4.68159</v>
      </c>
      <c r="HO157">
        <v>20.2411</v>
      </c>
      <c r="HP157">
        <v>5.2107</v>
      </c>
      <c r="HQ157">
        <v>11.9824</v>
      </c>
      <c r="HR157">
        <v>4.9631</v>
      </c>
      <c r="HS157">
        <v>3.27435</v>
      </c>
      <c r="HT157">
        <v>9999</v>
      </c>
      <c r="HU157">
        <v>9999</v>
      </c>
      <c r="HV157">
        <v>9999</v>
      </c>
      <c r="HW157">
        <v>40.7</v>
      </c>
      <c r="HX157">
        <v>1.86401</v>
      </c>
      <c r="HY157">
        <v>1.8602</v>
      </c>
      <c r="HZ157">
        <v>1.85852</v>
      </c>
      <c r="IA157">
        <v>1.85988</v>
      </c>
      <c r="IB157">
        <v>1.85989</v>
      </c>
      <c r="IC157">
        <v>1.85837</v>
      </c>
      <c r="ID157">
        <v>1.85746</v>
      </c>
      <c r="IE157">
        <v>1.85238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-0.7</v>
      </c>
      <c r="IT157">
        <v>-0.333</v>
      </c>
      <c r="IU157">
        <v>-0.401858868589607</v>
      </c>
      <c r="IV157">
        <v>0.0001543633802942166</v>
      </c>
      <c r="IW157">
        <v>-6.359805854135664E-07</v>
      </c>
      <c r="IX157">
        <v>1.931128000261328E-10</v>
      </c>
      <c r="IY157">
        <v>-0.3385764476701658</v>
      </c>
      <c r="IZ157">
        <v>-0.009907362677547949</v>
      </c>
      <c r="JA157">
        <v>0.0006454078662214542</v>
      </c>
      <c r="JB157">
        <v>-5.064920317128958E-06</v>
      </c>
      <c r="JC157">
        <v>3</v>
      </c>
      <c r="JD157">
        <v>1872</v>
      </c>
      <c r="JE157">
        <v>1</v>
      </c>
      <c r="JF157">
        <v>37</v>
      </c>
      <c r="JG157">
        <v>17.4</v>
      </c>
      <c r="JH157">
        <v>17.4</v>
      </c>
      <c r="JI157">
        <v>2.41333</v>
      </c>
      <c r="JJ157">
        <v>2.65381</v>
      </c>
      <c r="JK157">
        <v>1.49658</v>
      </c>
      <c r="JL157">
        <v>2.34009</v>
      </c>
      <c r="JM157">
        <v>1.54785</v>
      </c>
      <c r="JN157">
        <v>2.34009</v>
      </c>
      <c r="JO157">
        <v>43.6995</v>
      </c>
      <c r="JP157">
        <v>14.9989</v>
      </c>
      <c r="JQ157">
        <v>18</v>
      </c>
      <c r="JR157">
        <v>498.337</v>
      </c>
      <c r="JS157">
        <v>514.47</v>
      </c>
      <c r="JT157">
        <v>23.002</v>
      </c>
      <c r="JU157">
        <v>34.2101</v>
      </c>
      <c r="JV157">
        <v>30.0001</v>
      </c>
      <c r="JW157">
        <v>34.2792</v>
      </c>
      <c r="JX157">
        <v>34.226</v>
      </c>
      <c r="JY157">
        <v>48.4356</v>
      </c>
      <c r="JZ157">
        <v>44.2825</v>
      </c>
      <c r="KA157">
        <v>0</v>
      </c>
      <c r="KB157">
        <v>22.9913</v>
      </c>
      <c r="KC157">
        <v>1075.52</v>
      </c>
      <c r="KD157">
        <v>17.022</v>
      </c>
      <c r="KE157">
        <v>99.3588</v>
      </c>
      <c r="KF157">
        <v>99.5239</v>
      </c>
    </row>
    <row r="158" spans="1:292">
      <c r="A158">
        <v>134</v>
      </c>
      <c r="B158">
        <v>1685125157.1</v>
      </c>
      <c r="C158">
        <v>1754.599999904633</v>
      </c>
      <c r="D158" t="s">
        <v>704</v>
      </c>
      <c r="E158" t="s">
        <v>705</v>
      </c>
      <c r="F158">
        <v>5</v>
      </c>
      <c r="G158" t="s">
        <v>575</v>
      </c>
      <c r="H158">
        <v>1685125149.314285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1075.287070530225</v>
      </c>
      <c r="AJ158">
        <v>1049.555515151515</v>
      </c>
      <c r="AK158">
        <v>3.35107965792727</v>
      </c>
      <c r="AL158">
        <v>66.91659583500085</v>
      </c>
      <c r="AM158">
        <f>(AO158 - AN158 + DX158*1E3/(8.314*(DZ158+273.15)) * AQ158/DW158 * AP158) * DW158/(100*DK158) * 1000/(1000 - AO158)</f>
        <v>0</v>
      </c>
      <c r="AN158">
        <v>16.99024582202805</v>
      </c>
      <c r="AO158">
        <v>18.17279930069931</v>
      </c>
      <c r="AP158">
        <v>-2.782437963611636E-05</v>
      </c>
      <c r="AQ158">
        <v>105.2800018558034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6</v>
      </c>
      <c r="DL158">
        <v>0.5</v>
      </c>
      <c r="DM158" t="s">
        <v>430</v>
      </c>
      <c r="DN158">
        <v>2</v>
      </c>
      <c r="DO158" t="b">
        <v>1</v>
      </c>
      <c r="DP158">
        <v>1685125149.314285</v>
      </c>
      <c r="DQ158">
        <v>1006.307571428571</v>
      </c>
      <c r="DR158">
        <v>1042.478571428571</v>
      </c>
      <c r="DS158">
        <v>18.183975</v>
      </c>
      <c r="DT158">
        <v>16.99001071428572</v>
      </c>
      <c r="DU158">
        <v>1007.002964285714</v>
      </c>
      <c r="DV158">
        <v>18.51686428571429</v>
      </c>
      <c r="DW158">
        <v>499.9911071428571</v>
      </c>
      <c r="DX158">
        <v>99.63476428571427</v>
      </c>
      <c r="DY158">
        <v>0.09994826071428571</v>
      </c>
      <c r="DZ158">
        <v>27.28717142857143</v>
      </c>
      <c r="EA158">
        <v>28.01142500000001</v>
      </c>
      <c r="EB158">
        <v>999.9000000000002</v>
      </c>
      <c r="EC158">
        <v>0</v>
      </c>
      <c r="ED158">
        <v>0</v>
      </c>
      <c r="EE158">
        <v>10006.74642857143</v>
      </c>
      <c r="EF158">
        <v>0</v>
      </c>
      <c r="EG158">
        <v>1365.978214285715</v>
      </c>
      <c r="EH158">
        <v>-36.16953928571429</v>
      </c>
      <c r="EI158">
        <v>1024.946071428571</v>
      </c>
      <c r="EJ158">
        <v>1060.496071428571</v>
      </c>
      <c r="EK158">
        <v>1.193971785714286</v>
      </c>
      <c r="EL158">
        <v>1042.478571428571</v>
      </c>
      <c r="EM158">
        <v>16.99001071428572</v>
      </c>
      <c r="EN158">
        <v>1.811756428571429</v>
      </c>
      <c r="EO158">
        <v>1.692795</v>
      </c>
      <c r="EP158">
        <v>15.88858928571429</v>
      </c>
      <c r="EQ158">
        <v>14.83052857142857</v>
      </c>
      <c r="ER158">
        <v>1999.985</v>
      </c>
      <c r="ES158">
        <v>0.9799938571428571</v>
      </c>
      <c r="ET158">
        <v>0.02000633571428571</v>
      </c>
      <c r="EU158">
        <v>0</v>
      </c>
      <c r="EV158">
        <v>54.36929285714285</v>
      </c>
      <c r="EW158">
        <v>5.00078</v>
      </c>
      <c r="EX158">
        <v>4291.415714285715</v>
      </c>
      <c r="EY158">
        <v>16379.49285714286</v>
      </c>
      <c r="EZ158">
        <v>42.65160714285714</v>
      </c>
      <c r="FA158">
        <v>44.68489285714285</v>
      </c>
      <c r="FB158">
        <v>43.32110714285712</v>
      </c>
      <c r="FC158">
        <v>43.53107142857142</v>
      </c>
      <c r="FD158">
        <v>43.49528571428571</v>
      </c>
      <c r="FE158">
        <v>1955.075</v>
      </c>
      <c r="FF158">
        <v>39.91</v>
      </c>
      <c r="FG158">
        <v>0</v>
      </c>
      <c r="FH158">
        <v>1685125155.1</v>
      </c>
      <c r="FI158">
        <v>0</v>
      </c>
      <c r="FJ158">
        <v>54.313904</v>
      </c>
      <c r="FK158">
        <v>-0.8876153813484273</v>
      </c>
      <c r="FL158">
        <v>-61.34692451045844</v>
      </c>
      <c r="FM158">
        <v>4286.0992</v>
      </c>
      <c r="FN158">
        <v>15</v>
      </c>
      <c r="FO158">
        <v>1685124110</v>
      </c>
      <c r="FP158" t="s">
        <v>576</v>
      </c>
      <c r="FQ158">
        <v>1685124108</v>
      </c>
      <c r="FR158">
        <v>1685124110</v>
      </c>
      <c r="FS158">
        <v>2</v>
      </c>
      <c r="FT158">
        <v>0.051</v>
      </c>
      <c r="FU158">
        <v>-0.023</v>
      </c>
      <c r="FV158">
        <v>-0.435</v>
      </c>
      <c r="FW158">
        <v>-0.35</v>
      </c>
      <c r="FX158">
        <v>420</v>
      </c>
      <c r="FY158">
        <v>16</v>
      </c>
      <c r="FZ158">
        <v>0.43</v>
      </c>
      <c r="GA158">
        <v>0.06</v>
      </c>
      <c r="GB158">
        <v>-36.2228625</v>
      </c>
      <c r="GC158">
        <v>1.667008255159535</v>
      </c>
      <c r="GD158">
        <v>0.2057472632715924</v>
      </c>
      <c r="GE158">
        <v>0</v>
      </c>
      <c r="GF158">
        <v>1.19870075</v>
      </c>
      <c r="GG158">
        <v>-0.09841452157598715</v>
      </c>
      <c r="GH158">
        <v>0.009500366936992495</v>
      </c>
      <c r="GI158">
        <v>1</v>
      </c>
      <c r="GJ158">
        <v>1</v>
      </c>
      <c r="GK158">
        <v>2</v>
      </c>
      <c r="GL158" t="s">
        <v>432</v>
      </c>
      <c r="GM158">
        <v>3.09898</v>
      </c>
      <c r="GN158">
        <v>2.75811</v>
      </c>
      <c r="GO158">
        <v>0.177969</v>
      </c>
      <c r="GP158">
        <v>0.181866</v>
      </c>
      <c r="GQ158">
        <v>0.0980774</v>
      </c>
      <c r="GR158">
        <v>0.0927724</v>
      </c>
      <c r="GS158">
        <v>20912</v>
      </c>
      <c r="GT158">
        <v>20546.6</v>
      </c>
      <c r="GU158">
        <v>25999.6</v>
      </c>
      <c r="GV158">
        <v>25473.1</v>
      </c>
      <c r="GW158">
        <v>37651.3</v>
      </c>
      <c r="GX158">
        <v>35125.6</v>
      </c>
      <c r="GY158">
        <v>45468.8</v>
      </c>
      <c r="GZ158">
        <v>41879.7</v>
      </c>
      <c r="HA158">
        <v>1.83285</v>
      </c>
      <c r="HB158">
        <v>1.83337</v>
      </c>
      <c r="HC158">
        <v>-0.0562631</v>
      </c>
      <c r="HD158">
        <v>0</v>
      </c>
      <c r="HE158">
        <v>28.9269</v>
      </c>
      <c r="HF158">
        <v>999.9</v>
      </c>
      <c r="HG158">
        <v>42.2</v>
      </c>
      <c r="HH158">
        <v>40.9</v>
      </c>
      <c r="HI158">
        <v>32.943</v>
      </c>
      <c r="HJ158">
        <v>62.2544</v>
      </c>
      <c r="HK158">
        <v>26.1458</v>
      </c>
      <c r="HL158">
        <v>1</v>
      </c>
      <c r="HM158">
        <v>0.588547</v>
      </c>
      <c r="HN158">
        <v>4.69524</v>
      </c>
      <c r="HO158">
        <v>20.2409</v>
      </c>
      <c r="HP158">
        <v>5.21115</v>
      </c>
      <c r="HQ158">
        <v>11.9828</v>
      </c>
      <c r="HR158">
        <v>4.96355</v>
      </c>
      <c r="HS158">
        <v>3.27445</v>
      </c>
      <c r="HT158">
        <v>9999</v>
      </c>
      <c r="HU158">
        <v>9999</v>
      </c>
      <c r="HV158">
        <v>9999</v>
      </c>
      <c r="HW158">
        <v>40.7</v>
      </c>
      <c r="HX158">
        <v>1.86401</v>
      </c>
      <c r="HY158">
        <v>1.8602</v>
      </c>
      <c r="HZ158">
        <v>1.85852</v>
      </c>
      <c r="IA158">
        <v>1.85988</v>
      </c>
      <c r="IB158">
        <v>1.85984</v>
      </c>
      <c r="IC158">
        <v>1.85837</v>
      </c>
      <c r="ID158">
        <v>1.85746</v>
      </c>
      <c r="IE158">
        <v>1.85239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-0.71</v>
      </c>
      <c r="IT158">
        <v>-0.333</v>
      </c>
      <c r="IU158">
        <v>-0.401858868589607</v>
      </c>
      <c r="IV158">
        <v>0.0001543633802942166</v>
      </c>
      <c r="IW158">
        <v>-6.359805854135664E-07</v>
      </c>
      <c r="IX158">
        <v>1.931128000261328E-10</v>
      </c>
      <c r="IY158">
        <v>-0.3385764476701658</v>
      </c>
      <c r="IZ158">
        <v>-0.009907362677547949</v>
      </c>
      <c r="JA158">
        <v>0.0006454078662214542</v>
      </c>
      <c r="JB158">
        <v>-5.064920317128958E-06</v>
      </c>
      <c r="JC158">
        <v>3</v>
      </c>
      <c r="JD158">
        <v>1872</v>
      </c>
      <c r="JE158">
        <v>1</v>
      </c>
      <c r="JF158">
        <v>37</v>
      </c>
      <c r="JG158">
        <v>17.5</v>
      </c>
      <c r="JH158">
        <v>17.5</v>
      </c>
      <c r="JI158">
        <v>2.44629</v>
      </c>
      <c r="JJ158">
        <v>2.63916</v>
      </c>
      <c r="JK158">
        <v>1.49658</v>
      </c>
      <c r="JL158">
        <v>2.34131</v>
      </c>
      <c r="JM158">
        <v>1.54785</v>
      </c>
      <c r="JN158">
        <v>2.43774</v>
      </c>
      <c r="JO158">
        <v>43.6995</v>
      </c>
      <c r="JP158">
        <v>15.0076</v>
      </c>
      <c r="JQ158">
        <v>18</v>
      </c>
      <c r="JR158">
        <v>498.321</v>
      </c>
      <c r="JS158">
        <v>514.609</v>
      </c>
      <c r="JT158">
        <v>22.9903</v>
      </c>
      <c r="JU158">
        <v>34.2101</v>
      </c>
      <c r="JV158">
        <v>30.0001</v>
      </c>
      <c r="JW158">
        <v>34.2792</v>
      </c>
      <c r="JX158">
        <v>34.2259</v>
      </c>
      <c r="JY158">
        <v>49.0892</v>
      </c>
      <c r="JZ158">
        <v>44.2825</v>
      </c>
      <c r="KA158">
        <v>0</v>
      </c>
      <c r="KB158">
        <v>22.979</v>
      </c>
      <c r="KC158">
        <v>1088.9</v>
      </c>
      <c r="KD158">
        <v>17.0421</v>
      </c>
      <c r="KE158">
        <v>99.35980000000001</v>
      </c>
      <c r="KF158">
        <v>99.5239</v>
      </c>
    </row>
    <row r="159" spans="1:292">
      <c r="A159">
        <v>135</v>
      </c>
      <c r="B159">
        <v>1685125162.1</v>
      </c>
      <c r="C159">
        <v>1759.599999904633</v>
      </c>
      <c r="D159" t="s">
        <v>706</v>
      </c>
      <c r="E159" t="s">
        <v>707</v>
      </c>
      <c r="F159">
        <v>5</v>
      </c>
      <c r="G159" t="s">
        <v>575</v>
      </c>
      <c r="H159">
        <v>1685125154.6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1091.79240140851</v>
      </c>
      <c r="AJ159">
        <v>1066.145333333333</v>
      </c>
      <c r="AK159">
        <v>3.31528391518465</v>
      </c>
      <c r="AL159">
        <v>66.91659583500085</v>
      </c>
      <c r="AM159">
        <f>(AO159 - AN159 + DX159*1E3/(8.314*(DZ159+273.15)) * AQ159/DW159 * AP159) * DW159/(100*DK159) * 1000/(1000 - AO159)</f>
        <v>0</v>
      </c>
      <c r="AN159">
        <v>16.99093709966165</v>
      </c>
      <c r="AO159">
        <v>18.16630489510491</v>
      </c>
      <c r="AP159">
        <v>-1.513669893116682E-05</v>
      </c>
      <c r="AQ159">
        <v>105.2800018558034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6</v>
      </c>
      <c r="DL159">
        <v>0.5</v>
      </c>
      <c r="DM159" t="s">
        <v>430</v>
      </c>
      <c r="DN159">
        <v>2</v>
      </c>
      <c r="DO159" t="b">
        <v>1</v>
      </c>
      <c r="DP159">
        <v>1685125154.6</v>
      </c>
      <c r="DQ159">
        <v>1023.836296296296</v>
      </c>
      <c r="DR159">
        <v>1059.768148148148</v>
      </c>
      <c r="DS159">
        <v>18.17592962962963</v>
      </c>
      <c r="DT159">
        <v>16.99050370370371</v>
      </c>
      <c r="DU159">
        <v>1024.540740740741</v>
      </c>
      <c r="DV159">
        <v>18.50888148148148</v>
      </c>
      <c r="DW159">
        <v>500.0137777777778</v>
      </c>
      <c r="DX159">
        <v>99.63481851851851</v>
      </c>
      <c r="DY159">
        <v>0.0999759814814815</v>
      </c>
      <c r="DZ159">
        <v>27.28147407407408</v>
      </c>
      <c r="EA159">
        <v>28.00862962962963</v>
      </c>
      <c r="EB159">
        <v>999.9000000000001</v>
      </c>
      <c r="EC159">
        <v>0</v>
      </c>
      <c r="ED159">
        <v>0</v>
      </c>
      <c r="EE159">
        <v>10003.87</v>
      </c>
      <c r="EF159">
        <v>0</v>
      </c>
      <c r="EG159">
        <v>1356.014074074074</v>
      </c>
      <c r="EH159">
        <v>-35.93214444444445</v>
      </c>
      <c r="EI159">
        <v>1042.790370370371</v>
      </c>
      <c r="EJ159">
        <v>1078.085925925926</v>
      </c>
      <c r="EK159">
        <v>1.185423703703704</v>
      </c>
      <c r="EL159">
        <v>1059.768148148148</v>
      </c>
      <c r="EM159">
        <v>16.99050370370371</v>
      </c>
      <c r="EN159">
        <v>1.810954814814815</v>
      </c>
      <c r="EO159">
        <v>1.692844814814815</v>
      </c>
      <c r="EP159">
        <v>15.88167407407408</v>
      </c>
      <c r="EQ159">
        <v>14.8309925925926</v>
      </c>
      <c r="ER159">
        <v>2000.012592592592</v>
      </c>
      <c r="ES159">
        <v>0.9799940000000001</v>
      </c>
      <c r="ET159">
        <v>0.0200061925925926</v>
      </c>
      <c r="EU159">
        <v>0</v>
      </c>
      <c r="EV159">
        <v>54.29771481481481</v>
      </c>
      <c r="EW159">
        <v>5.00078</v>
      </c>
      <c r="EX159">
        <v>4469.385925925925</v>
      </c>
      <c r="EY159">
        <v>16379.71851851852</v>
      </c>
      <c r="EZ159">
        <v>42.66188888888888</v>
      </c>
      <c r="FA159">
        <v>44.68477777777776</v>
      </c>
      <c r="FB159">
        <v>43.26133333333333</v>
      </c>
      <c r="FC159">
        <v>43.5322962962963</v>
      </c>
      <c r="FD159">
        <v>43.49281481481481</v>
      </c>
      <c r="FE159">
        <v>1955.102592592593</v>
      </c>
      <c r="FF159">
        <v>39.91</v>
      </c>
      <c r="FG159">
        <v>0</v>
      </c>
      <c r="FH159">
        <v>1685125159.9</v>
      </c>
      <c r="FI159">
        <v>0</v>
      </c>
      <c r="FJ159">
        <v>54.25378000000001</v>
      </c>
      <c r="FK159">
        <v>-1.87143076740321</v>
      </c>
      <c r="FL159">
        <v>1727.652303772004</v>
      </c>
      <c r="FM159">
        <v>4464.2164</v>
      </c>
      <c r="FN159">
        <v>15</v>
      </c>
      <c r="FO159">
        <v>1685124110</v>
      </c>
      <c r="FP159" t="s">
        <v>576</v>
      </c>
      <c r="FQ159">
        <v>1685124108</v>
      </c>
      <c r="FR159">
        <v>1685124110</v>
      </c>
      <c r="FS159">
        <v>2</v>
      </c>
      <c r="FT159">
        <v>0.051</v>
      </c>
      <c r="FU159">
        <v>-0.023</v>
      </c>
      <c r="FV159">
        <v>-0.435</v>
      </c>
      <c r="FW159">
        <v>-0.35</v>
      </c>
      <c r="FX159">
        <v>420</v>
      </c>
      <c r="FY159">
        <v>16</v>
      </c>
      <c r="FZ159">
        <v>0.43</v>
      </c>
      <c r="GA159">
        <v>0.06</v>
      </c>
      <c r="GB159">
        <v>-36.0728512195122</v>
      </c>
      <c r="GC159">
        <v>2.623112195121912</v>
      </c>
      <c r="GD159">
        <v>0.2754514645591505</v>
      </c>
      <c r="GE159">
        <v>0</v>
      </c>
      <c r="GF159">
        <v>1.190422682926829</v>
      </c>
      <c r="GG159">
        <v>-0.09783867595818563</v>
      </c>
      <c r="GH159">
        <v>0.009681090450672317</v>
      </c>
      <c r="GI159">
        <v>1</v>
      </c>
      <c r="GJ159">
        <v>1</v>
      </c>
      <c r="GK159">
        <v>2</v>
      </c>
      <c r="GL159" t="s">
        <v>432</v>
      </c>
      <c r="GM159">
        <v>3.09901</v>
      </c>
      <c r="GN159">
        <v>2.75818</v>
      </c>
      <c r="GO159">
        <v>0.179752</v>
      </c>
      <c r="GP159">
        <v>0.183609</v>
      </c>
      <c r="GQ159">
        <v>0.09805510000000001</v>
      </c>
      <c r="GR159">
        <v>0.0927702</v>
      </c>
      <c r="GS159">
        <v>20866.6</v>
      </c>
      <c r="GT159">
        <v>20502.8</v>
      </c>
      <c r="GU159">
        <v>25999.5</v>
      </c>
      <c r="GV159">
        <v>25473.2</v>
      </c>
      <c r="GW159">
        <v>37652.6</v>
      </c>
      <c r="GX159">
        <v>35125.6</v>
      </c>
      <c r="GY159">
        <v>45469</v>
      </c>
      <c r="GZ159">
        <v>41879.4</v>
      </c>
      <c r="HA159">
        <v>1.83302</v>
      </c>
      <c r="HB159">
        <v>1.83317</v>
      </c>
      <c r="HC159">
        <v>-0.0561588</v>
      </c>
      <c r="HD159">
        <v>0</v>
      </c>
      <c r="HE159">
        <v>28.9222</v>
      </c>
      <c r="HF159">
        <v>999.9</v>
      </c>
      <c r="HG159">
        <v>42.2</v>
      </c>
      <c r="HH159">
        <v>40.9</v>
      </c>
      <c r="HI159">
        <v>32.9415</v>
      </c>
      <c r="HJ159">
        <v>62.2944</v>
      </c>
      <c r="HK159">
        <v>26.1819</v>
      </c>
      <c r="HL159">
        <v>1</v>
      </c>
      <c r="HM159">
        <v>0.588504</v>
      </c>
      <c r="HN159">
        <v>4.69425</v>
      </c>
      <c r="HO159">
        <v>20.2409</v>
      </c>
      <c r="HP159">
        <v>5.2113</v>
      </c>
      <c r="HQ159">
        <v>11.9824</v>
      </c>
      <c r="HR159">
        <v>4.96375</v>
      </c>
      <c r="HS159">
        <v>3.27448</v>
      </c>
      <c r="HT159">
        <v>9999</v>
      </c>
      <c r="HU159">
        <v>9999</v>
      </c>
      <c r="HV159">
        <v>9999</v>
      </c>
      <c r="HW159">
        <v>40.7</v>
      </c>
      <c r="HX159">
        <v>1.86401</v>
      </c>
      <c r="HY159">
        <v>1.8602</v>
      </c>
      <c r="HZ159">
        <v>1.85852</v>
      </c>
      <c r="IA159">
        <v>1.85988</v>
      </c>
      <c r="IB159">
        <v>1.85985</v>
      </c>
      <c r="IC159">
        <v>1.85838</v>
      </c>
      <c r="ID159">
        <v>1.85745</v>
      </c>
      <c r="IE159">
        <v>1.85238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-0.72</v>
      </c>
      <c r="IT159">
        <v>-0.333</v>
      </c>
      <c r="IU159">
        <v>-0.401858868589607</v>
      </c>
      <c r="IV159">
        <v>0.0001543633802942166</v>
      </c>
      <c r="IW159">
        <v>-6.359805854135664E-07</v>
      </c>
      <c r="IX159">
        <v>1.931128000261328E-10</v>
      </c>
      <c r="IY159">
        <v>-0.3385764476701658</v>
      </c>
      <c r="IZ159">
        <v>-0.009907362677547949</v>
      </c>
      <c r="JA159">
        <v>0.0006454078662214542</v>
      </c>
      <c r="JB159">
        <v>-5.064920317128958E-06</v>
      </c>
      <c r="JC159">
        <v>3</v>
      </c>
      <c r="JD159">
        <v>1872</v>
      </c>
      <c r="JE159">
        <v>1</v>
      </c>
      <c r="JF159">
        <v>37</v>
      </c>
      <c r="JG159">
        <v>17.6</v>
      </c>
      <c r="JH159">
        <v>17.5</v>
      </c>
      <c r="JI159">
        <v>2.47559</v>
      </c>
      <c r="JJ159">
        <v>2.64771</v>
      </c>
      <c r="JK159">
        <v>1.49658</v>
      </c>
      <c r="JL159">
        <v>2.34131</v>
      </c>
      <c r="JM159">
        <v>1.54907</v>
      </c>
      <c r="JN159">
        <v>2.46582</v>
      </c>
      <c r="JO159">
        <v>43.6721</v>
      </c>
      <c r="JP159">
        <v>15.0076</v>
      </c>
      <c r="JQ159">
        <v>18</v>
      </c>
      <c r="JR159">
        <v>498.414</v>
      </c>
      <c r="JS159">
        <v>514.4690000000001</v>
      </c>
      <c r="JT159">
        <v>22.9779</v>
      </c>
      <c r="JU159">
        <v>34.2101</v>
      </c>
      <c r="JV159">
        <v>30</v>
      </c>
      <c r="JW159">
        <v>34.277</v>
      </c>
      <c r="JX159">
        <v>34.2259</v>
      </c>
      <c r="JY159">
        <v>49.6773</v>
      </c>
      <c r="JZ159">
        <v>44.2825</v>
      </c>
      <c r="KA159">
        <v>0</v>
      </c>
      <c r="KB159">
        <v>22.9752</v>
      </c>
      <c r="KC159">
        <v>1108.93</v>
      </c>
      <c r="KD159">
        <v>17.0623</v>
      </c>
      <c r="KE159">
        <v>99.3601</v>
      </c>
      <c r="KF159">
        <v>99.5235</v>
      </c>
    </row>
    <row r="160" spans="1:292">
      <c r="A160">
        <v>136</v>
      </c>
      <c r="B160">
        <v>1685125167.1</v>
      </c>
      <c r="C160">
        <v>1764.599999904633</v>
      </c>
      <c r="D160" t="s">
        <v>708</v>
      </c>
      <c r="E160" t="s">
        <v>709</v>
      </c>
      <c r="F160">
        <v>5</v>
      </c>
      <c r="G160" t="s">
        <v>575</v>
      </c>
      <c r="H160">
        <v>1685125159.314285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1108.588649114145</v>
      </c>
      <c r="AJ160">
        <v>1083.051757575756</v>
      </c>
      <c r="AK160">
        <v>3.396404037768491</v>
      </c>
      <c r="AL160">
        <v>66.91659583500085</v>
      </c>
      <c r="AM160">
        <f>(AO160 - AN160 + DX160*1E3/(8.314*(DZ160+273.15)) * AQ160/DW160 * AP160) * DW160/(100*DK160) * 1000/(1000 - AO160)</f>
        <v>0</v>
      </c>
      <c r="AN160">
        <v>16.99140915200934</v>
      </c>
      <c r="AO160">
        <v>18.16026573426575</v>
      </c>
      <c r="AP160">
        <v>-1.456410293839624E-05</v>
      </c>
      <c r="AQ160">
        <v>105.2800018558034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6</v>
      </c>
      <c r="DL160">
        <v>0.5</v>
      </c>
      <c r="DM160" t="s">
        <v>430</v>
      </c>
      <c r="DN160">
        <v>2</v>
      </c>
      <c r="DO160" t="b">
        <v>1</v>
      </c>
      <c r="DP160">
        <v>1685125159.314285</v>
      </c>
      <c r="DQ160">
        <v>1039.36</v>
      </c>
      <c r="DR160">
        <v>1075.200357142857</v>
      </c>
      <c r="DS160">
        <v>18.16956428571428</v>
      </c>
      <c r="DT160">
        <v>16.99118571428572</v>
      </c>
      <c r="DU160">
        <v>1040.071785714286</v>
      </c>
      <c r="DV160">
        <v>18.50256428571428</v>
      </c>
      <c r="DW160">
        <v>499.9972499999999</v>
      </c>
      <c r="DX160">
        <v>99.63512142857144</v>
      </c>
      <c r="DY160">
        <v>0.09991631071428571</v>
      </c>
      <c r="DZ160">
        <v>27.27655714285714</v>
      </c>
      <c r="EA160">
        <v>28.00613928571429</v>
      </c>
      <c r="EB160">
        <v>999.9000000000002</v>
      </c>
      <c r="EC160">
        <v>0</v>
      </c>
      <c r="ED160">
        <v>0</v>
      </c>
      <c r="EE160">
        <v>10003.5075</v>
      </c>
      <c r="EF160">
        <v>0</v>
      </c>
      <c r="EG160">
        <v>1441.525714285714</v>
      </c>
      <c r="EH160">
        <v>-35.84092500000001</v>
      </c>
      <c r="EI160">
        <v>1058.594642857143</v>
      </c>
      <c r="EJ160">
        <v>1093.785714285714</v>
      </c>
      <c r="EK160">
        <v>1.178371785714286</v>
      </c>
      <c r="EL160">
        <v>1075.200357142857</v>
      </c>
      <c r="EM160">
        <v>16.99118571428572</v>
      </c>
      <c r="EN160">
        <v>1.810325357142857</v>
      </c>
      <c r="EO160">
        <v>1.692918214285714</v>
      </c>
      <c r="EP160">
        <v>15.87623214285714</v>
      </c>
      <c r="EQ160">
        <v>14.83165714285714</v>
      </c>
      <c r="ER160">
        <v>2000.007857142857</v>
      </c>
      <c r="ES160">
        <v>0.9799938571428572</v>
      </c>
      <c r="ET160">
        <v>0.02000633571428572</v>
      </c>
      <c r="EU160">
        <v>0</v>
      </c>
      <c r="EV160">
        <v>54.20784642857142</v>
      </c>
      <c r="EW160">
        <v>5.00078</v>
      </c>
      <c r="EX160">
        <v>4590.126071428572</v>
      </c>
      <c r="EY160">
        <v>16379.675</v>
      </c>
      <c r="EZ160">
        <v>42.67842857142858</v>
      </c>
      <c r="FA160">
        <v>44.68271428571428</v>
      </c>
      <c r="FB160">
        <v>43.27657142857142</v>
      </c>
      <c r="FC160">
        <v>43.54007142857142</v>
      </c>
      <c r="FD160">
        <v>43.45057142857141</v>
      </c>
      <c r="FE160">
        <v>1955.097857142857</v>
      </c>
      <c r="FF160">
        <v>39.91</v>
      </c>
      <c r="FG160">
        <v>0</v>
      </c>
      <c r="FH160">
        <v>1685125164.7</v>
      </c>
      <c r="FI160">
        <v>0</v>
      </c>
      <c r="FJ160">
        <v>54.16730800000001</v>
      </c>
      <c r="FK160">
        <v>-1.306007688204376</v>
      </c>
      <c r="FL160">
        <v>4360.459229923816</v>
      </c>
      <c r="FM160">
        <v>4607.772400000001</v>
      </c>
      <c r="FN160">
        <v>15</v>
      </c>
      <c r="FO160">
        <v>1685124110</v>
      </c>
      <c r="FP160" t="s">
        <v>576</v>
      </c>
      <c r="FQ160">
        <v>1685124108</v>
      </c>
      <c r="FR160">
        <v>1685124110</v>
      </c>
      <c r="FS160">
        <v>2</v>
      </c>
      <c r="FT160">
        <v>0.051</v>
      </c>
      <c r="FU160">
        <v>-0.023</v>
      </c>
      <c r="FV160">
        <v>-0.435</v>
      </c>
      <c r="FW160">
        <v>-0.35</v>
      </c>
      <c r="FX160">
        <v>420</v>
      </c>
      <c r="FY160">
        <v>16</v>
      </c>
      <c r="FZ160">
        <v>0.43</v>
      </c>
      <c r="GA160">
        <v>0.06</v>
      </c>
      <c r="GB160">
        <v>-35.93483170731707</v>
      </c>
      <c r="GC160">
        <v>1.382836933797789</v>
      </c>
      <c r="GD160">
        <v>0.1891219227841472</v>
      </c>
      <c r="GE160">
        <v>0</v>
      </c>
      <c r="GF160">
        <v>1.182670243902439</v>
      </c>
      <c r="GG160">
        <v>-0.09027742160278573</v>
      </c>
      <c r="GH160">
        <v>0.008943214756697623</v>
      </c>
      <c r="GI160">
        <v>1</v>
      </c>
      <c r="GJ160">
        <v>1</v>
      </c>
      <c r="GK160">
        <v>2</v>
      </c>
      <c r="GL160" t="s">
        <v>432</v>
      </c>
      <c r="GM160">
        <v>3.09885</v>
      </c>
      <c r="GN160">
        <v>2.75809</v>
      </c>
      <c r="GO160">
        <v>0.181552</v>
      </c>
      <c r="GP160">
        <v>0.185396</v>
      </c>
      <c r="GQ160">
        <v>0.098033</v>
      </c>
      <c r="GR160">
        <v>0.09277879999999999</v>
      </c>
      <c r="GS160">
        <v>20820.6</v>
      </c>
      <c r="GT160">
        <v>20457.8</v>
      </c>
      <c r="GU160">
        <v>25999.4</v>
      </c>
      <c r="GV160">
        <v>25473.1</v>
      </c>
      <c r="GW160">
        <v>37653.4</v>
      </c>
      <c r="GX160">
        <v>35125.7</v>
      </c>
      <c r="GY160">
        <v>45468.5</v>
      </c>
      <c r="GZ160">
        <v>41879.7</v>
      </c>
      <c r="HA160">
        <v>1.83275</v>
      </c>
      <c r="HB160">
        <v>1.83363</v>
      </c>
      <c r="HC160">
        <v>-0.0563189</v>
      </c>
      <c r="HD160">
        <v>0</v>
      </c>
      <c r="HE160">
        <v>28.9163</v>
      </c>
      <c r="HF160">
        <v>999.9</v>
      </c>
      <c r="HG160">
        <v>42.2</v>
      </c>
      <c r="HH160">
        <v>40.9</v>
      </c>
      <c r="HI160">
        <v>32.9402</v>
      </c>
      <c r="HJ160">
        <v>61.8544</v>
      </c>
      <c r="HK160">
        <v>26.1458</v>
      </c>
      <c r="HL160">
        <v>1</v>
      </c>
      <c r="HM160">
        <v>0.588216</v>
      </c>
      <c r="HN160">
        <v>4.67713</v>
      </c>
      <c r="HO160">
        <v>20.2417</v>
      </c>
      <c r="HP160">
        <v>5.2107</v>
      </c>
      <c r="HQ160">
        <v>11.9824</v>
      </c>
      <c r="HR160">
        <v>4.9632</v>
      </c>
      <c r="HS160">
        <v>3.2743</v>
      </c>
      <c r="HT160">
        <v>9999</v>
      </c>
      <c r="HU160">
        <v>9999</v>
      </c>
      <c r="HV160">
        <v>9999</v>
      </c>
      <c r="HW160">
        <v>40.7</v>
      </c>
      <c r="HX160">
        <v>1.86401</v>
      </c>
      <c r="HY160">
        <v>1.8602</v>
      </c>
      <c r="HZ160">
        <v>1.85852</v>
      </c>
      <c r="IA160">
        <v>1.85989</v>
      </c>
      <c r="IB160">
        <v>1.85988</v>
      </c>
      <c r="IC160">
        <v>1.85843</v>
      </c>
      <c r="ID160">
        <v>1.85747</v>
      </c>
      <c r="IE160">
        <v>1.85238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-0.72</v>
      </c>
      <c r="IT160">
        <v>-0.3331</v>
      </c>
      <c r="IU160">
        <v>-0.401858868589607</v>
      </c>
      <c r="IV160">
        <v>0.0001543633802942166</v>
      </c>
      <c r="IW160">
        <v>-6.359805854135664E-07</v>
      </c>
      <c r="IX160">
        <v>1.931128000261328E-10</v>
      </c>
      <c r="IY160">
        <v>-0.3385764476701658</v>
      </c>
      <c r="IZ160">
        <v>-0.009907362677547949</v>
      </c>
      <c r="JA160">
        <v>0.0006454078662214542</v>
      </c>
      <c r="JB160">
        <v>-5.064920317128958E-06</v>
      </c>
      <c r="JC160">
        <v>3</v>
      </c>
      <c r="JD160">
        <v>1872</v>
      </c>
      <c r="JE160">
        <v>1</v>
      </c>
      <c r="JF160">
        <v>37</v>
      </c>
      <c r="JG160">
        <v>17.7</v>
      </c>
      <c r="JH160">
        <v>17.6</v>
      </c>
      <c r="JI160">
        <v>2.50854</v>
      </c>
      <c r="JJ160">
        <v>2.65381</v>
      </c>
      <c r="JK160">
        <v>1.49658</v>
      </c>
      <c r="JL160">
        <v>2.34131</v>
      </c>
      <c r="JM160">
        <v>1.54785</v>
      </c>
      <c r="JN160">
        <v>2.36694</v>
      </c>
      <c r="JO160">
        <v>43.6721</v>
      </c>
      <c r="JP160">
        <v>14.9989</v>
      </c>
      <c r="JQ160">
        <v>18</v>
      </c>
      <c r="JR160">
        <v>498.237</v>
      </c>
      <c r="JS160">
        <v>514.7619999999999</v>
      </c>
      <c r="JT160">
        <v>22.9719</v>
      </c>
      <c r="JU160">
        <v>34.2101</v>
      </c>
      <c r="JV160">
        <v>30.0001</v>
      </c>
      <c r="JW160">
        <v>34.2762</v>
      </c>
      <c r="JX160">
        <v>34.2229</v>
      </c>
      <c r="JY160">
        <v>50.3411</v>
      </c>
      <c r="JZ160">
        <v>44.2825</v>
      </c>
      <c r="KA160">
        <v>0</v>
      </c>
      <c r="KB160">
        <v>22.9712</v>
      </c>
      <c r="KC160">
        <v>1122.3</v>
      </c>
      <c r="KD160">
        <v>17.0836</v>
      </c>
      <c r="KE160">
        <v>99.3593</v>
      </c>
      <c r="KF160">
        <v>99.524</v>
      </c>
    </row>
    <row r="161" spans="1:292">
      <c r="A161">
        <v>137</v>
      </c>
      <c r="B161">
        <v>1685125172.1</v>
      </c>
      <c r="C161">
        <v>1769.599999904633</v>
      </c>
      <c r="D161" t="s">
        <v>710</v>
      </c>
      <c r="E161" t="s">
        <v>711</v>
      </c>
      <c r="F161">
        <v>5</v>
      </c>
      <c r="G161" t="s">
        <v>575</v>
      </c>
      <c r="H161">
        <v>1685125164.6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1125.614349526472</v>
      </c>
      <c r="AJ161">
        <v>1099.973575757576</v>
      </c>
      <c r="AK161">
        <v>3.388731796912046</v>
      </c>
      <c r="AL161">
        <v>66.91659583500085</v>
      </c>
      <c r="AM161">
        <f>(AO161 - AN161 + DX161*1E3/(8.314*(DZ161+273.15)) * AQ161/DW161 * AP161) * DW161/(100*DK161) * 1000/(1000 - AO161)</f>
        <v>0</v>
      </c>
      <c r="AN161">
        <v>16.99297039868724</v>
      </c>
      <c r="AO161">
        <v>18.15490279720281</v>
      </c>
      <c r="AP161">
        <v>-1.377638072809016E-05</v>
      </c>
      <c r="AQ161">
        <v>105.2800018558034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6</v>
      </c>
      <c r="DL161">
        <v>0.5</v>
      </c>
      <c r="DM161" t="s">
        <v>430</v>
      </c>
      <c r="DN161">
        <v>2</v>
      </c>
      <c r="DO161" t="b">
        <v>1</v>
      </c>
      <c r="DP161">
        <v>1685125164.6</v>
      </c>
      <c r="DQ161">
        <v>1056.774444444444</v>
      </c>
      <c r="DR161">
        <v>1092.653333333333</v>
      </c>
      <c r="DS161">
        <v>18.16317777777778</v>
      </c>
      <c r="DT161">
        <v>16.99202962962963</v>
      </c>
      <c r="DU161">
        <v>1057.494444444444</v>
      </c>
      <c r="DV161">
        <v>18.49623703703704</v>
      </c>
      <c r="DW161">
        <v>499.9913703703704</v>
      </c>
      <c r="DX161">
        <v>99.63514444444444</v>
      </c>
      <c r="DY161">
        <v>0.09993618148148149</v>
      </c>
      <c r="DZ161">
        <v>27.27281111111111</v>
      </c>
      <c r="EA161">
        <v>27.99975185185185</v>
      </c>
      <c r="EB161">
        <v>999.9000000000001</v>
      </c>
      <c r="EC161">
        <v>0</v>
      </c>
      <c r="ED161">
        <v>0</v>
      </c>
      <c r="EE161">
        <v>10012.01888888889</v>
      </c>
      <c r="EF161">
        <v>0</v>
      </c>
      <c r="EG161">
        <v>1517.163333333333</v>
      </c>
      <c r="EH161">
        <v>-35.88072962962963</v>
      </c>
      <c r="EI161">
        <v>1076.323703703704</v>
      </c>
      <c r="EJ161">
        <v>1111.541481481481</v>
      </c>
      <c r="EK161">
        <v>1.171142592592593</v>
      </c>
      <c r="EL161">
        <v>1092.653333333333</v>
      </c>
      <c r="EM161">
        <v>16.99202962962963</v>
      </c>
      <c r="EN161">
        <v>1.80969</v>
      </c>
      <c r="EO161">
        <v>1.693002962962963</v>
      </c>
      <c r="EP161">
        <v>15.87074444444444</v>
      </c>
      <c r="EQ161">
        <v>14.83242962962963</v>
      </c>
      <c r="ER161">
        <v>1999.994074074074</v>
      </c>
      <c r="ES161">
        <v>0.9799936666666667</v>
      </c>
      <c r="ET161">
        <v>0.02000652962962963</v>
      </c>
      <c r="EU161">
        <v>0</v>
      </c>
      <c r="EV161">
        <v>54.13932592592592</v>
      </c>
      <c r="EW161">
        <v>5.00078</v>
      </c>
      <c r="EX161">
        <v>4646.605555555556</v>
      </c>
      <c r="EY161">
        <v>16379.55555555555</v>
      </c>
      <c r="EZ161">
        <v>42.69425925925925</v>
      </c>
      <c r="FA161">
        <v>44.67566666666666</v>
      </c>
      <c r="FB161">
        <v>43.28448148148147</v>
      </c>
      <c r="FC161">
        <v>43.5554074074074</v>
      </c>
      <c r="FD161">
        <v>43.50437037037037</v>
      </c>
      <c r="FE161">
        <v>1955.084074074074</v>
      </c>
      <c r="FF161">
        <v>39.91</v>
      </c>
      <c r="FG161">
        <v>0</v>
      </c>
      <c r="FH161">
        <v>1685125170.1</v>
      </c>
      <c r="FI161">
        <v>0</v>
      </c>
      <c r="FJ161">
        <v>54.11550769230769</v>
      </c>
      <c r="FK161">
        <v>-0.1270085488066884</v>
      </c>
      <c r="FL161">
        <v>-2239.011619273284</v>
      </c>
      <c r="FM161">
        <v>4621.78576923077</v>
      </c>
      <c r="FN161">
        <v>15</v>
      </c>
      <c r="FO161">
        <v>1685124110</v>
      </c>
      <c r="FP161" t="s">
        <v>576</v>
      </c>
      <c r="FQ161">
        <v>1685124108</v>
      </c>
      <c r="FR161">
        <v>1685124110</v>
      </c>
      <c r="FS161">
        <v>2</v>
      </c>
      <c r="FT161">
        <v>0.051</v>
      </c>
      <c r="FU161">
        <v>-0.023</v>
      </c>
      <c r="FV161">
        <v>-0.435</v>
      </c>
      <c r="FW161">
        <v>-0.35</v>
      </c>
      <c r="FX161">
        <v>420</v>
      </c>
      <c r="FY161">
        <v>16</v>
      </c>
      <c r="FZ161">
        <v>0.43</v>
      </c>
      <c r="GA161">
        <v>0.06</v>
      </c>
      <c r="GB161">
        <v>-35.8815</v>
      </c>
      <c r="GC161">
        <v>-0.2951459662288964</v>
      </c>
      <c r="GD161">
        <v>0.1265141691669355</v>
      </c>
      <c r="GE161">
        <v>0</v>
      </c>
      <c r="GF161">
        <v>1.17557625</v>
      </c>
      <c r="GG161">
        <v>-0.08237977485929007</v>
      </c>
      <c r="GH161">
        <v>0.007935419865230829</v>
      </c>
      <c r="GI161">
        <v>1</v>
      </c>
      <c r="GJ161">
        <v>1</v>
      </c>
      <c r="GK161">
        <v>2</v>
      </c>
      <c r="GL161" t="s">
        <v>432</v>
      </c>
      <c r="GM161">
        <v>3.09932</v>
      </c>
      <c r="GN161">
        <v>2.75841</v>
      </c>
      <c r="GO161">
        <v>0.183337</v>
      </c>
      <c r="GP161">
        <v>0.187159</v>
      </c>
      <c r="GQ161">
        <v>0.0980105</v>
      </c>
      <c r="GR161">
        <v>0.0927955</v>
      </c>
      <c r="GS161">
        <v>20775.4</v>
      </c>
      <c r="GT161">
        <v>20413.5</v>
      </c>
      <c r="GU161">
        <v>25999.7</v>
      </c>
      <c r="GV161">
        <v>25473.2</v>
      </c>
      <c r="GW161">
        <v>37654.8</v>
      </c>
      <c r="GX161">
        <v>35125.4</v>
      </c>
      <c r="GY161">
        <v>45468.8</v>
      </c>
      <c r="GZ161">
        <v>41879.9</v>
      </c>
      <c r="HA161">
        <v>1.83335</v>
      </c>
      <c r="HB161">
        <v>1.8332</v>
      </c>
      <c r="HC161">
        <v>-0.0563264</v>
      </c>
      <c r="HD161">
        <v>0</v>
      </c>
      <c r="HE161">
        <v>28.9113</v>
      </c>
      <c r="HF161">
        <v>999.9</v>
      </c>
      <c r="HG161">
        <v>42.2</v>
      </c>
      <c r="HH161">
        <v>40.9</v>
      </c>
      <c r="HI161">
        <v>32.9404</v>
      </c>
      <c r="HJ161">
        <v>62.5244</v>
      </c>
      <c r="HK161">
        <v>25.8213</v>
      </c>
      <c r="HL161">
        <v>1</v>
      </c>
      <c r="HM161">
        <v>0.5880840000000001</v>
      </c>
      <c r="HN161">
        <v>4.6369</v>
      </c>
      <c r="HO161">
        <v>20.2428</v>
      </c>
      <c r="HP161">
        <v>5.2104</v>
      </c>
      <c r="HQ161">
        <v>11.9827</v>
      </c>
      <c r="HR161">
        <v>4.9635</v>
      </c>
      <c r="HS161">
        <v>3.2742</v>
      </c>
      <c r="HT161">
        <v>9999</v>
      </c>
      <c r="HU161">
        <v>9999</v>
      </c>
      <c r="HV161">
        <v>9999</v>
      </c>
      <c r="HW161">
        <v>40.7</v>
      </c>
      <c r="HX161">
        <v>1.86401</v>
      </c>
      <c r="HY161">
        <v>1.8602</v>
      </c>
      <c r="HZ161">
        <v>1.85852</v>
      </c>
      <c r="IA161">
        <v>1.85989</v>
      </c>
      <c r="IB161">
        <v>1.85988</v>
      </c>
      <c r="IC161">
        <v>1.8584</v>
      </c>
      <c r="ID161">
        <v>1.85745</v>
      </c>
      <c r="IE161">
        <v>1.85239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-0.73</v>
      </c>
      <c r="IT161">
        <v>-0.3331</v>
      </c>
      <c r="IU161">
        <v>-0.401858868589607</v>
      </c>
      <c r="IV161">
        <v>0.0001543633802942166</v>
      </c>
      <c r="IW161">
        <v>-6.359805854135664E-07</v>
      </c>
      <c r="IX161">
        <v>1.931128000261328E-10</v>
      </c>
      <c r="IY161">
        <v>-0.3385764476701658</v>
      </c>
      <c r="IZ161">
        <v>-0.009907362677547949</v>
      </c>
      <c r="JA161">
        <v>0.0006454078662214542</v>
      </c>
      <c r="JB161">
        <v>-5.064920317128958E-06</v>
      </c>
      <c r="JC161">
        <v>3</v>
      </c>
      <c r="JD161">
        <v>1872</v>
      </c>
      <c r="JE161">
        <v>1</v>
      </c>
      <c r="JF161">
        <v>37</v>
      </c>
      <c r="JG161">
        <v>17.7</v>
      </c>
      <c r="JH161">
        <v>17.7</v>
      </c>
      <c r="JI161">
        <v>2.53784</v>
      </c>
      <c r="JJ161">
        <v>2.63916</v>
      </c>
      <c r="JK161">
        <v>1.49658</v>
      </c>
      <c r="JL161">
        <v>2.34131</v>
      </c>
      <c r="JM161">
        <v>1.54785</v>
      </c>
      <c r="JN161">
        <v>2.39868</v>
      </c>
      <c r="JO161">
        <v>43.6721</v>
      </c>
      <c r="JP161">
        <v>15.0076</v>
      </c>
      <c r="JQ161">
        <v>18</v>
      </c>
      <c r="JR161">
        <v>498.608</v>
      </c>
      <c r="JS161">
        <v>514.463</v>
      </c>
      <c r="JT161">
        <v>22.969</v>
      </c>
      <c r="JU161">
        <v>34.207</v>
      </c>
      <c r="JV161">
        <v>30.0001</v>
      </c>
      <c r="JW161">
        <v>34.2762</v>
      </c>
      <c r="JX161">
        <v>34.2228</v>
      </c>
      <c r="JY161">
        <v>50.9307</v>
      </c>
      <c r="JZ161">
        <v>43.9968</v>
      </c>
      <c r="KA161">
        <v>0</v>
      </c>
      <c r="KB161">
        <v>23.0061</v>
      </c>
      <c r="KC161">
        <v>1142.34</v>
      </c>
      <c r="KD161">
        <v>17.1053</v>
      </c>
      <c r="KE161">
        <v>99.3601</v>
      </c>
      <c r="KF161">
        <v>99.5243</v>
      </c>
    </row>
    <row r="162" spans="1:292">
      <c r="A162">
        <v>138</v>
      </c>
      <c r="B162">
        <v>1685125177.1</v>
      </c>
      <c r="C162">
        <v>1774.599999904633</v>
      </c>
      <c r="D162" t="s">
        <v>712</v>
      </c>
      <c r="E162" t="s">
        <v>713</v>
      </c>
      <c r="F162">
        <v>5</v>
      </c>
      <c r="G162" t="s">
        <v>575</v>
      </c>
      <c r="H162">
        <v>1685125169.314285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1142.547243082487</v>
      </c>
      <c r="AJ162">
        <v>1116.962727272727</v>
      </c>
      <c r="AK162">
        <v>3.394615053630561</v>
      </c>
      <c r="AL162">
        <v>66.91659583500085</v>
      </c>
      <c r="AM162">
        <f>(AO162 - AN162 + DX162*1E3/(8.314*(DZ162+273.15)) * AQ162/DW162 * AP162) * DW162/(100*DK162) * 1000/(1000 - AO162)</f>
        <v>0</v>
      </c>
      <c r="AN162">
        <v>17.01750005341791</v>
      </c>
      <c r="AO162">
        <v>18.16553076923078</v>
      </c>
      <c r="AP162">
        <v>-2.394370117211461E-05</v>
      </c>
      <c r="AQ162">
        <v>105.2800018558034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6</v>
      </c>
      <c r="DL162">
        <v>0.5</v>
      </c>
      <c r="DM162" t="s">
        <v>430</v>
      </c>
      <c r="DN162">
        <v>2</v>
      </c>
      <c r="DO162" t="b">
        <v>1</v>
      </c>
      <c r="DP162">
        <v>1685125169.314285</v>
      </c>
      <c r="DQ162">
        <v>1072.402857142857</v>
      </c>
      <c r="DR162">
        <v>1108.335</v>
      </c>
      <c r="DS162">
        <v>18.15960714285714</v>
      </c>
      <c r="DT162">
        <v>17.01787857142857</v>
      </c>
      <c r="DU162">
        <v>1073.1325</v>
      </c>
      <c r="DV162">
        <v>18.49269642857143</v>
      </c>
      <c r="DW162">
        <v>500.0258214285714</v>
      </c>
      <c r="DX162">
        <v>99.63494642857144</v>
      </c>
      <c r="DY162">
        <v>0.09999982142857143</v>
      </c>
      <c r="DZ162">
        <v>27.27084285714286</v>
      </c>
      <c r="EA162">
        <v>27.99620714285715</v>
      </c>
      <c r="EB162">
        <v>999.9000000000002</v>
      </c>
      <c r="EC162">
        <v>0</v>
      </c>
      <c r="ED162">
        <v>0</v>
      </c>
      <c r="EE162">
        <v>10000.94035714286</v>
      </c>
      <c r="EF162">
        <v>0</v>
      </c>
      <c r="EG162">
        <v>1445.045</v>
      </c>
      <c r="EH162">
        <v>-35.93318214285714</v>
      </c>
      <c r="EI162">
        <v>1092.237857142857</v>
      </c>
      <c r="EJ162">
        <v>1127.524642857143</v>
      </c>
      <c r="EK162">
        <v>1.141725357142857</v>
      </c>
      <c r="EL162">
        <v>1108.335</v>
      </c>
      <c r="EM162">
        <v>17.01787857142857</v>
      </c>
      <c r="EN162">
        <v>1.809330714285714</v>
      </c>
      <c r="EO162">
        <v>1.695575357142857</v>
      </c>
      <c r="EP162">
        <v>15.86763571428571</v>
      </c>
      <c r="EQ162">
        <v>14.85593571428572</v>
      </c>
      <c r="ER162">
        <v>1999.950714285714</v>
      </c>
      <c r="ES162">
        <v>0.9799937500000001</v>
      </c>
      <c r="ET162">
        <v>0.02000643928571428</v>
      </c>
      <c r="EU162">
        <v>0</v>
      </c>
      <c r="EV162">
        <v>54.11785714285715</v>
      </c>
      <c r="EW162">
        <v>5.00078</v>
      </c>
      <c r="EX162">
        <v>4333.904642857143</v>
      </c>
      <c r="EY162">
        <v>16379.19285714286</v>
      </c>
      <c r="EZ162">
        <v>42.69396428571427</v>
      </c>
      <c r="FA162">
        <v>44.66049999999999</v>
      </c>
      <c r="FB162">
        <v>43.28096428571428</v>
      </c>
      <c r="FC162">
        <v>43.55567857142857</v>
      </c>
      <c r="FD162">
        <v>43.51092857142856</v>
      </c>
      <c r="FE162">
        <v>1955.040714285714</v>
      </c>
      <c r="FF162">
        <v>39.91</v>
      </c>
      <c r="FG162">
        <v>0</v>
      </c>
      <c r="FH162">
        <v>1685125174.9</v>
      </c>
      <c r="FI162">
        <v>0</v>
      </c>
      <c r="FJ162">
        <v>54.10486923076923</v>
      </c>
      <c r="FK162">
        <v>0.6183179524738055</v>
      </c>
      <c r="FL162">
        <v>-6501.214359527085</v>
      </c>
      <c r="FM162">
        <v>4319.332307692308</v>
      </c>
      <c r="FN162">
        <v>15</v>
      </c>
      <c r="FO162">
        <v>1685124110</v>
      </c>
      <c r="FP162" t="s">
        <v>576</v>
      </c>
      <c r="FQ162">
        <v>1685124108</v>
      </c>
      <c r="FR162">
        <v>1685124110</v>
      </c>
      <c r="FS162">
        <v>2</v>
      </c>
      <c r="FT162">
        <v>0.051</v>
      </c>
      <c r="FU162">
        <v>-0.023</v>
      </c>
      <c r="FV162">
        <v>-0.435</v>
      </c>
      <c r="FW162">
        <v>-0.35</v>
      </c>
      <c r="FX162">
        <v>420</v>
      </c>
      <c r="FY162">
        <v>16</v>
      </c>
      <c r="FZ162">
        <v>0.43</v>
      </c>
      <c r="GA162">
        <v>0.06</v>
      </c>
      <c r="GB162">
        <v>-35.8830825</v>
      </c>
      <c r="GC162">
        <v>-0.8297324577860873</v>
      </c>
      <c r="GD162">
        <v>0.1101555670120668</v>
      </c>
      <c r="GE162">
        <v>0</v>
      </c>
      <c r="GF162">
        <v>1.15566325</v>
      </c>
      <c r="GG162">
        <v>-0.2846322326454063</v>
      </c>
      <c r="GH162">
        <v>0.03592359206618265</v>
      </c>
      <c r="GI162">
        <v>1</v>
      </c>
      <c r="GJ162">
        <v>1</v>
      </c>
      <c r="GK162">
        <v>2</v>
      </c>
      <c r="GL162" t="s">
        <v>432</v>
      </c>
      <c r="GM162">
        <v>3.09905</v>
      </c>
      <c r="GN162">
        <v>2.75787</v>
      </c>
      <c r="GO162">
        <v>0.185112</v>
      </c>
      <c r="GP162">
        <v>0.188908</v>
      </c>
      <c r="GQ162">
        <v>0.09806910000000001</v>
      </c>
      <c r="GR162">
        <v>0.0933587</v>
      </c>
      <c r="GS162">
        <v>20730.2</v>
      </c>
      <c r="GT162">
        <v>20369.6</v>
      </c>
      <c r="GU162">
        <v>25999.7</v>
      </c>
      <c r="GV162">
        <v>25473.2</v>
      </c>
      <c r="GW162">
        <v>37652.5</v>
      </c>
      <c r="GX162">
        <v>35103.9</v>
      </c>
      <c r="GY162">
        <v>45468.8</v>
      </c>
      <c r="GZ162">
        <v>41880</v>
      </c>
      <c r="HA162">
        <v>1.8329</v>
      </c>
      <c r="HB162">
        <v>1.83377</v>
      </c>
      <c r="HC162">
        <v>-0.0564493</v>
      </c>
      <c r="HD162">
        <v>0</v>
      </c>
      <c r="HE162">
        <v>28.9082</v>
      </c>
      <c r="HF162">
        <v>999.9</v>
      </c>
      <c r="HG162">
        <v>42.2</v>
      </c>
      <c r="HH162">
        <v>40.9</v>
      </c>
      <c r="HI162">
        <v>32.9381</v>
      </c>
      <c r="HJ162">
        <v>62.3844</v>
      </c>
      <c r="HK162">
        <v>25.9255</v>
      </c>
      <c r="HL162">
        <v>1</v>
      </c>
      <c r="HM162">
        <v>0.5875939999999999</v>
      </c>
      <c r="HN162">
        <v>4.53727</v>
      </c>
      <c r="HO162">
        <v>20.2456</v>
      </c>
      <c r="HP162">
        <v>5.2107</v>
      </c>
      <c r="HQ162">
        <v>11.9815</v>
      </c>
      <c r="HR162">
        <v>4.9631</v>
      </c>
      <c r="HS162">
        <v>3.27443</v>
      </c>
      <c r="HT162">
        <v>9999</v>
      </c>
      <c r="HU162">
        <v>9999</v>
      </c>
      <c r="HV162">
        <v>9999</v>
      </c>
      <c r="HW162">
        <v>40.7</v>
      </c>
      <c r="HX162">
        <v>1.86401</v>
      </c>
      <c r="HY162">
        <v>1.8602</v>
      </c>
      <c r="HZ162">
        <v>1.85852</v>
      </c>
      <c r="IA162">
        <v>1.85989</v>
      </c>
      <c r="IB162">
        <v>1.85988</v>
      </c>
      <c r="IC162">
        <v>1.85838</v>
      </c>
      <c r="ID162">
        <v>1.85745</v>
      </c>
      <c r="IE162">
        <v>1.85238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-0.74</v>
      </c>
      <c r="IT162">
        <v>-0.333</v>
      </c>
      <c r="IU162">
        <v>-0.401858868589607</v>
      </c>
      <c r="IV162">
        <v>0.0001543633802942166</v>
      </c>
      <c r="IW162">
        <v>-6.359805854135664E-07</v>
      </c>
      <c r="IX162">
        <v>1.931128000261328E-10</v>
      </c>
      <c r="IY162">
        <v>-0.3385764476701658</v>
      </c>
      <c r="IZ162">
        <v>-0.009907362677547949</v>
      </c>
      <c r="JA162">
        <v>0.0006454078662214542</v>
      </c>
      <c r="JB162">
        <v>-5.064920317128958E-06</v>
      </c>
      <c r="JC162">
        <v>3</v>
      </c>
      <c r="JD162">
        <v>1872</v>
      </c>
      <c r="JE162">
        <v>1</v>
      </c>
      <c r="JF162">
        <v>37</v>
      </c>
      <c r="JG162">
        <v>17.8</v>
      </c>
      <c r="JH162">
        <v>17.8</v>
      </c>
      <c r="JI162">
        <v>2.5708</v>
      </c>
      <c r="JJ162">
        <v>2.64038</v>
      </c>
      <c r="JK162">
        <v>1.49658</v>
      </c>
      <c r="JL162">
        <v>2.34131</v>
      </c>
      <c r="JM162">
        <v>1.54785</v>
      </c>
      <c r="JN162">
        <v>2.48413</v>
      </c>
      <c r="JO162">
        <v>43.6721</v>
      </c>
      <c r="JP162">
        <v>15.0076</v>
      </c>
      <c r="JQ162">
        <v>18</v>
      </c>
      <c r="JR162">
        <v>498.33</v>
      </c>
      <c r="JS162">
        <v>514.866</v>
      </c>
      <c r="JT162">
        <v>22.9958</v>
      </c>
      <c r="JU162">
        <v>34.207</v>
      </c>
      <c r="JV162">
        <v>29.9997</v>
      </c>
      <c r="JW162">
        <v>34.2762</v>
      </c>
      <c r="JX162">
        <v>34.2228</v>
      </c>
      <c r="JY162">
        <v>51.5932</v>
      </c>
      <c r="JZ162">
        <v>43.9968</v>
      </c>
      <c r="KA162">
        <v>0</v>
      </c>
      <c r="KB162">
        <v>23.0118</v>
      </c>
      <c r="KC162">
        <v>1155.7</v>
      </c>
      <c r="KD162">
        <v>17.0997</v>
      </c>
      <c r="KE162">
        <v>99.36</v>
      </c>
      <c r="KF162">
        <v>99.5245</v>
      </c>
    </row>
    <row r="163" spans="1:292">
      <c r="A163">
        <v>139</v>
      </c>
      <c r="B163">
        <v>1685125182.1</v>
      </c>
      <c r="C163">
        <v>1779.599999904633</v>
      </c>
      <c r="D163" t="s">
        <v>714</v>
      </c>
      <c r="E163" t="s">
        <v>715</v>
      </c>
      <c r="F163">
        <v>5</v>
      </c>
      <c r="G163" t="s">
        <v>575</v>
      </c>
      <c r="H163">
        <v>1685125174.6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1159.78959375661</v>
      </c>
      <c r="AJ163">
        <v>1134.027696969697</v>
      </c>
      <c r="AK163">
        <v>3.417245732386309</v>
      </c>
      <c r="AL163">
        <v>66.91659583500085</v>
      </c>
      <c r="AM163">
        <f>(AO163 - AN163 + DX163*1E3/(8.314*(DZ163+273.15)) * AQ163/DW163 * AP163) * DW163/(100*DK163) * 1000/(1000 - AO163)</f>
        <v>0</v>
      </c>
      <c r="AN163">
        <v>17.14512067356794</v>
      </c>
      <c r="AO163">
        <v>18.21203706293708</v>
      </c>
      <c r="AP163">
        <v>0.01058221126730329</v>
      </c>
      <c r="AQ163">
        <v>105.2800018558034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6</v>
      </c>
      <c r="DL163">
        <v>0.5</v>
      </c>
      <c r="DM163" t="s">
        <v>430</v>
      </c>
      <c r="DN163">
        <v>2</v>
      </c>
      <c r="DO163" t="b">
        <v>1</v>
      </c>
      <c r="DP163">
        <v>1685125174.6</v>
      </c>
      <c r="DQ163">
        <v>1090.016666666667</v>
      </c>
      <c r="DR163">
        <v>1126.021481481481</v>
      </c>
      <c r="DS163">
        <v>18.16988148148148</v>
      </c>
      <c r="DT163">
        <v>17.07105185185185</v>
      </c>
      <c r="DU163">
        <v>1090.755925925926</v>
      </c>
      <c r="DV163">
        <v>18.50289259259259</v>
      </c>
      <c r="DW163">
        <v>499.9857407407407</v>
      </c>
      <c r="DX163">
        <v>99.63428518518519</v>
      </c>
      <c r="DY163">
        <v>0.09998913703703706</v>
      </c>
      <c r="DZ163">
        <v>27.26792962962963</v>
      </c>
      <c r="EA163">
        <v>27.99178148148149</v>
      </c>
      <c r="EB163">
        <v>999.9000000000001</v>
      </c>
      <c r="EC163">
        <v>0</v>
      </c>
      <c r="ED163">
        <v>0</v>
      </c>
      <c r="EE163">
        <v>9992.922592592591</v>
      </c>
      <c r="EF163">
        <v>0</v>
      </c>
      <c r="EG163">
        <v>1216.930555555556</v>
      </c>
      <c r="EH163">
        <v>-36.00648518518518</v>
      </c>
      <c r="EI163">
        <v>1110.188888888889</v>
      </c>
      <c r="EJ163">
        <v>1145.57962962963</v>
      </c>
      <c r="EK163">
        <v>1.098825925925926</v>
      </c>
      <c r="EL163">
        <v>1126.021481481481</v>
      </c>
      <c r="EM163">
        <v>17.07105185185185</v>
      </c>
      <c r="EN163">
        <v>1.810343333333334</v>
      </c>
      <c r="EO163">
        <v>1.700862222222222</v>
      </c>
      <c r="EP163">
        <v>15.87637777777778</v>
      </c>
      <c r="EQ163">
        <v>14.90419259259259</v>
      </c>
      <c r="ER163">
        <v>1999.961481481482</v>
      </c>
      <c r="ES163">
        <v>0.9799945555555557</v>
      </c>
      <c r="ET163">
        <v>0.02000563333333333</v>
      </c>
      <c r="EU163">
        <v>0</v>
      </c>
      <c r="EV163">
        <v>54.17915555555555</v>
      </c>
      <c r="EW163">
        <v>5.00078</v>
      </c>
      <c r="EX163">
        <v>3900.142592592592</v>
      </c>
      <c r="EY163">
        <v>16379.27777777778</v>
      </c>
      <c r="EZ163">
        <v>42.69192592592593</v>
      </c>
      <c r="FA163">
        <v>44.65714814814815</v>
      </c>
      <c r="FB163">
        <v>43.22892592592593</v>
      </c>
      <c r="FC163">
        <v>43.55774074074073</v>
      </c>
      <c r="FD163">
        <v>43.55066666666666</v>
      </c>
      <c r="FE163">
        <v>1955.051481481481</v>
      </c>
      <c r="FF163">
        <v>39.91</v>
      </c>
      <c r="FG163">
        <v>0</v>
      </c>
      <c r="FH163">
        <v>1685125179.7</v>
      </c>
      <c r="FI163">
        <v>0</v>
      </c>
      <c r="FJ163">
        <v>54.16549615384615</v>
      </c>
      <c r="FK163">
        <v>0.8323179381660168</v>
      </c>
      <c r="FL163">
        <v>-3757.667351767092</v>
      </c>
      <c r="FM163">
        <v>3930.428076923077</v>
      </c>
      <c r="FN163">
        <v>15</v>
      </c>
      <c r="FO163">
        <v>1685124110</v>
      </c>
      <c r="FP163" t="s">
        <v>576</v>
      </c>
      <c r="FQ163">
        <v>1685124108</v>
      </c>
      <c r="FR163">
        <v>1685124110</v>
      </c>
      <c r="FS163">
        <v>2</v>
      </c>
      <c r="FT163">
        <v>0.051</v>
      </c>
      <c r="FU163">
        <v>-0.023</v>
      </c>
      <c r="FV163">
        <v>-0.435</v>
      </c>
      <c r="FW163">
        <v>-0.35</v>
      </c>
      <c r="FX163">
        <v>420</v>
      </c>
      <c r="FY163">
        <v>16</v>
      </c>
      <c r="FZ163">
        <v>0.43</v>
      </c>
      <c r="GA163">
        <v>0.06</v>
      </c>
      <c r="GB163">
        <v>-35.96303170731707</v>
      </c>
      <c r="GC163">
        <v>-0.7400174216028634</v>
      </c>
      <c r="GD163">
        <v>0.1015812001019782</v>
      </c>
      <c r="GE163">
        <v>0</v>
      </c>
      <c r="GF163">
        <v>1.119853414634146</v>
      </c>
      <c r="GG163">
        <v>-0.5189966550522648</v>
      </c>
      <c r="GH163">
        <v>0.05706576632186104</v>
      </c>
      <c r="GI163">
        <v>0</v>
      </c>
      <c r="GJ163">
        <v>0</v>
      </c>
      <c r="GK163">
        <v>2</v>
      </c>
      <c r="GL163" t="s">
        <v>716</v>
      </c>
      <c r="GM163">
        <v>3.09899</v>
      </c>
      <c r="GN163">
        <v>2.75778</v>
      </c>
      <c r="GO163">
        <v>0.18688</v>
      </c>
      <c r="GP163">
        <v>0.190675</v>
      </c>
      <c r="GQ163">
        <v>0.0982406</v>
      </c>
      <c r="GR163">
        <v>0.09340809999999999</v>
      </c>
      <c r="GS163">
        <v>20685.1</v>
      </c>
      <c r="GT163">
        <v>20325.1</v>
      </c>
      <c r="GU163">
        <v>25999.6</v>
      </c>
      <c r="GV163">
        <v>25473.2</v>
      </c>
      <c r="GW163">
        <v>37645.7</v>
      </c>
      <c r="GX163">
        <v>35102.1</v>
      </c>
      <c r="GY163">
        <v>45469</v>
      </c>
      <c r="GZ163">
        <v>41879.9</v>
      </c>
      <c r="HA163">
        <v>1.83242</v>
      </c>
      <c r="HB163">
        <v>1.834</v>
      </c>
      <c r="HC163">
        <v>-0.0558719</v>
      </c>
      <c r="HD163">
        <v>0</v>
      </c>
      <c r="HE163">
        <v>28.904</v>
      </c>
      <c r="HF163">
        <v>999.9</v>
      </c>
      <c r="HG163">
        <v>42.2</v>
      </c>
      <c r="HH163">
        <v>40.9</v>
      </c>
      <c r="HI163">
        <v>32.9444</v>
      </c>
      <c r="HJ163">
        <v>62.6044</v>
      </c>
      <c r="HK163">
        <v>25.9655</v>
      </c>
      <c r="HL163">
        <v>1</v>
      </c>
      <c r="HM163">
        <v>0.5872309999999999</v>
      </c>
      <c r="HN163">
        <v>4.55107</v>
      </c>
      <c r="HO163">
        <v>20.2451</v>
      </c>
      <c r="HP163">
        <v>5.2104</v>
      </c>
      <c r="HQ163">
        <v>11.9828</v>
      </c>
      <c r="HR163">
        <v>4.96335</v>
      </c>
      <c r="HS163">
        <v>3.27438</v>
      </c>
      <c r="HT163">
        <v>9999</v>
      </c>
      <c r="HU163">
        <v>9999</v>
      </c>
      <c r="HV163">
        <v>9999</v>
      </c>
      <c r="HW163">
        <v>40.7</v>
      </c>
      <c r="HX163">
        <v>1.86401</v>
      </c>
      <c r="HY163">
        <v>1.8602</v>
      </c>
      <c r="HZ163">
        <v>1.85852</v>
      </c>
      <c r="IA163">
        <v>1.85989</v>
      </c>
      <c r="IB163">
        <v>1.85989</v>
      </c>
      <c r="IC163">
        <v>1.85838</v>
      </c>
      <c r="ID163">
        <v>1.85745</v>
      </c>
      <c r="IE163">
        <v>1.8524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-0.75</v>
      </c>
      <c r="IT163">
        <v>-0.3326</v>
      </c>
      <c r="IU163">
        <v>-0.401858868589607</v>
      </c>
      <c r="IV163">
        <v>0.0001543633802942166</v>
      </c>
      <c r="IW163">
        <v>-6.359805854135664E-07</v>
      </c>
      <c r="IX163">
        <v>1.931128000261328E-10</v>
      </c>
      <c r="IY163">
        <v>-0.3385764476701658</v>
      </c>
      <c r="IZ163">
        <v>-0.009907362677547949</v>
      </c>
      <c r="JA163">
        <v>0.0006454078662214542</v>
      </c>
      <c r="JB163">
        <v>-5.064920317128958E-06</v>
      </c>
      <c r="JC163">
        <v>3</v>
      </c>
      <c r="JD163">
        <v>1872</v>
      </c>
      <c r="JE163">
        <v>1</v>
      </c>
      <c r="JF163">
        <v>37</v>
      </c>
      <c r="JG163">
        <v>17.9</v>
      </c>
      <c r="JH163">
        <v>17.9</v>
      </c>
      <c r="JI163">
        <v>2.6001</v>
      </c>
      <c r="JJ163">
        <v>2.64893</v>
      </c>
      <c r="JK163">
        <v>1.49658</v>
      </c>
      <c r="JL163">
        <v>2.34131</v>
      </c>
      <c r="JM163">
        <v>1.54907</v>
      </c>
      <c r="JN163">
        <v>2.40479</v>
      </c>
      <c r="JO163">
        <v>43.6721</v>
      </c>
      <c r="JP163">
        <v>14.9989</v>
      </c>
      <c r="JQ163">
        <v>18</v>
      </c>
      <c r="JR163">
        <v>498.028</v>
      </c>
      <c r="JS163">
        <v>515.02</v>
      </c>
      <c r="JT163">
        <v>23.0108</v>
      </c>
      <c r="JU163">
        <v>34.207</v>
      </c>
      <c r="JV163">
        <v>29.9997</v>
      </c>
      <c r="JW163">
        <v>34.2747</v>
      </c>
      <c r="JX163">
        <v>34.2223</v>
      </c>
      <c r="JY163">
        <v>52.1722</v>
      </c>
      <c r="JZ163">
        <v>43.9968</v>
      </c>
      <c r="KA163">
        <v>0</v>
      </c>
      <c r="KB163">
        <v>23.019</v>
      </c>
      <c r="KC163">
        <v>1175.74</v>
      </c>
      <c r="KD163">
        <v>17.0827</v>
      </c>
      <c r="KE163">
        <v>99.3603</v>
      </c>
      <c r="KF163">
        <v>99.5243</v>
      </c>
    </row>
    <row r="164" spans="1:292">
      <c r="A164">
        <v>140</v>
      </c>
      <c r="B164">
        <v>1685125187.1</v>
      </c>
      <c r="C164">
        <v>1784.599999904633</v>
      </c>
      <c r="D164" t="s">
        <v>717</v>
      </c>
      <c r="E164" t="s">
        <v>718</v>
      </c>
      <c r="F164">
        <v>5</v>
      </c>
      <c r="G164" t="s">
        <v>575</v>
      </c>
      <c r="H164">
        <v>1685125179.314285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1177.173947385392</v>
      </c>
      <c r="AJ164">
        <v>1151.248060606061</v>
      </c>
      <c r="AK164">
        <v>3.451528724070066</v>
      </c>
      <c r="AL164">
        <v>66.91659583500085</v>
      </c>
      <c r="AM164">
        <f>(AO164 - AN164 + DX164*1E3/(8.314*(DZ164+273.15)) * AQ164/DW164 * AP164) * DW164/(100*DK164) * 1000/(1000 - AO164)</f>
        <v>0</v>
      </c>
      <c r="AN164">
        <v>17.15330601176236</v>
      </c>
      <c r="AO164">
        <v>18.23522797202797</v>
      </c>
      <c r="AP164">
        <v>0.006453192419218997</v>
      </c>
      <c r="AQ164">
        <v>105.2800018558034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6</v>
      </c>
      <c r="DL164">
        <v>0.5</v>
      </c>
      <c r="DM164" t="s">
        <v>430</v>
      </c>
      <c r="DN164">
        <v>2</v>
      </c>
      <c r="DO164" t="b">
        <v>1</v>
      </c>
      <c r="DP164">
        <v>1685125179.314285</v>
      </c>
      <c r="DQ164">
        <v>1105.767142857143</v>
      </c>
      <c r="DR164">
        <v>1141.881071428571</v>
      </c>
      <c r="DS164">
        <v>18.19202142857143</v>
      </c>
      <c r="DT164">
        <v>17.12001071428572</v>
      </c>
      <c r="DU164">
        <v>1106.515</v>
      </c>
      <c r="DV164">
        <v>18.52483928571429</v>
      </c>
      <c r="DW164">
        <v>499.97325</v>
      </c>
      <c r="DX164">
        <v>99.63416071428571</v>
      </c>
      <c r="DY164">
        <v>0.09996869642857142</v>
      </c>
      <c r="DZ164">
        <v>27.26435714285714</v>
      </c>
      <c r="EA164">
        <v>27.99146071428572</v>
      </c>
      <c r="EB164">
        <v>999.9000000000002</v>
      </c>
      <c r="EC164">
        <v>0</v>
      </c>
      <c r="ED164">
        <v>0</v>
      </c>
      <c r="EE164">
        <v>9987.949285714285</v>
      </c>
      <c r="EF164">
        <v>0</v>
      </c>
      <c r="EG164">
        <v>1054.494892857143</v>
      </c>
      <c r="EH164">
        <v>-36.11491428571428</v>
      </c>
      <c r="EI164">
        <v>1126.256071428571</v>
      </c>
      <c r="EJ164">
        <v>1161.771071428572</v>
      </c>
      <c r="EK164">
        <v>1.072000714285714</v>
      </c>
      <c r="EL164">
        <v>1141.881071428571</v>
      </c>
      <c r="EM164">
        <v>17.12001071428572</v>
      </c>
      <c r="EN164">
        <v>1.812546428571429</v>
      </c>
      <c r="EO164">
        <v>1.705738214285714</v>
      </c>
      <c r="EP164">
        <v>15.89538928571429</v>
      </c>
      <c r="EQ164">
        <v>14.94869642857143</v>
      </c>
      <c r="ER164">
        <v>1999.968214285714</v>
      </c>
      <c r="ES164">
        <v>0.9799949285714286</v>
      </c>
      <c r="ET164">
        <v>0.02000526071428572</v>
      </c>
      <c r="EU164">
        <v>0</v>
      </c>
      <c r="EV164">
        <v>54.182725</v>
      </c>
      <c r="EW164">
        <v>5.00078</v>
      </c>
      <c r="EX164">
        <v>3699.192142857143</v>
      </c>
      <c r="EY164">
        <v>16379.33571428571</v>
      </c>
      <c r="EZ164">
        <v>42.68960714285715</v>
      </c>
      <c r="FA164">
        <v>44.64714285714286</v>
      </c>
      <c r="FB164">
        <v>43.20067857142856</v>
      </c>
      <c r="FC164">
        <v>43.56017857142857</v>
      </c>
      <c r="FD164">
        <v>43.53535714285714</v>
      </c>
      <c r="FE164">
        <v>1955.058214285714</v>
      </c>
      <c r="FF164">
        <v>39.91</v>
      </c>
      <c r="FG164">
        <v>0</v>
      </c>
      <c r="FH164">
        <v>1685125185.1</v>
      </c>
      <c r="FI164">
        <v>0</v>
      </c>
      <c r="FJ164">
        <v>54.19049200000001</v>
      </c>
      <c r="FK164">
        <v>-0.3372692475933563</v>
      </c>
      <c r="FL164">
        <v>-289.6623078611644</v>
      </c>
      <c r="FM164">
        <v>3681.6368</v>
      </c>
      <c r="FN164">
        <v>15</v>
      </c>
      <c r="FO164">
        <v>1685124110</v>
      </c>
      <c r="FP164" t="s">
        <v>576</v>
      </c>
      <c r="FQ164">
        <v>1685124108</v>
      </c>
      <c r="FR164">
        <v>1685124110</v>
      </c>
      <c r="FS164">
        <v>2</v>
      </c>
      <c r="FT164">
        <v>0.051</v>
      </c>
      <c r="FU164">
        <v>-0.023</v>
      </c>
      <c r="FV164">
        <v>-0.435</v>
      </c>
      <c r="FW164">
        <v>-0.35</v>
      </c>
      <c r="FX164">
        <v>420</v>
      </c>
      <c r="FY164">
        <v>16</v>
      </c>
      <c r="FZ164">
        <v>0.43</v>
      </c>
      <c r="GA164">
        <v>0.06</v>
      </c>
      <c r="GB164">
        <v>-36.06783902439025</v>
      </c>
      <c r="GC164">
        <v>-1.363810452961697</v>
      </c>
      <c r="GD164">
        <v>0.1718088272215466</v>
      </c>
      <c r="GE164">
        <v>0</v>
      </c>
      <c r="GF164">
        <v>1.099926585365854</v>
      </c>
      <c r="GG164">
        <v>-0.4335200696864078</v>
      </c>
      <c r="GH164">
        <v>0.05271712442700634</v>
      </c>
      <c r="GI164">
        <v>1</v>
      </c>
      <c r="GJ164">
        <v>1</v>
      </c>
      <c r="GK164">
        <v>2</v>
      </c>
      <c r="GL164" t="s">
        <v>432</v>
      </c>
      <c r="GM164">
        <v>3.09902</v>
      </c>
      <c r="GN164">
        <v>2.75829</v>
      </c>
      <c r="GO164">
        <v>0.188657</v>
      </c>
      <c r="GP164">
        <v>0.192399</v>
      </c>
      <c r="GQ164">
        <v>0.0983258</v>
      </c>
      <c r="GR164">
        <v>0.093421</v>
      </c>
      <c r="GS164">
        <v>20640</v>
      </c>
      <c r="GT164">
        <v>20281.9</v>
      </c>
      <c r="GU164">
        <v>25999.8</v>
      </c>
      <c r="GV164">
        <v>25473.3</v>
      </c>
      <c r="GW164">
        <v>37642.6</v>
      </c>
      <c r="GX164">
        <v>35102</v>
      </c>
      <c r="GY164">
        <v>45469.3</v>
      </c>
      <c r="GZ164">
        <v>41880.1</v>
      </c>
      <c r="HA164">
        <v>1.83272</v>
      </c>
      <c r="HB164">
        <v>1.83382</v>
      </c>
      <c r="HC164">
        <v>-0.0552796</v>
      </c>
      <c r="HD164">
        <v>0</v>
      </c>
      <c r="HE164">
        <v>28.8971</v>
      </c>
      <c r="HF164">
        <v>999.9</v>
      </c>
      <c r="HG164">
        <v>42.2</v>
      </c>
      <c r="HH164">
        <v>40.9</v>
      </c>
      <c r="HI164">
        <v>32.9418</v>
      </c>
      <c r="HJ164">
        <v>62.3744</v>
      </c>
      <c r="HK164">
        <v>26.2941</v>
      </c>
      <c r="HL164">
        <v>1</v>
      </c>
      <c r="HM164">
        <v>0.587162</v>
      </c>
      <c r="HN164">
        <v>4.56016</v>
      </c>
      <c r="HO164">
        <v>20.245</v>
      </c>
      <c r="HP164">
        <v>5.2101</v>
      </c>
      <c r="HQ164">
        <v>11.9819</v>
      </c>
      <c r="HR164">
        <v>4.96315</v>
      </c>
      <c r="HS164">
        <v>3.27435</v>
      </c>
      <c r="HT164">
        <v>9999</v>
      </c>
      <c r="HU164">
        <v>9999</v>
      </c>
      <c r="HV164">
        <v>9999</v>
      </c>
      <c r="HW164">
        <v>40.7</v>
      </c>
      <c r="HX164">
        <v>1.86401</v>
      </c>
      <c r="HY164">
        <v>1.8602</v>
      </c>
      <c r="HZ164">
        <v>1.85852</v>
      </c>
      <c r="IA164">
        <v>1.85989</v>
      </c>
      <c r="IB164">
        <v>1.85987</v>
      </c>
      <c r="IC164">
        <v>1.85837</v>
      </c>
      <c r="ID164">
        <v>1.85746</v>
      </c>
      <c r="IE164">
        <v>1.85237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-0.76</v>
      </c>
      <c r="IT164">
        <v>-0.3324</v>
      </c>
      <c r="IU164">
        <v>-0.401858868589607</v>
      </c>
      <c r="IV164">
        <v>0.0001543633802942166</v>
      </c>
      <c r="IW164">
        <v>-6.359805854135664E-07</v>
      </c>
      <c r="IX164">
        <v>1.931128000261328E-10</v>
      </c>
      <c r="IY164">
        <v>-0.3385764476701658</v>
      </c>
      <c r="IZ164">
        <v>-0.009907362677547949</v>
      </c>
      <c r="JA164">
        <v>0.0006454078662214542</v>
      </c>
      <c r="JB164">
        <v>-5.064920317128958E-06</v>
      </c>
      <c r="JC164">
        <v>3</v>
      </c>
      <c r="JD164">
        <v>1872</v>
      </c>
      <c r="JE164">
        <v>1</v>
      </c>
      <c r="JF164">
        <v>37</v>
      </c>
      <c r="JG164">
        <v>18</v>
      </c>
      <c r="JH164">
        <v>18</v>
      </c>
      <c r="JI164">
        <v>2.63184</v>
      </c>
      <c r="JJ164">
        <v>2.6416</v>
      </c>
      <c r="JK164">
        <v>1.49658</v>
      </c>
      <c r="JL164">
        <v>2.34131</v>
      </c>
      <c r="JM164">
        <v>1.54785</v>
      </c>
      <c r="JN164">
        <v>2.39136</v>
      </c>
      <c r="JO164">
        <v>43.6721</v>
      </c>
      <c r="JP164">
        <v>14.9989</v>
      </c>
      <c r="JQ164">
        <v>18</v>
      </c>
      <c r="JR164">
        <v>498.2</v>
      </c>
      <c r="JS164">
        <v>514.877</v>
      </c>
      <c r="JT164">
        <v>23.0208</v>
      </c>
      <c r="JU164">
        <v>34.207</v>
      </c>
      <c r="JV164">
        <v>29.9999</v>
      </c>
      <c r="JW164">
        <v>34.2731</v>
      </c>
      <c r="JX164">
        <v>34.2198</v>
      </c>
      <c r="JY164">
        <v>52.8276</v>
      </c>
      <c r="JZ164">
        <v>43.9968</v>
      </c>
      <c r="KA164">
        <v>0</v>
      </c>
      <c r="KB164">
        <v>23.0244</v>
      </c>
      <c r="KC164">
        <v>1189.11</v>
      </c>
      <c r="KD164">
        <v>17.0827</v>
      </c>
      <c r="KE164">
        <v>99.3609</v>
      </c>
      <c r="KF164">
        <v>99.5249</v>
      </c>
    </row>
    <row r="165" spans="1:292">
      <c r="A165">
        <v>141</v>
      </c>
      <c r="B165">
        <v>1685125192.1</v>
      </c>
      <c r="C165">
        <v>1789.599999904633</v>
      </c>
      <c r="D165" t="s">
        <v>719</v>
      </c>
      <c r="E165" t="s">
        <v>720</v>
      </c>
      <c r="F165">
        <v>5</v>
      </c>
      <c r="G165" t="s">
        <v>575</v>
      </c>
      <c r="H165">
        <v>1685125184.6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1194.06680696085</v>
      </c>
      <c r="AJ165">
        <v>1168.243090909091</v>
      </c>
      <c r="AK165">
        <v>3.386725038307372</v>
      </c>
      <c r="AL165">
        <v>66.91659583500085</v>
      </c>
      <c r="AM165">
        <f>(AO165 - AN165 + DX165*1E3/(8.314*(DZ165+273.15)) * AQ165/DW165 * AP165) * DW165/(100*DK165) * 1000/(1000 - AO165)</f>
        <v>0</v>
      </c>
      <c r="AN165">
        <v>17.15539230732887</v>
      </c>
      <c r="AO165">
        <v>18.24652797202798</v>
      </c>
      <c r="AP165">
        <v>0.0009289948011222779</v>
      </c>
      <c r="AQ165">
        <v>105.2800018558034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6</v>
      </c>
      <c r="DL165">
        <v>0.5</v>
      </c>
      <c r="DM165" t="s">
        <v>430</v>
      </c>
      <c r="DN165">
        <v>2</v>
      </c>
      <c r="DO165" t="b">
        <v>1</v>
      </c>
      <c r="DP165">
        <v>1685125184.6</v>
      </c>
      <c r="DQ165">
        <v>1123.477037037037</v>
      </c>
      <c r="DR165">
        <v>1159.670740740741</v>
      </c>
      <c r="DS165">
        <v>18.22181481481481</v>
      </c>
      <c r="DT165">
        <v>17.15287037037037</v>
      </c>
      <c r="DU165">
        <v>1124.234814814815</v>
      </c>
      <c r="DV165">
        <v>18.55437777777778</v>
      </c>
      <c r="DW165">
        <v>499.9920370370371</v>
      </c>
      <c r="DX165">
        <v>99.63461481481482</v>
      </c>
      <c r="DY165">
        <v>0.0999923925925926</v>
      </c>
      <c r="DZ165">
        <v>27.25792222222222</v>
      </c>
      <c r="EA165">
        <v>27.98960370370371</v>
      </c>
      <c r="EB165">
        <v>999.9000000000001</v>
      </c>
      <c r="EC165">
        <v>0</v>
      </c>
      <c r="ED165">
        <v>0</v>
      </c>
      <c r="EE165">
        <v>10000.27814814815</v>
      </c>
      <c r="EF165">
        <v>0</v>
      </c>
      <c r="EG165">
        <v>996.8991481481481</v>
      </c>
      <c r="EH165">
        <v>-36.19458888888889</v>
      </c>
      <c r="EI165">
        <v>1144.328518518518</v>
      </c>
      <c r="EJ165">
        <v>1179.909259259259</v>
      </c>
      <c r="EK165">
        <v>1.068932962962963</v>
      </c>
      <c r="EL165">
        <v>1159.670740740741</v>
      </c>
      <c r="EM165">
        <v>17.15287037037037</v>
      </c>
      <c r="EN165">
        <v>1.815523703703704</v>
      </c>
      <c r="EO165">
        <v>1.709020370370371</v>
      </c>
      <c r="EP165">
        <v>15.92107407407407</v>
      </c>
      <c r="EQ165">
        <v>14.97861111111111</v>
      </c>
      <c r="ER165">
        <v>2000.026666666667</v>
      </c>
      <c r="ES165">
        <v>0.9799954444444444</v>
      </c>
      <c r="ET165">
        <v>0.02000475185185186</v>
      </c>
      <c r="EU165">
        <v>0</v>
      </c>
      <c r="EV165">
        <v>54.13913703703705</v>
      </c>
      <c r="EW165">
        <v>5.00078</v>
      </c>
      <c r="EX165">
        <v>3727.435185185185</v>
      </c>
      <c r="EY165">
        <v>16379.82592592593</v>
      </c>
      <c r="EZ165">
        <v>42.69433333333333</v>
      </c>
      <c r="FA165">
        <v>44.6364074074074</v>
      </c>
      <c r="FB165">
        <v>43.24518518518518</v>
      </c>
      <c r="FC165">
        <v>43.56933333333333</v>
      </c>
      <c r="FD165">
        <v>43.52748148148147</v>
      </c>
      <c r="FE165">
        <v>1955.116666666667</v>
      </c>
      <c r="FF165">
        <v>39.91</v>
      </c>
      <c r="FG165">
        <v>0</v>
      </c>
      <c r="FH165">
        <v>1685125189.9</v>
      </c>
      <c r="FI165">
        <v>0</v>
      </c>
      <c r="FJ165">
        <v>54.148304</v>
      </c>
      <c r="FK165">
        <v>-2.004030784279104</v>
      </c>
      <c r="FL165">
        <v>1135.091537057112</v>
      </c>
      <c r="FM165">
        <v>3734.6456</v>
      </c>
      <c r="FN165">
        <v>15</v>
      </c>
      <c r="FO165">
        <v>1685124110</v>
      </c>
      <c r="FP165" t="s">
        <v>576</v>
      </c>
      <c r="FQ165">
        <v>1685124108</v>
      </c>
      <c r="FR165">
        <v>1685124110</v>
      </c>
      <c r="FS165">
        <v>2</v>
      </c>
      <c r="FT165">
        <v>0.051</v>
      </c>
      <c r="FU165">
        <v>-0.023</v>
      </c>
      <c r="FV165">
        <v>-0.435</v>
      </c>
      <c r="FW165">
        <v>-0.35</v>
      </c>
      <c r="FX165">
        <v>420</v>
      </c>
      <c r="FY165">
        <v>16</v>
      </c>
      <c r="FZ165">
        <v>0.43</v>
      </c>
      <c r="GA165">
        <v>0.06</v>
      </c>
      <c r="GB165">
        <v>-36.1221512195122</v>
      </c>
      <c r="GC165">
        <v>-1.029137979094108</v>
      </c>
      <c r="GD165">
        <v>0.1619052253965511</v>
      </c>
      <c r="GE165">
        <v>0</v>
      </c>
      <c r="GF165">
        <v>1.076306829268292</v>
      </c>
      <c r="GG165">
        <v>-0.04370592334494855</v>
      </c>
      <c r="GH165">
        <v>0.03182156359229785</v>
      </c>
      <c r="GI165">
        <v>1</v>
      </c>
      <c r="GJ165">
        <v>1</v>
      </c>
      <c r="GK165">
        <v>2</v>
      </c>
      <c r="GL165" t="s">
        <v>432</v>
      </c>
      <c r="GM165">
        <v>3.09928</v>
      </c>
      <c r="GN165">
        <v>2.75834</v>
      </c>
      <c r="GO165">
        <v>0.190385</v>
      </c>
      <c r="GP165">
        <v>0.194118</v>
      </c>
      <c r="GQ165">
        <v>0.0983648</v>
      </c>
      <c r="GR165">
        <v>0.09342839999999999</v>
      </c>
      <c r="GS165">
        <v>20596.1</v>
      </c>
      <c r="GT165">
        <v>20238.8</v>
      </c>
      <c r="GU165">
        <v>26000</v>
      </c>
      <c r="GV165">
        <v>25473.5</v>
      </c>
      <c r="GW165">
        <v>37641.6</v>
      </c>
      <c r="GX165">
        <v>35102</v>
      </c>
      <c r="GY165">
        <v>45469.7</v>
      </c>
      <c r="GZ165">
        <v>41880.3</v>
      </c>
      <c r="HA165">
        <v>1.8331</v>
      </c>
      <c r="HB165">
        <v>1.83363</v>
      </c>
      <c r="HC165">
        <v>-0.0558868</v>
      </c>
      <c r="HD165">
        <v>0</v>
      </c>
      <c r="HE165">
        <v>28.8883</v>
      </c>
      <c r="HF165">
        <v>999.9</v>
      </c>
      <c r="HG165">
        <v>42.3</v>
      </c>
      <c r="HH165">
        <v>40.9</v>
      </c>
      <c r="HI165">
        <v>33.021</v>
      </c>
      <c r="HJ165">
        <v>62.5644</v>
      </c>
      <c r="HK165">
        <v>25.9615</v>
      </c>
      <c r="HL165">
        <v>1</v>
      </c>
      <c r="HM165">
        <v>0.587162</v>
      </c>
      <c r="HN165">
        <v>4.56369</v>
      </c>
      <c r="HO165">
        <v>20.2453</v>
      </c>
      <c r="HP165">
        <v>5.2101</v>
      </c>
      <c r="HQ165">
        <v>11.9822</v>
      </c>
      <c r="HR165">
        <v>4.96345</v>
      </c>
      <c r="HS165">
        <v>3.2743</v>
      </c>
      <c r="HT165">
        <v>9999</v>
      </c>
      <c r="HU165">
        <v>9999</v>
      </c>
      <c r="HV165">
        <v>9999</v>
      </c>
      <c r="HW165">
        <v>40.7</v>
      </c>
      <c r="HX165">
        <v>1.86401</v>
      </c>
      <c r="HY165">
        <v>1.8602</v>
      </c>
      <c r="HZ165">
        <v>1.85852</v>
      </c>
      <c r="IA165">
        <v>1.85989</v>
      </c>
      <c r="IB165">
        <v>1.85988</v>
      </c>
      <c r="IC165">
        <v>1.85838</v>
      </c>
      <c r="ID165">
        <v>1.85745</v>
      </c>
      <c r="IE165">
        <v>1.85234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-0.77</v>
      </c>
      <c r="IT165">
        <v>-0.3323</v>
      </c>
      <c r="IU165">
        <v>-0.401858868589607</v>
      </c>
      <c r="IV165">
        <v>0.0001543633802942166</v>
      </c>
      <c r="IW165">
        <v>-6.359805854135664E-07</v>
      </c>
      <c r="IX165">
        <v>1.931128000261328E-10</v>
      </c>
      <c r="IY165">
        <v>-0.3385764476701658</v>
      </c>
      <c r="IZ165">
        <v>-0.009907362677547949</v>
      </c>
      <c r="JA165">
        <v>0.0006454078662214542</v>
      </c>
      <c r="JB165">
        <v>-5.064920317128958E-06</v>
      </c>
      <c r="JC165">
        <v>3</v>
      </c>
      <c r="JD165">
        <v>1872</v>
      </c>
      <c r="JE165">
        <v>1</v>
      </c>
      <c r="JF165">
        <v>37</v>
      </c>
      <c r="JG165">
        <v>18.1</v>
      </c>
      <c r="JH165">
        <v>18</v>
      </c>
      <c r="JI165">
        <v>2.66113</v>
      </c>
      <c r="JJ165">
        <v>2.63672</v>
      </c>
      <c r="JK165">
        <v>1.49658</v>
      </c>
      <c r="JL165">
        <v>2.34131</v>
      </c>
      <c r="JM165">
        <v>1.54785</v>
      </c>
      <c r="JN165">
        <v>2.47192</v>
      </c>
      <c r="JO165">
        <v>43.6721</v>
      </c>
      <c r="JP165">
        <v>15.0076</v>
      </c>
      <c r="JQ165">
        <v>18</v>
      </c>
      <c r="JR165">
        <v>498.427</v>
      </c>
      <c r="JS165">
        <v>514.72</v>
      </c>
      <c r="JT165">
        <v>23.0266</v>
      </c>
      <c r="JU165">
        <v>34.2048</v>
      </c>
      <c r="JV165">
        <v>29.9999</v>
      </c>
      <c r="JW165">
        <v>34.2724</v>
      </c>
      <c r="JX165">
        <v>34.2177</v>
      </c>
      <c r="JY165">
        <v>53.3965</v>
      </c>
      <c r="JZ165">
        <v>43.9968</v>
      </c>
      <c r="KA165">
        <v>0</v>
      </c>
      <c r="KB165">
        <v>23.0324</v>
      </c>
      <c r="KC165">
        <v>1209.15</v>
      </c>
      <c r="KD165">
        <v>17.0827</v>
      </c>
      <c r="KE165">
        <v>99.3617</v>
      </c>
      <c r="KF165">
        <v>99.5254</v>
      </c>
    </row>
    <row r="166" spans="1:292">
      <c r="A166">
        <v>142</v>
      </c>
      <c r="B166">
        <v>1685125197.1</v>
      </c>
      <c r="C166">
        <v>1794.599999904633</v>
      </c>
      <c r="D166" t="s">
        <v>721</v>
      </c>
      <c r="E166" t="s">
        <v>722</v>
      </c>
      <c r="F166">
        <v>5</v>
      </c>
      <c r="G166" t="s">
        <v>575</v>
      </c>
      <c r="H166">
        <v>1685125189.314285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1211.098743260834</v>
      </c>
      <c r="AJ166">
        <v>1185.351090909091</v>
      </c>
      <c r="AK166">
        <v>3.422107702818044</v>
      </c>
      <c r="AL166">
        <v>66.91659583500085</v>
      </c>
      <c r="AM166">
        <f>(AO166 - AN166 + DX166*1E3/(8.314*(DZ166+273.15)) * AQ166/DW166 * AP166) * DW166/(100*DK166) * 1000/(1000 - AO166)</f>
        <v>0</v>
      </c>
      <c r="AN166">
        <v>17.15672889878557</v>
      </c>
      <c r="AO166">
        <v>18.2505986013986</v>
      </c>
      <c r="AP166">
        <v>0.0001162671064998962</v>
      </c>
      <c r="AQ166">
        <v>105.2800018558034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6</v>
      </c>
      <c r="DL166">
        <v>0.5</v>
      </c>
      <c r="DM166" t="s">
        <v>430</v>
      </c>
      <c r="DN166">
        <v>2</v>
      </c>
      <c r="DO166" t="b">
        <v>1</v>
      </c>
      <c r="DP166">
        <v>1685125189.314285</v>
      </c>
      <c r="DQ166">
        <v>1139.287142857143</v>
      </c>
      <c r="DR166">
        <v>1175.506785714286</v>
      </c>
      <c r="DS166">
        <v>18.23901428571428</v>
      </c>
      <c r="DT166">
        <v>17.15560714285714</v>
      </c>
      <c r="DU166">
        <v>1140.053214285714</v>
      </c>
      <c r="DV166">
        <v>18.57142142857143</v>
      </c>
      <c r="DW166">
        <v>500.0424642857143</v>
      </c>
      <c r="DX166">
        <v>99.63468571428571</v>
      </c>
      <c r="DY166">
        <v>0.1000283464285714</v>
      </c>
      <c r="DZ166">
        <v>27.25249642857143</v>
      </c>
      <c r="EA166">
        <v>27.98492142857143</v>
      </c>
      <c r="EB166">
        <v>999.9000000000002</v>
      </c>
      <c r="EC166">
        <v>0</v>
      </c>
      <c r="ED166">
        <v>0</v>
      </c>
      <c r="EE166">
        <v>10006.38321428571</v>
      </c>
      <c r="EF166">
        <v>0</v>
      </c>
      <c r="EG166">
        <v>1073.889357142857</v>
      </c>
      <c r="EH166">
        <v>-36.22049642857143</v>
      </c>
      <c r="EI166">
        <v>1160.451785714286</v>
      </c>
      <c r="EJ166">
        <v>1196.025</v>
      </c>
      <c r="EK166">
        <v>1.083405714285714</v>
      </c>
      <c r="EL166">
        <v>1175.506785714286</v>
      </c>
      <c r="EM166">
        <v>17.15560714285714</v>
      </c>
      <c r="EN166">
        <v>1.817238571428571</v>
      </c>
      <c r="EO166">
        <v>1.709293214285714</v>
      </c>
      <c r="EP166">
        <v>15.93586071428571</v>
      </c>
      <c r="EQ166">
        <v>14.98109642857143</v>
      </c>
      <c r="ER166">
        <v>2000.027142857143</v>
      </c>
      <c r="ES166">
        <v>0.9799950357142857</v>
      </c>
      <c r="ET166">
        <v>0.02000515714285714</v>
      </c>
      <c r="EU166">
        <v>0</v>
      </c>
      <c r="EV166">
        <v>54.06527500000001</v>
      </c>
      <c r="EW166">
        <v>5.00078</v>
      </c>
      <c r="EX166">
        <v>3960.578214285714</v>
      </c>
      <c r="EY166">
        <v>16379.83214285715</v>
      </c>
      <c r="EZ166">
        <v>42.6962857142857</v>
      </c>
      <c r="FA166">
        <v>44.61589285714285</v>
      </c>
      <c r="FB166">
        <v>43.23192857142857</v>
      </c>
      <c r="FC166">
        <v>43.56010714285713</v>
      </c>
      <c r="FD166">
        <v>43.52649999999999</v>
      </c>
      <c r="FE166">
        <v>1955.116785714286</v>
      </c>
      <c r="FF166">
        <v>39.91</v>
      </c>
      <c r="FG166">
        <v>0</v>
      </c>
      <c r="FH166">
        <v>1685125194.7</v>
      </c>
      <c r="FI166">
        <v>0</v>
      </c>
      <c r="FJ166">
        <v>54.066724</v>
      </c>
      <c r="FK166">
        <v>-1.169638483026003</v>
      </c>
      <c r="FL166">
        <v>4845.86384533888</v>
      </c>
      <c r="FM166">
        <v>3976.8964</v>
      </c>
      <c r="FN166">
        <v>15</v>
      </c>
      <c r="FO166">
        <v>1685124110</v>
      </c>
      <c r="FP166" t="s">
        <v>576</v>
      </c>
      <c r="FQ166">
        <v>1685124108</v>
      </c>
      <c r="FR166">
        <v>1685124110</v>
      </c>
      <c r="FS166">
        <v>2</v>
      </c>
      <c r="FT166">
        <v>0.051</v>
      </c>
      <c r="FU166">
        <v>-0.023</v>
      </c>
      <c r="FV166">
        <v>-0.435</v>
      </c>
      <c r="FW166">
        <v>-0.35</v>
      </c>
      <c r="FX166">
        <v>420</v>
      </c>
      <c r="FY166">
        <v>16</v>
      </c>
      <c r="FZ166">
        <v>0.43</v>
      </c>
      <c r="GA166">
        <v>0.06</v>
      </c>
      <c r="GB166">
        <v>-36.1776243902439</v>
      </c>
      <c r="GC166">
        <v>-0.2002641114982526</v>
      </c>
      <c r="GD166">
        <v>0.1217009745646851</v>
      </c>
      <c r="GE166">
        <v>0</v>
      </c>
      <c r="GF166">
        <v>1.072851463414634</v>
      </c>
      <c r="GG166">
        <v>0.1922019512195132</v>
      </c>
      <c r="GH166">
        <v>0.02014589730804322</v>
      </c>
      <c r="GI166">
        <v>1</v>
      </c>
      <c r="GJ166">
        <v>1</v>
      </c>
      <c r="GK166">
        <v>2</v>
      </c>
      <c r="GL166" t="s">
        <v>432</v>
      </c>
      <c r="GM166">
        <v>3.0991</v>
      </c>
      <c r="GN166">
        <v>2.75822</v>
      </c>
      <c r="GO166">
        <v>0.192116</v>
      </c>
      <c r="GP166">
        <v>0.195809</v>
      </c>
      <c r="GQ166">
        <v>0.09837940000000001</v>
      </c>
      <c r="GR166">
        <v>0.09343410000000001</v>
      </c>
      <c r="GS166">
        <v>20552</v>
      </c>
      <c r="GT166">
        <v>20196.3</v>
      </c>
      <c r="GU166">
        <v>25999.9</v>
      </c>
      <c r="GV166">
        <v>25473.5</v>
      </c>
      <c r="GW166">
        <v>37640.9</v>
      </c>
      <c r="GX166">
        <v>35101.8</v>
      </c>
      <c r="GY166">
        <v>45469.4</v>
      </c>
      <c r="GZ166">
        <v>41880</v>
      </c>
      <c r="HA166">
        <v>1.83298</v>
      </c>
      <c r="HB166">
        <v>1.834</v>
      </c>
      <c r="HC166">
        <v>-0.0547729</v>
      </c>
      <c r="HD166">
        <v>0</v>
      </c>
      <c r="HE166">
        <v>28.8786</v>
      </c>
      <c r="HF166">
        <v>999.9</v>
      </c>
      <c r="HG166">
        <v>42.3</v>
      </c>
      <c r="HH166">
        <v>40.9</v>
      </c>
      <c r="HI166">
        <v>33.0186</v>
      </c>
      <c r="HJ166">
        <v>62.6044</v>
      </c>
      <c r="HK166">
        <v>25.8894</v>
      </c>
      <c r="HL166">
        <v>1</v>
      </c>
      <c r="HM166">
        <v>0.586583</v>
      </c>
      <c r="HN166">
        <v>4.54182</v>
      </c>
      <c r="HO166">
        <v>20.2456</v>
      </c>
      <c r="HP166">
        <v>5.2113</v>
      </c>
      <c r="HQ166">
        <v>11.9824</v>
      </c>
      <c r="HR166">
        <v>4.9634</v>
      </c>
      <c r="HS166">
        <v>3.27445</v>
      </c>
      <c r="HT166">
        <v>9999</v>
      </c>
      <c r="HU166">
        <v>9999</v>
      </c>
      <c r="HV166">
        <v>9999</v>
      </c>
      <c r="HW166">
        <v>40.7</v>
      </c>
      <c r="HX166">
        <v>1.86401</v>
      </c>
      <c r="HY166">
        <v>1.8602</v>
      </c>
      <c r="HZ166">
        <v>1.85852</v>
      </c>
      <c r="IA166">
        <v>1.85988</v>
      </c>
      <c r="IB166">
        <v>1.85987</v>
      </c>
      <c r="IC166">
        <v>1.85838</v>
      </c>
      <c r="ID166">
        <v>1.85745</v>
      </c>
      <c r="IE166">
        <v>1.85238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-0.78</v>
      </c>
      <c r="IT166">
        <v>-0.3323</v>
      </c>
      <c r="IU166">
        <v>-0.401858868589607</v>
      </c>
      <c r="IV166">
        <v>0.0001543633802942166</v>
      </c>
      <c r="IW166">
        <v>-6.359805854135664E-07</v>
      </c>
      <c r="IX166">
        <v>1.931128000261328E-10</v>
      </c>
      <c r="IY166">
        <v>-0.3385764476701658</v>
      </c>
      <c r="IZ166">
        <v>-0.009907362677547949</v>
      </c>
      <c r="JA166">
        <v>0.0006454078662214542</v>
      </c>
      <c r="JB166">
        <v>-5.064920317128958E-06</v>
      </c>
      <c r="JC166">
        <v>3</v>
      </c>
      <c r="JD166">
        <v>1872</v>
      </c>
      <c r="JE166">
        <v>1</v>
      </c>
      <c r="JF166">
        <v>37</v>
      </c>
      <c r="JG166">
        <v>18.2</v>
      </c>
      <c r="JH166">
        <v>18.1</v>
      </c>
      <c r="JI166">
        <v>2.69409</v>
      </c>
      <c r="JJ166">
        <v>2.64526</v>
      </c>
      <c r="JK166">
        <v>1.49658</v>
      </c>
      <c r="JL166">
        <v>2.34009</v>
      </c>
      <c r="JM166">
        <v>1.54907</v>
      </c>
      <c r="JN166">
        <v>2.41699</v>
      </c>
      <c r="JO166">
        <v>43.6721</v>
      </c>
      <c r="JP166">
        <v>14.9989</v>
      </c>
      <c r="JQ166">
        <v>18</v>
      </c>
      <c r="JR166">
        <v>498.333</v>
      </c>
      <c r="JS166">
        <v>514.9640000000001</v>
      </c>
      <c r="JT166">
        <v>23.0333</v>
      </c>
      <c r="JU166">
        <v>34.204</v>
      </c>
      <c r="JV166">
        <v>29.9999</v>
      </c>
      <c r="JW166">
        <v>34.27</v>
      </c>
      <c r="JX166">
        <v>34.2153</v>
      </c>
      <c r="JY166">
        <v>54.0478</v>
      </c>
      <c r="JZ166">
        <v>44.2759</v>
      </c>
      <c r="KA166">
        <v>0</v>
      </c>
      <c r="KB166">
        <v>23.0497</v>
      </c>
      <c r="KC166">
        <v>1222.53</v>
      </c>
      <c r="KD166">
        <v>17.0827</v>
      </c>
      <c r="KE166">
        <v>99.3613</v>
      </c>
      <c r="KF166">
        <v>99.5249</v>
      </c>
    </row>
    <row r="167" spans="1:292">
      <c r="A167">
        <v>143</v>
      </c>
      <c r="B167">
        <v>1685125202.1</v>
      </c>
      <c r="C167">
        <v>1799.599999904633</v>
      </c>
      <c r="D167" t="s">
        <v>723</v>
      </c>
      <c r="E167" t="s">
        <v>724</v>
      </c>
      <c r="F167">
        <v>5</v>
      </c>
      <c r="G167" t="s">
        <v>575</v>
      </c>
      <c r="H167">
        <v>1685125194.6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1228.258325623527</v>
      </c>
      <c r="AJ167">
        <v>1202.463818181818</v>
      </c>
      <c r="AK167">
        <v>3.434105507930704</v>
      </c>
      <c r="AL167">
        <v>66.91659583500085</v>
      </c>
      <c r="AM167">
        <f>(AO167 - AN167 + DX167*1E3/(8.314*(DZ167+273.15)) * AQ167/DW167 * AP167) * DW167/(100*DK167) * 1000/(1000 - AO167)</f>
        <v>0</v>
      </c>
      <c r="AN167">
        <v>17.15874591724111</v>
      </c>
      <c r="AO167">
        <v>18.25183776223777</v>
      </c>
      <c r="AP167">
        <v>0.0001530983407250203</v>
      </c>
      <c r="AQ167">
        <v>105.2800018558034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6</v>
      </c>
      <c r="DL167">
        <v>0.5</v>
      </c>
      <c r="DM167" t="s">
        <v>430</v>
      </c>
      <c r="DN167">
        <v>2</v>
      </c>
      <c r="DO167" t="b">
        <v>1</v>
      </c>
      <c r="DP167">
        <v>1685125194.6</v>
      </c>
      <c r="DQ167">
        <v>1157.020740740741</v>
      </c>
      <c r="DR167">
        <v>1193.214814814815</v>
      </c>
      <c r="DS167">
        <v>18.24828888888889</v>
      </c>
      <c r="DT167">
        <v>17.15247037037037</v>
      </c>
      <c r="DU167">
        <v>1157.797037037037</v>
      </c>
      <c r="DV167">
        <v>18.58062222222222</v>
      </c>
      <c r="DW167">
        <v>500.075037037037</v>
      </c>
      <c r="DX167">
        <v>99.63453333333334</v>
      </c>
      <c r="DY167">
        <v>0.100060562962963</v>
      </c>
      <c r="DZ167">
        <v>27.24748148148148</v>
      </c>
      <c r="EA167">
        <v>27.9824962962963</v>
      </c>
      <c r="EB167">
        <v>999.9000000000001</v>
      </c>
      <c r="EC167">
        <v>0</v>
      </c>
      <c r="ED167">
        <v>0</v>
      </c>
      <c r="EE167">
        <v>10008.81592592593</v>
      </c>
      <c r="EF167">
        <v>0</v>
      </c>
      <c r="EG167">
        <v>1316.037037037037</v>
      </c>
      <c r="EH167">
        <v>-36.19422592592593</v>
      </c>
      <c r="EI167">
        <v>1178.527037037037</v>
      </c>
      <c r="EJ167">
        <v>1214.038888888889</v>
      </c>
      <c r="EK167">
        <v>1.095825555555556</v>
      </c>
      <c r="EL167">
        <v>1193.214814814815</v>
      </c>
      <c r="EM167">
        <v>17.15247037037037</v>
      </c>
      <c r="EN167">
        <v>1.818160740740741</v>
      </c>
      <c r="EO167">
        <v>1.708977407407408</v>
      </c>
      <c r="EP167">
        <v>15.9438</v>
      </c>
      <c r="EQ167">
        <v>14.97821851851852</v>
      </c>
      <c r="ER167">
        <v>2000.066296296296</v>
      </c>
      <c r="ES167">
        <v>0.9799954074074074</v>
      </c>
      <c r="ET167">
        <v>0.02000475185185185</v>
      </c>
      <c r="EU167">
        <v>0</v>
      </c>
      <c r="EV167">
        <v>53.99885185185185</v>
      </c>
      <c r="EW167">
        <v>5.00078</v>
      </c>
      <c r="EX167">
        <v>4586.282222222223</v>
      </c>
      <c r="EY167">
        <v>16380.15185185186</v>
      </c>
      <c r="EZ167">
        <v>42.69425925925925</v>
      </c>
      <c r="FA167">
        <v>44.60392592592592</v>
      </c>
      <c r="FB167">
        <v>43.28688888888888</v>
      </c>
      <c r="FC167">
        <v>43.54374074074073</v>
      </c>
      <c r="FD167">
        <v>43.52055555555555</v>
      </c>
      <c r="FE167">
        <v>1955.154814814814</v>
      </c>
      <c r="FF167">
        <v>39.91</v>
      </c>
      <c r="FG167">
        <v>0</v>
      </c>
      <c r="FH167">
        <v>1685125200.1</v>
      </c>
      <c r="FI167">
        <v>0</v>
      </c>
      <c r="FJ167">
        <v>53.97027692307692</v>
      </c>
      <c r="FK167">
        <v>-1.679227366223951</v>
      </c>
      <c r="FL167">
        <v>9653.5569194899</v>
      </c>
      <c r="FM167">
        <v>4605.939230769231</v>
      </c>
      <c r="FN167">
        <v>15</v>
      </c>
      <c r="FO167">
        <v>1685124110</v>
      </c>
      <c r="FP167" t="s">
        <v>576</v>
      </c>
      <c r="FQ167">
        <v>1685124108</v>
      </c>
      <c r="FR167">
        <v>1685124110</v>
      </c>
      <c r="FS167">
        <v>2</v>
      </c>
      <c r="FT167">
        <v>0.051</v>
      </c>
      <c r="FU167">
        <v>-0.023</v>
      </c>
      <c r="FV167">
        <v>-0.435</v>
      </c>
      <c r="FW167">
        <v>-0.35</v>
      </c>
      <c r="FX167">
        <v>420</v>
      </c>
      <c r="FY167">
        <v>16</v>
      </c>
      <c r="FZ167">
        <v>0.43</v>
      </c>
      <c r="GA167">
        <v>0.06</v>
      </c>
      <c r="GB167">
        <v>-36.2293475</v>
      </c>
      <c r="GC167">
        <v>0.2308131332083649</v>
      </c>
      <c r="GD167">
        <v>0.1043548201749683</v>
      </c>
      <c r="GE167">
        <v>0</v>
      </c>
      <c r="GF167">
        <v>1.08762025</v>
      </c>
      <c r="GG167">
        <v>0.1287171106941802</v>
      </c>
      <c r="GH167">
        <v>0.01328255425125378</v>
      </c>
      <c r="GI167">
        <v>1</v>
      </c>
      <c r="GJ167">
        <v>1</v>
      </c>
      <c r="GK167">
        <v>2</v>
      </c>
      <c r="GL167" t="s">
        <v>432</v>
      </c>
      <c r="GM167">
        <v>3.09905</v>
      </c>
      <c r="GN167">
        <v>2.75798</v>
      </c>
      <c r="GO167">
        <v>0.193841</v>
      </c>
      <c r="GP167">
        <v>0.197502</v>
      </c>
      <c r="GQ167">
        <v>0.0983749</v>
      </c>
      <c r="GR167">
        <v>0.0932365</v>
      </c>
      <c r="GS167">
        <v>20508</v>
      </c>
      <c r="GT167">
        <v>20153.6</v>
      </c>
      <c r="GU167">
        <v>25999.9</v>
      </c>
      <c r="GV167">
        <v>25473.4</v>
      </c>
      <c r="GW167">
        <v>37641.4</v>
      </c>
      <c r="GX167">
        <v>35109.9</v>
      </c>
      <c r="GY167">
        <v>45469.5</v>
      </c>
      <c r="GZ167">
        <v>41880.3</v>
      </c>
      <c r="HA167">
        <v>1.83307</v>
      </c>
      <c r="HB167">
        <v>1.83407</v>
      </c>
      <c r="HC167">
        <v>-0.054244</v>
      </c>
      <c r="HD167">
        <v>0</v>
      </c>
      <c r="HE167">
        <v>28.8691</v>
      </c>
      <c r="HF167">
        <v>999.9</v>
      </c>
      <c r="HG167">
        <v>42.2</v>
      </c>
      <c r="HH167">
        <v>40.9</v>
      </c>
      <c r="HI167">
        <v>32.9425</v>
      </c>
      <c r="HJ167">
        <v>62.5244</v>
      </c>
      <c r="HK167">
        <v>26.0457</v>
      </c>
      <c r="HL167">
        <v>1</v>
      </c>
      <c r="HM167">
        <v>0.586479</v>
      </c>
      <c r="HN167">
        <v>4.50157</v>
      </c>
      <c r="HO167">
        <v>20.247</v>
      </c>
      <c r="HP167">
        <v>5.211</v>
      </c>
      <c r="HQ167">
        <v>11.9815</v>
      </c>
      <c r="HR167">
        <v>4.96345</v>
      </c>
      <c r="HS167">
        <v>3.2745</v>
      </c>
      <c r="HT167">
        <v>9999</v>
      </c>
      <c r="HU167">
        <v>9999</v>
      </c>
      <c r="HV167">
        <v>9999</v>
      </c>
      <c r="HW167">
        <v>40.7</v>
      </c>
      <c r="HX167">
        <v>1.86401</v>
      </c>
      <c r="HY167">
        <v>1.8602</v>
      </c>
      <c r="HZ167">
        <v>1.85852</v>
      </c>
      <c r="IA167">
        <v>1.85989</v>
      </c>
      <c r="IB167">
        <v>1.85989</v>
      </c>
      <c r="IC167">
        <v>1.8584</v>
      </c>
      <c r="ID167">
        <v>1.85745</v>
      </c>
      <c r="IE167">
        <v>1.8524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-0.79</v>
      </c>
      <c r="IT167">
        <v>-0.3323</v>
      </c>
      <c r="IU167">
        <v>-0.401858868589607</v>
      </c>
      <c r="IV167">
        <v>0.0001543633802942166</v>
      </c>
      <c r="IW167">
        <v>-6.359805854135664E-07</v>
      </c>
      <c r="IX167">
        <v>1.931128000261328E-10</v>
      </c>
      <c r="IY167">
        <v>-0.3385764476701658</v>
      </c>
      <c r="IZ167">
        <v>-0.009907362677547949</v>
      </c>
      <c r="JA167">
        <v>0.0006454078662214542</v>
      </c>
      <c r="JB167">
        <v>-5.064920317128958E-06</v>
      </c>
      <c r="JC167">
        <v>3</v>
      </c>
      <c r="JD167">
        <v>1872</v>
      </c>
      <c r="JE167">
        <v>1</v>
      </c>
      <c r="JF167">
        <v>37</v>
      </c>
      <c r="JG167">
        <v>18.2</v>
      </c>
      <c r="JH167">
        <v>18.2</v>
      </c>
      <c r="JI167">
        <v>2.72217</v>
      </c>
      <c r="JJ167">
        <v>2.64771</v>
      </c>
      <c r="JK167">
        <v>1.49658</v>
      </c>
      <c r="JL167">
        <v>2.34131</v>
      </c>
      <c r="JM167">
        <v>1.54907</v>
      </c>
      <c r="JN167">
        <v>2.34253</v>
      </c>
      <c r="JO167">
        <v>43.6447</v>
      </c>
      <c r="JP167">
        <v>14.9901</v>
      </c>
      <c r="JQ167">
        <v>18</v>
      </c>
      <c r="JR167">
        <v>498.385</v>
      </c>
      <c r="JS167">
        <v>515.003</v>
      </c>
      <c r="JT167">
        <v>23.0466</v>
      </c>
      <c r="JU167">
        <v>34.2025</v>
      </c>
      <c r="JV167">
        <v>29.9998</v>
      </c>
      <c r="JW167">
        <v>34.2686</v>
      </c>
      <c r="JX167">
        <v>34.2137</v>
      </c>
      <c r="JY167">
        <v>54.6212</v>
      </c>
      <c r="JZ167">
        <v>44.2759</v>
      </c>
      <c r="KA167">
        <v>0</v>
      </c>
      <c r="KB167">
        <v>23.0598</v>
      </c>
      <c r="KC167">
        <v>1242.57</v>
      </c>
      <c r="KD167">
        <v>17.0827</v>
      </c>
      <c r="KE167">
        <v>99.3614</v>
      </c>
      <c r="KF167">
        <v>99.5252</v>
      </c>
    </row>
    <row r="168" spans="1:292">
      <c r="A168">
        <v>144</v>
      </c>
      <c r="B168">
        <v>1685125207.1</v>
      </c>
      <c r="C168">
        <v>1804.599999904633</v>
      </c>
      <c r="D168" t="s">
        <v>725</v>
      </c>
      <c r="E168" t="s">
        <v>726</v>
      </c>
      <c r="F168">
        <v>5</v>
      </c>
      <c r="G168" t="s">
        <v>575</v>
      </c>
      <c r="H168">
        <v>1685125199.314285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1244.8464535121</v>
      </c>
      <c r="AJ168">
        <v>1219.364666666667</v>
      </c>
      <c r="AK168">
        <v>3.364345666127658</v>
      </c>
      <c r="AL168">
        <v>66.91659583500085</v>
      </c>
      <c r="AM168">
        <f>(AO168 - AN168 + DX168*1E3/(8.314*(DZ168+273.15)) * AQ168/DW168 * AP168) * DW168/(100*DK168) * 1000/(1000 - AO168)</f>
        <v>0</v>
      </c>
      <c r="AN168">
        <v>17.09984120115496</v>
      </c>
      <c r="AO168">
        <v>18.22734475524477</v>
      </c>
      <c r="AP168">
        <v>-0.0003797817008613329</v>
      </c>
      <c r="AQ168">
        <v>105.2800018558034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6</v>
      </c>
      <c r="DL168">
        <v>0.5</v>
      </c>
      <c r="DM168" t="s">
        <v>430</v>
      </c>
      <c r="DN168">
        <v>2</v>
      </c>
      <c r="DO168" t="b">
        <v>1</v>
      </c>
      <c r="DP168">
        <v>1685125199.314285</v>
      </c>
      <c r="DQ168">
        <v>1172.812142857143</v>
      </c>
      <c r="DR168">
        <v>1208.961071428572</v>
      </c>
      <c r="DS168">
        <v>18.246725</v>
      </c>
      <c r="DT168">
        <v>17.1321</v>
      </c>
      <c r="DU168">
        <v>1173.596071428572</v>
      </c>
      <c r="DV168">
        <v>18.57906785714286</v>
      </c>
      <c r="DW168">
        <v>500.0077142857143</v>
      </c>
      <c r="DX168">
        <v>99.63459285714286</v>
      </c>
      <c r="DY168">
        <v>0.09993923214285715</v>
      </c>
      <c r="DZ168">
        <v>27.24617857142857</v>
      </c>
      <c r="EA168">
        <v>27.98331785714285</v>
      </c>
      <c r="EB168">
        <v>999.9000000000002</v>
      </c>
      <c r="EC168">
        <v>0</v>
      </c>
      <c r="ED168">
        <v>0</v>
      </c>
      <c r="EE168">
        <v>10014.47857142857</v>
      </c>
      <c r="EF168">
        <v>0</v>
      </c>
      <c r="EG168">
        <v>1654.753928571428</v>
      </c>
      <c r="EH168">
        <v>-36.14931071428572</v>
      </c>
      <c r="EI168">
        <v>1194.609642857143</v>
      </c>
      <c r="EJ168">
        <v>1230.033928571429</v>
      </c>
      <c r="EK168">
        <v>1.114630357142857</v>
      </c>
      <c r="EL168">
        <v>1208.961071428572</v>
      </c>
      <c r="EM168">
        <v>17.1321</v>
      </c>
      <c r="EN168">
        <v>1.818005</v>
      </c>
      <c r="EO168">
        <v>1.706948571428571</v>
      </c>
      <c r="EP168">
        <v>15.94246785714286</v>
      </c>
      <c r="EQ168">
        <v>14.95975</v>
      </c>
      <c r="ER168">
        <v>2000.047857142857</v>
      </c>
      <c r="ES168">
        <v>0.9799980357142857</v>
      </c>
      <c r="ET168">
        <v>0.020002</v>
      </c>
      <c r="EU168">
        <v>0</v>
      </c>
      <c r="EV168">
        <v>53.90237142857143</v>
      </c>
      <c r="EW168">
        <v>5.00078</v>
      </c>
      <c r="EX168">
        <v>5246.823928571428</v>
      </c>
      <c r="EY168">
        <v>16380.01428571428</v>
      </c>
      <c r="EZ168">
        <v>42.68960714285714</v>
      </c>
      <c r="FA168">
        <v>44.59799999999999</v>
      </c>
      <c r="FB168">
        <v>43.22307142857142</v>
      </c>
      <c r="FC168">
        <v>43.52199999999998</v>
      </c>
      <c r="FD168">
        <v>43.49746428571428</v>
      </c>
      <c r="FE168">
        <v>1955.140714285715</v>
      </c>
      <c r="FF168">
        <v>39.90321428571429</v>
      </c>
      <c r="FG168">
        <v>0</v>
      </c>
      <c r="FH168">
        <v>1685125204.9</v>
      </c>
      <c r="FI168">
        <v>0</v>
      </c>
      <c r="FJ168">
        <v>53.85215384615385</v>
      </c>
      <c r="FK168">
        <v>-1.784854713428009</v>
      </c>
      <c r="FL168">
        <v>9107.643756431225</v>
      </c>
      <c r="FM168">
        <v>5265.376153846154</v>
      </c>
      <c r="FN168">
        <v>15</v>
      </c>
      <c r="FO168">
        <v>1685124110</v>
      </c>
      <c r="FP168" t="s">
        <v>576</v>
      </c>
      <c r="FQ168">
        <v>1685124108</v>
      </c>
      <c r="FR168">
        <v>1685124110</v>
      </c>
      <c r="FS168">
        <v>2</v>
      </c>
      <c r="FT168">
        <v>0.051</v>
      </c>
      <c r="FU168">
        <v>-0.023</v>
      </c>
      <c r="FV168">
        <v>-0.435</v>
      </c>
      <c r="FW168">
        <v>-0.35</v>
      </c>
      <c r="FX168">
        <v>420</v>
      </c>
      <c r="FY168">
        <v>16</v>
      </c>
      <c r="FZ168">
        <v>0.43</v>
      </c>
      <c r="GA168">
        <v>0.06</v>
      </c>
      <c r="GB168">
        <v>-36.1427</v>
      </c>
      <c r="GC168">
        <v>0.3353223264541149</v>
      </c>
      <c r="GD168">
        <v>0.1252829637261191</v>
      </c>
      <c r="GE168">
        <v>0</v>
      </c>
      <c r="GF168">
        <v>1.1061805</v>
      </c>
      <c r="GG168">
        <v>0.2237808630393982</v>
      </c>
      <c r="GH168">
        <v>0.02398283031149575</v>
      </c>
      <c r="GI168">
        <v>1</v>
      </c>
      <c r="GJ168">
        <v>1</v>
      </c>
      <c r="GK168">
        <v>2</v>
      </c>
      <c r="GL168" t="s">
        <v>432</v>
      </c>
      <c r="GM168">
        <v>3.09902</v>
      </c>
      <c r="GN168">
        <v>2.75829</v>
      </c>
      <c r="GO168">
        <v>0.19553</v>
      </c>
      <c r="GP168">
        <v>0.1992</v>
      </c>
      <c r="GQ168">
        <v>0.0982857</v>
      </c>
      <c r="GR168">
        <v>0.09315469999999999</v>
      </c>
      <c r="GS168">
        <v>20465.1</v>
      </c>
      <c r="GT168">
        <v>20111.3</v>
      </c>
      <c r="GU168">
        <v>26000.1</v>
      </c>
      <c r="GV168">
        <v>25473.9</v>
      </c>
      <c r="GW168">
        <v>37645.4</v>
      </c>
      <c r="GX168">
        <v>35113</v>
      </c>
      <c r="GY168">
        <v>45469.6</v>
      </c>
      <c r="GZ168">
        <v>41880</v>
      </c>
      <c r="HA168">
        <v>1.83295</v>
      </c>
      <c r="HB168">
        <v>1.83405</v>
      </c>
      <c r="HC168">
        <v>-0.0534132</v>
      </c>
      <c r="HD168">
        <v>0</v>
      </c>
      <c r="HE168">
        <v>28.8606</v>
      </c>
      <c r="HF168">
        <v>999.9</v>
      </c>
      <c r="HG168">
        <v>42.3</v>
      </c>
      <c r="HH168">
        <v>40.9</v>
      </c>
      <c r="HI168">
        <v>33.0197</v>
      </c>
      <c r="HJ168">
        <v>62.7144</v>
      </c>
      <c r="HK168">
        <v>26.1378</v>
      </c>
      <c r="HL168">
        <v>1</v>
      </c>
      <c r="HM168">
        <v>0.5859220000000001</v>
      </c>
      <c r="HN168">
        <v>4.50179</v>
      </c>
      <c r="HO168">
        <v>20.247</v>
      </c>
      <c r="HP168">
        <v>5.21055</v>
      </c>
      <c r="HQ168">
        <v>11.9812</v>
      </c>
      <c r="HR168">
        <v>4.96315</v>
      </c>
      <c r="HS168">
        <v>3.27423</v>
      </c>
      <c r="HT168">
        <v>9999</v>
      </c>
      <c r="HU168">
        <v>9999</v>
      </c>
      <c r="HV168">
        <v>9999</v>
      </c>
      <c r="HW168">
        <v>40.7</v>
      </c>
      <c r="HX168">
        <v>1.86401</v>
      </c>
      <c r="HY168">
        <v>1.8602</v>
      </c>
      <c r="HZ168">
        <v>1.85852</v>
      </c>
      <c r="IA168">
        <v>1.85989</v>
      </c>
      <c r="IB168">
        <v>1.85988</v>
      </c>
      <c r="IC168">
        <v>1.85838</v>
      </c>
      <c r="ID168">
        <v>1.85745</v>
      </c>
      <c r="IE168">
        <v>1.85238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-0.79</v>
      </c>
      <c r="IT168">
        <v>-0.3325</v>
      </c>
      <c r="IU168">
        <v>-0.401858868589607</v>
      </c>
      <c r="IV168">
        <v>0.0001543633802942166</v>
      </c>
      <c r="IW168">
        <v>-6.359805854135664E-07</v>
      </c>
      <c r="IX168">
        <v>1.931128000261328E-10</v>
      </c>
      <c r="IY168">
        <v>-0.3385764476701658</v>
      </c>
      <c r="IZ168">
        <v>-0.009907362677547949</v>
      </c>
      <c r="JA168">
        <v>0.0006454078662214542</v>
      </c>
      <c r="JB168">
        <v>-5.064920317128958E-06</v>
      </c>
      <c r="JC168">
        <v>3</v>
      </c>
      <c r="JD168">
        <v>1872</v>
      </c>
      <c r="JE168">
        <v>1</v>
      </c>
      <c r="JF168">
        <v>37</v>
      </c>
      <c r="JG168">
        <v>18.3</v>
      </c>
      <c r="JH168">
        <v>18.3</v>
      </c>
      <c r="JI168">
        <v>2.75391</v>
      </c>
      <c r="JJ168">
        <v>2.6355</v>
      </c>
      <c r="JK168">
        <v>1.49658</v>
      </c>
      <c r="JL168">
        <v>2.34131</v>
      </c>
      <c r="JM168">
        <v>1.54907</v>
      </c>
      <c r="JN168">
        <v>2.45239</v>
      </c>
      <c r="JO168">
        <v>43.6447</v>
      </c>
      <c r="JP168">
        <v>14.9989</v>
      </c>
      <c r="JQ168">
        <v>18</v>
      </c>
      <c r="JR168">
        <v>498.295</v>
      </c>
      <c r="JS168">
        <v>514.961</v>
      </c>
      <c r="JT168">
        <v>23.0603</v>
      </c>
      <c r="JU168">
        <v>34.2009</v>
      </c>
      <c r="JV168">
        <v>29.9998</v>
      </c>
      <c r="JW168">
        <v>34.2669</v>
      </c>
      <c r="JX168">
        <v>34.2106</v>
      </c>
      <c r="JY168">
        <v>55.2573</v>
      </c>
      <c r="JZ168">
        <v>44.2759</v>
      </c>
      <c r="KA168">
        <v>0</v>
      </c>
      <c r="KB168">
        <v>23.0683</v>
      </c>
      <c r="KC168">
        <v>1255.97</v>
      </c>
      <c r="KD168">
        <v>17.0827</v>
      </c>
      <c r="KE168">
        <v>99.3617</v>
      </c>
      <c r="KF168">
        <v>99.5256</v>
      </c>
    </row>
    <row r="169" spans="1:292">
      <c r="A169">
        <v>145</v>
      </c>
      <c r="B169">
        <v>1685125212.1</v>
      </c>
      <c r="C169">
        <v>1809.599999904633</v>
      </c>
      <c r="D169" t="s">
        <v>727</v>
      </c>
      <c r="E169" t="s">
        <v>728</v>
      </c>
      <c r="F169">
        <v>5</v>
      </c>
      <c r="G169" t="s">
        <v>575</v>
      </c>
      <c r="H169">
        <v>1685125204.6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1262.288188568575</v>
      </c>
      <c r="AJ169">
        <v>1236.546545454546</v>
      </c>
      <c r="AK169">
        <v>3.435708141796114</v>
      </c>
      <c r="AL169">
        <v>66.91659583500085</v>
      </c>
      <c r="AM169">
        <f>(AO169 - AN169 + DX169*1E3/(8.314*(DZ169+273.15)) * AQ169/DW169 * AP169) * DW169/(100*DK169) * 1000/(1000 - AO169)</f>
        <v>0</v>
      </c>
      <c r="AN169">
        <v>17.08907193706582</v>
      </c>
      <c r="AO169">
        <v>18.21250069930071</v>
      </c>
      <c r="AP169">
        <v>-0.001632030270671933</v>
      </c>
      <c r="AQ169">
        <v>105.2800018558034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6</v>
      </c>
      <c r="DL169">
        <v>0.5</v>
      </c>
      <c r="DM169" t="s">
        <v>430</v>
      </c>
      <c r="DN169">
        <v>2</v>
      </c>
      <c r="DO169" t="b">
        <v>1</v>
      </c>
      <c r="DP169">
        <v>1685125204.6</v>
      </c>
      <c r="DQ169">
        <v>1190.528888888889</v>
      </c>
      <c r="DR169">
        <v>1226.704814814815</v>
      </c>
      <c r="DS169">
        <v>18.23641851851852</v>
      </c>
      <c r="DT169">
        <v>17.10954444444445</v>
      </c>
      <c r="DU169">
        <v>1191.322592592593</v>
      </c>
      <c r="DV169">
        <v>18.56885185185185</v>
      </c>
      <c r="DW169">
        <v>499.9868888888888</v>
      </c>
      <c r="DX169">
        <v>99.63464074074074</v>
      </c>
      <c r="DY169">
        <v>0.09996229629629629</v>
      </c>
      <c r="DZ169">
        <v>27.24808148148148</v>
      </c>
      <c r="EA169">
        <v>27.9861962962963</v>
      </c>
      <c r="EB169">
        <v>999.9000000000001</v>
      </c>
      <c r="EC169">
        <v>0</v>
      </c>
      <c r="ED169">
        <v>0</v>
      </c>
      <c r="EE169">
        <v>10014.8037037037</v>
      </c>
      <c r="EF169">
        <v>0</v>
      </c>
      <c r="EG169">
        <v>2000.000740740741</v>
      </c>
      <c r="EH169">
        <v>-36.1757037037037</v>
      </c>
      <c r="EI169">
        <v>1212.642962962963</v>
      </c>
      <c r="EJ169">
        <v>1248.057407407407</v>
      </c>
      <c r="EK169">
        <v>1.126873703703704</v>
      </c>
      <c r="EL169">
        <v>1226.704814814815</v>
      </c>
      <c r="EM169">
        <v>17.10954444444445</v>
      </c>
      <c r="EN169">
        <v>1.816978518518519</v>
      </c>
      <c r="EO169">
        <v>1.704702592592592</v>
      </c>
      <c r="EP169">
        <v>15.93362592592593</v>
      </c>
      <c r="EQ169">
        <v>14.9393</v>
      </c>
      <c r="ER169">
        <v>2000.032592592593</v>
      </c>
      <c r="ES169">
        <v>0.9800012592592593</v>
      </c>
      <c r="ET169">
        <v>0.01999863333333333</v>
      </c>
      <c r="EU169">
        <v>0</v>
      </c>
      <c r="EV169">
        <v>53.7407037037037</v>
      </c>
      <c r="EW169">
        <v>5.00078</v>
      </c>
      <c r="EX169">
        <v>5818.016296296295</v>
      </c>
      <c r="EY169">
        <v>16379.91111111111</v>
      </c>
      <c r="EZ169">
        <v>42.67348148148149</v>
      </c>
      <c r="FA169">
        <v>44.59933333333333</v>
      </c>
      <c r="FB169">
        <v>43.18040740740741</v>
      </c>
      <c r="FC169">
        <v>43.51348148148146</v>
      </c>
      <c r="FD169">
        <v>43.49744444444445</v>
      </c>
      <c r="FE169">
        <v>1955.13037037037</v>
      </c>
      <c r="FF169">
        <v>39.89592592592593</v>
      </c>
      <c r="FG169">
        <v>0</v>
      </c>
      <c r="FH169">
        <v>1685125210.3</v>
      </c>
      <c r="FI169">
        <v>0</v>
      </c>
      <c r="FJ169">
        <v>53.682652</v>
      </c>
      <c r="FK169">
        <v>-1.399961538828975</v>
      </c>
      <c r="FL169">
        <v>2759.553078565465</v>
      </c>
      <c r="FM169">
        <v>5853.4928</v>
      </c>
      <c r="FN169">
        <v>15</v>
      </c>
      <c r="FO169">
        <v>1685124110</v>
      </c>
      <c r="FP169" t="s">
        <v>576</v>
      </c>
      <c r="FQ169">
        <v>1685124108</v>
      </c>
      <c r="FR169">
        <v>1685124110</v>
      </c>
      <c r="FS169">
        <v>2</v>
      </c>
      <c r="FT169">
        <v>0.051</v>
      </c>
      <c r="FU169">
        <v>-0.023</v>
      </c>
      <c r="FV169">
        <v>-0.435</v>
      </c>
      <c r="FW169">
        <v>-0.35</v>
      </c>
      <c r="FX169">
        <v>420</v>
      </c>
      <c r="FY169">
        <v>16</v>
      </c>
      <c r="FZ169">
        <v>0.43</v>
      </c>
      <c r="GA169">
        <v>0.06</v>
      </c>
      <c r="GB169">
        <v>-36.17979024390244</v>
      </c>
      <c r="GC169">
        <v>-0.05912195121951431</v>
      </c>
      <c r="GD169">
        <v>0.1451332924857194</v>
      </c>
      <c r="GE169">
        <v>1</v>
      </c>
      <c r="GF169">
        <v>1.117288780487805</v>
      </c>
      <c r="GG169">
        <v>0.1667636236933807</v>
      </c>
      <c r="GH169">
        <v>0.02188870955149852</v>
      </c>
      <c r="GI169">
        <v>1</v>
      </c>
      <c r="GJ169">
        <v>2</v>
      </c>
      <c r="GK169">
        <v>2</v>
      </c>
      <c r="GL169" t="s">
        <v>681</v>
      </c>
      <c r="GM169">
        <v>3.09915</v>
      </c>
      <c r="GN169">
        <v>2.7581</v>
      </c>
      <c r="GO169">
        <v>0.197225</v>
      </c>
      <c r="GP169">
        <v>0.200843</v>
      </c>
      <c r="GQ169">
        <v>0.0982302</v>
      </c>
      <c r="GR169">
        <v>0.0931821</v>
      </c>
      <c r="GS169">
        <v>20422.1</v>
      </c>
      <c r="GT169">
        <v>20069.9</v>
      </c>
      <c r="GU169">
        <v>26000.3</v>
      </c>
      <c r="GV169">
        <v>25473.9</v>
      </c>
      <c r="GW169">
        <v>37648.3</v>
      </c>
      <c r="GX169">
        <v>35112.6</v>
      </c>
      <c r="GY169">
        <v>45470.1</v>
      </c>
      <c r="GZ169">
        <v>41880.6</v>
      </c>
      <c r="HA169">
        <v>1.83345</v>
      </c>
      <c r="HB169">
        <v>1.83398</v>
      </c>
      <c r="HC169">
        <v>-0.0529736</v>
      </c>
      <c r="HD169">
        <v>0</v>
      </c>
      <c r="HE169">
        <v>28.8563</v>
      </c>
      <c r="HF169">
        <v>999.9</v>
      </c>
      <c r="HG169">
        <v>42.3</v>
      </c>
      <c r="HH169">
        <v>40.9</v>
      </c>
      <c r="HI169">
        <v>33.0175</v>
      </c>
      <c r="HJ169">
        <v>62.3944</v>
      </c>
      <c r="HK169">
        <v>26.0216</v>
      </c>
      <c r="HL169">
        <v>1</v>
      </c>
      <c r="HM169">
        <v>0.58593</v>
      </c>
      <c r="HN169">
        <v>4.49885</v>
      </c>
      <c r="HO169">
        <v>20.2471</v>
      </c>
      <c r="HP169">
        <v>5.2104</v>
      </c>
      <c r="HQ169">
        <v>11.9819</v>
      </c>
      <c r="HR169">
        <v>4.9633</v>
      </c>
      <c r="HS169">
        <v>3.2742</v>
      </c>
      <c r="HT169">
        <v>9999</v>
      </c>
      <c r="HU169">
        <v>9999</v>
      </c>
      <c r="HV169">
        <v>9999</v>
      </c>
      <c r="HW169">
        <v>40.7</v>
      </c>
      <c r="HX169">
        <v>1.86401</v>
      </c>
      <c r="HY169">
        <v>1.8602</v>
      </c>
      <c r="HZ169">
        <v>1.85852</v>
      </c>
      <c r="IA169">
        <v>1.85989</v>
      </c>
      <c r="IB169">
        <v>1.85989</v>
      </c>
      <c r="IC169">
        <v>1.8584</v>
      </c>
      <c r="ID169">
        <v>1.85746</v>
      </c>
      <c r="IE169">
        <v>1.8524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-0.8100000000000001</v>
      </c>
      <c r="IT169">
        <v>-0.3327</v>
      </c>
      <c r="IU169">
        <v>-0.401858868589607</v>
      </c>
      <c r="IV169">
        <v>0.0001543633802942166</v>
      </c>
      <c r="IW169">
        <v>-6.359805854135664E-07</v>
      </c>
      <c r="IX169">
        <v>1.931128000261328E-10</v>
      </c>
      <c r="IY169">
        <v>-0.3385764476701658</v>
      </c>
      <c r="IZ169">
        <v>-0.009907362677547949</v>
      </c>
      <c r="JA169">
        <v>0.0006454078662214542</v>
      </c>
      <c r="JB169">
        <v>-5.064920317128958E-06</v>
      </c>
      <c r="JC169">
        <v>3</v>
      </c>
      <c r="JD169">
        <v>1872</v>
      </c>
      <c r="JE169">
        <v>1</v>
      </c>
      <c r="JF169">
        <v>37</v>
      </c>
      <c r="JG169">
        <v>18.4</v>
      </c>
      <c r="JH169">
        <v>18.4</v>
      </c>
      <c r="JI169">
        <v>2.7832</v>
      </c>
      <c r="JJ169">
        <v>2.64038</v>
      </c>
      <c r="JK169">
        <v>1.49658</v>
      </c>
      <c r="JL169">
        <v>2.34131</v>
      </c>
      <c r="JM169">
        <v>1.54907</v>
      </c>
      <c r="JN169">
        <v>2.46094</v>
      </c>
      <c r="JO169">
        <v>43.6447</v>
      </c>
      <c r="JP169">
        <v>14.9989</v>
      </c>
      <c r="JQ169">
        <v>18</v>
      </c>
      <c r="JR169">
        <v>498.588</v>
      </c>
      <c r="JS169">
        <v>514.904</v>
      </c>
      <c r="JT169">
        <v>23.0698</v>
      </c>
      <c r="JU169">
        <v>34.1985</v>
      </c>
      <c r="JV169">
        <v>29.9999</v>
      </c>
      <c r="JW169">
        <v>34.2646</v>
      </c>
      <c r="JX169">
        <v>34.21</v>
      </c>
      <c r="JY169">
        <v>55.8305</v>
      </c>
      <c r="JZ169">
        <v>44.2759</v>
      </c>
      <c r="KA169">
        <v>0</v>
      </c>
      <c r="KB169">
        <v>23.0792</v>
      </c>
      <c r="KC169">
        <v>1276.01</v>
      </c>
      <c r="KD169">
        <v>17.086</v>
      </c>
      <c r="KE169">
        <v>99.3626</v>
      </c>
      <c r="KF169">
        <v>99.5264</v>
      </c>
    </row>
    <row r="170" spans="1:292">
      <c r="A170">
        <v>146</v>
      </c>
      <c r="B170">
        <v>1685125217.1</v>
      </c>
      <c r="C170">
        <v>1814.599999904633</v>
      </c>
      <c r="D170" t="s">
        <v>729</v>
      </c>
      <c r="E170" t="s">
        <v>730</v>
      </c>
      <c r="F170">
        <v>5</v>
      </c>
      <c r="G170" t="s">
        <v>575</v>
      </c>
      <c r="H170">
        <v>1685125209.314285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1279.377698051978</v>
      </c>
      <c r="AJ170">
        <v>1253.514242424242</v>
      </c>
      <c r="AK170">
        <v>3.399670045968794</v>
      </c>
      <c r="AL170">
        <v>66.91659583500085</v>
      </c>
      <c r="AM170">
        <f>(AO170 - AN170 + DX170*1E3/(8.314*(DZ170+273.15)) * AQ170/DW170 * AP170) * DW170/(100*DK170) * 1000/(1000 - AO170)</f>
        <v>0</v>
      </c>
      <c r="AN170">
        <v>17.0930612528936</v>
      </c>
      <c r="AO170">
        <v>18.2032048951049</v>
      </c>
      <c r="AP170">
        <v>-0.0004981224223612445</v>
      </c>
      <c r="AQ170">
        <v>105.2800018558034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6</v>
      </c>
      <c r="DL170">
        <v>0.5</v>
      </c>
      <c r="DM170" t="s">
        <v>430</v>
      </c>
      <c r="DN170">
        <v>2</v>
      </c>
      <c r="DO170" t="b">
        <v>1</v>
      </c>
      <c r="DP170">
        <v>1685125209.314285</v>
      </c>
      <c r="DQ170">
        <v>1206.321071428571</v>
      </c>
      <c r="DR170">
        <v>1242.503571428572</v>
      </c>
      <c r="DS170">
        <v>18.22214642857143</v>
      </c>
      <c r="DT170">
        <v>17.09349642857143</v>
      </c>
      <c r="DU170">
        <v>1207.123214285715</v>
      </c>
      <c r="DV170">
        <v>18.55470714285714</v>
      </c>
      <c r="DW170">
        <v>499.9731071428572</v>
      </c>
      <c r="DX170">
        <v>99.63488214285714</v>
      </c>
      <c r="DY170">
        <v>0.09999967142857144</v>
      </c>
      <c r="DZ170">
        <v>27.25230714285714</v>
      </c>
      <c r="EA170">
        <v>27.99070714285714</v>
      </c>
      <c r="EB170">
        <v>999.9000000000002</v>
      </c>
      <c r="EC170">
        <v>0</v>
      </c>
      <c r="ED170">
        <v>0</v>
      </c>
      <c r="EE170">
        <v>10009.85892857143</v>
      </c>
      <c r="EF170">
        <v>0</v>
      </c>
      <c r="EG170">
        <v>2164.423571428571</v>
      </c>
      <c r="EH170">
        <v>-36.18271071428571</v>
      </c>
      <c r="EI170">
        <v>1228.71</v>
      </c>
      <c r="EJ170">
        <v>1264.111785714286</v>
      </c>
      <c r="EK170">
        <v>1.128643928571428</v>
      </c>
      <c r="EL170">
        <v>1242.503571428572</v>
      </c>
      <c r="EM170">
        <v>17.09349642857143</v>
      </c>
      <c r="EN170">
        <v>1.815560357142857</v>
      </c>
      <c r="EO170">
        <v>1.703108214285714</v>
      </c>
      <c r="EP170">
        <v>15.92141071428571</v>
      </c>
      <c r="EQ170">
        <v>14.92479285714286</v>
      </c>
      <c r="ER170">
        <v>1999.983928571428</v>
      </c>
      <c r="ES170">
        <v>0.9800036428571428</v>
      </c>
      <c r="ET170">
        <v>0.01999616071428571</v>
      </c>
      <c r="EU170">
        <v>0</v>
      </c>
      <c r="EV170">
        <v>53.69853571428571</v>
      </c>
      <c r="EW170">
        <v>5.00078</v>
      </c>
      <c r="EX170">
        <v>5989.997499999999</v>
      </c>
      <c r="EY170">
        <v>16379.525</v>
      </c>
      <c r="EZ170">
        <v>42.66057142857142</v>
      </c>
      <c r="FA170">
        <v>44.598</v>
      </c>
      <c r="FB170">
        <v>43.16946428571429</v>
      </c>
      <c r="FC170">
        <v>43.50624999999997</v>
      </c>
      <c r="FD170">
        <v>43.48639285714285</v>
      </c>
      <c r="FE170">
        <v>1955.0875</v>
      </c>
      <c r="FF170">
        <v>39.89035714285716</v>
      </c>
      <c r="FG170">
        <v>0</v>
      </c>
      <c r="FH170">
        <v>1685125215.1</v>
      </c>
      <c r="FI170">
        <v>0</v>
      </c>
      <c r="FJ170">
        <v>53.680516</v>
      </c>
      <c r="FK170">
        <v>0.559384623836137</v>
      </c>
      <c r="FL170">
        <v>328.4953852437562</v>
      </c>
      <c r="FM170">
        <v>6000.344400000001</v>
      </c>
      <c r="FN170">
        <v>15</v>
      </c>
      <c r="FO170">
        <v>1685124110</v>
      </c>
      <c r="FP170" t="s">
        <v>576</v>
      </c>
      <c r="FQ170">
        <v>1685124108</v>
      </c>
      <c r="FR170">
        <v>1685124110</v>
      </c>
      <c r="FS170">
        <v>2</v>
      </c>
      <c r="FT170">
        <v>0.051</v>
      </c>
      <c r="FU170">
        <v>-0.023</v>
      </c>
      <c r="FV170">
        <v>-0.435</v>
      </c>
      <c r="FW170">
        <v>-0.35</v>
      </c>
      <c r="FX170">
        <v>420</v>
      </c>
      <c r="FY170">
        <v>16</v>
      </c>
      <c r="FZ170">
        <v>0.43</v>
      </c>
      <c r="GA170">
        <v>0.06</v>
      </c>
      <c r="GB170">
        <v>-36.20248292682927</v>
      </c>
      <c r="GC170">
        <v>-0.4015944250871198</v>
      </c>
      <c r="GD170">
        <v>0.1525109270814343</v>
      </c>
      <c r="GE170">
        <v>0</v>
      </c>
      <c r="GF170">
        <v>1.121778536585366</v>
      </c>
      <c r="GG170">
        <v>0.05259867595818569</v>
      </c>
      <c r="GH170">
        <v>0.01821397193003694</v>
      </c>
      <c r="GI170">
        <v>1</v>
      </c>
      <c r="GJ170">
        <v>1</v>
      </c>
      <c r="GK170">
        <v>2</v>
      </c>
      <c r="GL170" t="s">
        <v>432</v>
      </c>
      <c r="GM170">
        <v>3.09905</v>
      </c>
      <c r="GN170">
        <v>2.75828</v>
      </c>
      <c r="GO170">
        <v>0.198895</v>
      </c>
      <c r="GP170">
        <v>0.202488</v>
      </c>
      <c r="GQ170">
        <v>0.0981949</v>
      </c>
      <c r="GR170">
        <v>0.09318460000000001</v>
      </c>
      <c r="GS170">
        <v>20379.6</v>
      </c>
      <c r="GT170">
        <v>20028.6</v>
      </c>
      <c r="GU170">
        <v>26000.4</v>
      </c>
      <c r="GV170">
        <v>25473.9</v>
      </c>
      <c r="GW170">
        <v>37650.1</v>
      </c>
      <c r="GX170">
        <v>35112.7</v>
      </c>
      <c r="GY170">
        <v>45470.3</v>
      </c>
      <c r="GZ170">
        <v>41880.6</v>
      </c>
      <c r="HA170">
        <v>1.83305</v>
      </c>
      <c r="HB170">
        <v>1.83423</v>
      </c>
      <c r="HC170">
        <v>-0.0528544</v>
      </c>
      <c r="HD170">
        <v>0</v>
      </c>
      <c r="HE170">
        <v>28.8573</v>
      </c>
      <c r="HF170">
        <v>999.9</v>
      </c>
      <c r="HG170">
        <v>42.3</v>
      </c>
      <c r="HH170">
        <v>40.9</v>
      </c>
      <c r="HI170">
        <v>33.0179</v>
      </c>
      <c r="HJ170">
        <v>62.6144</v>
      </c>
      <c r="HK170">
        <v>26.0296</v>
      </c>
      <c r="HL170">
        <v>1</v>
      </c>
      <c r="HM170">
        <v>0.585503</v>
      </c>
      <c r="HN170">
        <v>4.50287</v>
      </c>
      <c r="HO170">
        <v>20.2468</v>
      </c>
      <c r="HP170">
        <v>5.2104</v>
      </c>
      <c r="HQ170">
        <v>11.9831</v>
      </c>
      <c r="HR170">
        <v>4.96355</v>
      </c>
      <c r="HS170">
        <v>3.27433</v>
      </c>
      <c r="HT170">
        <v>9999</v>
      </c>
      <c r="HU170">
        <v>9999</v>
      </c>
      <c r="HV170">
        <v>9999</v>
      </c>
      <c r="HW170">
        <v>40.7</v>
      </c>
      <c r="HX170">
        <v>1.86401</v>
      </c>
      <c r="HY170">
        <v>1.8602</v>
      </c>
      <c r="HZ170">
        <v>1.85852</v>
      </c>
      <c r="IA170">
        <v>1.85989</v>
      </c>
      <c r="IB170">
        <v>1.85989</v>
      </c>
      <c r="IC170">
        <v>1.85838</v>
      </c>
      <c r="ID170">
        <v>1.85745</v>
      </c>
      <c r="IE170">
        <v>1.85239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-0.8100000000000001</v>
      </c>
      <c r="IT170">
        <v>-0.3327</v>
      </c>
      <c r="IU170">
        <v>-0.401858868589607</v>
      </c>
      <c r="IV170">
        <v>0.0001543633802942166</v>
      </c>
      <c r="IW170">
        <v>-6.359805854135664E-07</v>
      </c>
      <c r="IX170">
        <v>1.931128000261328E-10</v>
      </c>
      <c r="IY170">
        <v>-0.3385764476701658</v>
      </c>
      <c r="IZ170">
        <v>-0.009907362677547949</v>
      </c>
      <c r="JA170">
        <v>0.0006454078662214542</v>
      </c>
      <c r="JB170">
        <v>-5.064920317128958E-06</v>
      </c>
      <c r="JC170">
        <v>3</v>
      </c>
      <c r="JD170">
        <v>1872</v>
      </c>
      <c r="JE170">
        <v>1</v>
      </c>
      <c r="JF170">
        <v>37</v>
      </c>
      <c r="JG170">
        <v>18.5</v>
      </c>
      <c r="JH170">
        <v>18.5</v>
      </c>
      <c r="JI170">
        <v>2.81494</v>
      </c>
      <c r="JJ170">
        <v>2.64404</v>
      </c>
      <c r="JK170">
        <v>1.49658</v>
      </c>
      <c r="JL170">
        <v>2.34131</v>
      </c>
      <c r="JM170">
        <v>1.54785</v>
      </c>
      <c r="JN170">
        <v>2.37183</v>
      </c>
      <c r="JO170">
        <v>43.6447</v>
      </c>
      <c r="JP170">
        <v>14.9901</v>
      </c>
      <c r="JQ170">
        <v>18</v>
      </c>
      <c r="JR170">
        <v>498.335</v>
      </c>
      <c r="JS170">
        <v>515.0599999999999</v>
      </c>
      <c r="JT170">
        <v>23.0808</v>
      </c>
      <c r="JU170">
        <v>34.1978</v>
      </c>
      <c r="JV170">
        <v>29.9998</v>
      </c>
      <c r="JW170">
        <v>34.2638</v>
      </c>
      <c r="JX170">
        <v>34.2076</v>
      </c>
      <c r="JY170">
        <v>56.4704</v>
      </c>
      <c r="JZ170">
        <v>44.2759</v>
      </c>
      <c r="KA170">
        <v>0</v>
      </c>
      <c r="KB170">
        <v>23.0801</v>
      </c>
      <c r="KC170">
        <v>1289.37</v>
      </c>
      <c r="KD170">
        <v>17.0932</v>
      </c>
      <c r="KE170">
        <v>99.3631</v>
      </c>
      <c r="KF170">
        <v>99.5264</v>
      </c>
    </row>
    <row r="171" spans="1:292">
      <c r="A171">
        <v>147</v>
      </c>
      <c r="B171">
        <v>1685125222.1</v>
      </c>
      <c r="C171">
        <v>1819.599999904633</v>
      </c>
      <c r="D171" t="s">
        <v>731</v>
      </c>
      <c r="E171" t="s">
        <v>732</v>
      </c>
      <c r="F171">
        <v>5</v>
      </c>
      <c r="G171" t="s">
        <v>575</v>
      </c>
      <c r="H171">
        <v>1685125214.6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1296.218396373561</v>
      </c>
      <c r="AJ171">
        <v>1270.598787878788</v>
      </c>
      <c r="AK171">
        <v>3.413798024601387</v>
      </c>
      <c r="AL171">
        <v>66.91659583500085</v>
      </c>
      <c r="AM171">
        <f>(AO171 - AN171 + DX171*1E3/(8.314*(DZ171+273.15)) * AQ171/DW171 * AP171) * DW171/(100*DK171) * 1000/(1000 - AO171)</f>
        <v>0</v>
      </c>
      <c r="AN171">
        <v>17.09718412877756</v>
      </c>
      <c r="AO171">
        <v>18.19783146853147</v>
      </c>
      <c r="AP171">
        <v>-0.0002231142663034656</v>
      </c>
      <c r="AQ171">
        <v>105.2800018558034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6</v>
      </c>
      <c r="DL171">
        <v>0.5</v>
      </c>
      <c r="DM171" t="s">
        <v>430</v>
      </c>
      <c r="DN171">
        <v>2</v>
      </c>
      <c r="DO171" t="b">
        <v>1</v>
      </c>
      <c r="DP171">
        <v>1685125214.6</v>
      </c>
      <c r="DQ171">
        <v>1224.01962962963</v>
      </c>
      <c r="DR171">
        <v>1260.254444444444</v>
      </c>
      <c r="DS171">
        <v>18.20811481481482</v>
      </c>
      <c r="DT171">
        <v>17.09457037037037</v>
      </c>
      <c r="DU171">
        <v>1224.831481481481</v>
      </c>
      <c r="DV171">
        <v>18.5408</v>
      </c>
      <c r="DW171">
        <v>500.0222962962962</v>
      </c>
      <c r="DX171">
        <v>99.63477777777778</v>
      </c>
      <c r="DY171">
        <v>0.09997555555555555</v>
      </c>
      <c r="DZ171">
        <v>27.2608</v>
      </c>
      <c r="EA171">
        <v>27.99728148148148</v>
      </c>
      <c r="EB171">
        <v>999.9000000000001</v>
      </c>
      <c r="EC171">
        <v>0</v>
      </c>
      <c r="ED171">
        <v>0</v>
      </c>
      <c r="EE171">
        <v>10013.67962962963</v>
      </c>
      <c r="EF171">
        <v>0</v>
      </c>
      <c r="EG171">
        <v>2208.023703703704</v>
      </c>
      <c r="EH171">
        <v>-36.23507407407407</v>
      </c>
      <c r="EI171">
        <v>1246.71962962963</v>
      </c>
      <c r="EJ171">
        <v>1282.172222222222</v>
      </c>
      <c r="EK171">
        <v>1.113538518518519</v>
      </c>
      <c r="EL171">
        <v>1260.254444444444</v>
      </c>
      <c r="EM171">
        <v>17.09457037037037</v>
      </c>
      <c r="EN171">
        <v>1.814161111111111</v>
      </c>
      <c r="EO171">
        <v>1.703214074074074</v>
      </c>
      <c r="EP171">
        <v>15.90934074074074</v>
      </c>
      <c r="EQ171">
        <v>14.92576296296296</v>
      </c>
      <c r="ER171">
        <v>1999.981111111111</v>
      </c>
      <c r="ES171">
        <v>0.980004037037037</v>
      </c>
      <c r="ET171">
        <v>0.01999575185185185</v>
      </c>
      <c r="EU171">
        <v>0</v>
      </c>
      <c r="EV171">
        <v>53.67042962962963</v>
      </c>
      <c r="EW171">
        <v>5.00078</v>
      </c>
      <c r="EX171">
        <v>6012.071111111111</v>
      </c>
      <c r="EY171">
        <v>16379.50740740741</v>
      </c>
      <c r="EZ171">
        <v>42.63870370370369</v>
      </c>
      <c r="FA171">
        <v>44.59466666666667</v>
      </c>
      <c r="FB171">
        <v>43.178</v>
      </c>
      <c r="FC171">
        <v>43.50655555555554</v>
      </c>
      <c r="FD171">
        <v>43.47199999999999</v>
      </c>
      <c r="FE171">
        <v>1955.085555555555</v>
      </c>
      <c r="FF171">
        <v>39.89074074074075</v>
      </c>
      <c r="FG171">
        <v>0</v>
      </c>
      <c r="FH171">
        <v>1685125219.9</v>
      </c>
      <c r="FI171">
        <v>0</v>
      </c>
      <c r="FJ171">
        <v>53.6792</v>
      </c>
      <c r="FK171">
        <v>0.4703307698955813</v>
      </c>
      <c r="FL171">
        <v>47.77461524280582</v>
      </c>
      <c r="FM171">
        <v>6011.9412</v>
      </c>
      <c r="FN171">
        <v>15</v>
      </c>
      <c r="FO171">
        <v>1685124110</v>
      </c>
      <c r="FP171" t="s">
        <v>576</v>
      </c>
      <c r="FQ171">
        <v>1685124108</v>
      </c>
      <c r="FR171">
        <v>1685124110</v>
      </c>
      <c r="FS171">
        <v>2</v>
      </c>
      <c r="FT171">
        <v>0.051</v>
      </c>
      <c r="FU171">
        <v>-0.023</v>
      </c>
      <c r="FV171">
        <v>-0.435</v>
      </c>
      <c r="FW171">
        <v>-0.35</v>
      </c>
      <c r="FX171">
        <v>420</v>
      </c>
      <c r="FY171">
        <v>16</v>
      </c>
      <c r="FZ171">
        <v>0.43</v>
      </c>
      <c r="GA171">
        <v>0.06</v>
      </c>
      <c r="GB171">
        <v>-36.18720487804877</v>
      </c>
      <c r="GC171">
        <v>-0.4877958188153146</v>
      </c>
      <c r="GD171">
        <v>0.1471064985900493</v>
      </c>
      <c r="GE171">
        <v>0</v>
      </c>
      <c r="GF171">
        <v>1.122371219512195</v>
      </c>
      <c r="GG171">
        <v>-0.1643128222996524</v>
      </c>
      <c r="GH171">
        <v>0.01673386375209759</v>
      </c>
      <c r="GI171">
        <v>1</v>
      </c>
      <c r="GJ171">
        <v>1</v>
      </c>
      <c r="GK171">
        <v>2</v>
      </c>
      <c r="GL171" t="s">
        <v>432</v>
      </c>
      <c r="GM171">
        <v>3.09908</v>
      </c>
      <c r="GN171">
        <v>2.75813</v>
      </c>
      <c r="GO171">
        <v>0.200554</v>
      </c>
      <c r="GP171">
        <v>0.204112</v>
      </c>
      <c r="GQ171">
        <v>0.09817670000000001</v>
      </c>
      <c r="GR171">
        <v>0.0931988</v>
      </c>
      <c r="GS171">
        <v>20337.4</v>
      </c>
      <c r="GT171">
        <v>19987.8</v>
      </c>
      <c r="GU171">
        <v>26000.5</v>
      </c>
      <c r="GV171">
        <v>25474</v>
      </c>
      <c r="GW171">
        <v>37651.3</v>
      </c>
      <c r="GX171">
        <v>35112.5</v>
      </c>
      <c r="GY171">
        <v>45470.6</v>
      </c>
      <c r="GZ171">
        <v>41880.9</v>
      </c>
      <c r="HA171">
        <v>1.8333</v>
      </c>
      <c r="HB171">
        <v>1.83425</v>
      </c>
      <c r="HC171">
        <v>-0.0511855</v>
      </c>
      <c r="HD171">
        <v>0</v>
      </c>
      <c r="HE171">
        <v>28.8608</v>
      </c>
      <c r="HF171">
        <v>999.9</v>
      </c>
      <c r="HG171">
        <v>42.3</v>
      </c>
      <c r="HH171">
        <v>40.9</v>
      </c>
      <c r="HI171">
        <v>33.0198</v>
      </c>
      <c r="HJ171">
        <v>62.4144</v>
      </c>
      <c r="HK171">
        <v>26.0136</v>
      </c>
      <c r="HL171">
        <v>1</v>
      </c>
      <c r="HM171">
        <v>0.585434</v>
      </c>
      <c r="HN171">
        <v>4.56782</v>
      </c>
      <c r="HO171">
        <v>20.2449</v>
      </c>
      <c r="HP171">
        <v>5.2104</v>
      </c>
      <c r="HQ171">
        <v>11.9828</v>
      </c>
      <c r="HR171">
        <v>4.9634</v>
      </c>
      <c r="HS171">
        <v>3.27413</v>
      </c>
      <c r="HT171">
        <v>9999</v>
      </c>
      <c r="HU171">
        <v>9999</v>
      </c>
      <c r="HV171">
        <v>9999</v>
      </c>
      <c r="HW171">
        <v>40.7</v>
      </c>
      <c r="HX171">
        <v>1.86401</v>
      </c>
      <c r="HY171">
        <v>1.8602</v>
      </c>
      <c r="HZ171">
        <v>1.85852</v>
      </c>
      <c r="IA171">
        <v>1.85989</v>
      </c>
      <c r="IB171">
        <v>1.85988</v>
      </c>
      <c r="IC171">
        <v>1.85837</v>
      </c>
      <c r="ID171">
        <v>1.85745</v>
      </c>
      <c r="IE171">
        <v>1.8524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-0.83</v>
      </c>
      <c r="IT171">
        <v>-0.3328</v>
      </c>
      <c r="IU171">
        <v>-0.401858868589607</v>
      </c>
      <c r="IV171">
        <v>0.0001543633802942166</v>
      </c>
      <c r="IW171">
        <v>-6.359805854135664E-07</v>
      </c>
      <c r="IX171">
        <v>1.931128000261328E-10</v>
      </c>
      <c r="IY171">
        <v>-0.3385764476701658</v>
      </c>
      <c r="IZ171">
        <v>-0.009907362677547949</v>
      </c>
      <c r="JA171">
        <v>0.0006454078662214542</v>
      </c>
      <c r="JB171">
        <v>-5.064920317128958E-06</v>
      </c>
      <c r="JC171">
        <v>3</v>
      </c>
      <c r="JD171">
        <v>1872</v>
      </c>
      <c r="JE171">
        <v>1</v>
      </c>
      <c r="JF171">
        <v>37</v>
      </c>
      <c r="JG171">
        <v>18.6</v>
      </c>
      <c r="JH171">
        <v>18.5</v>
      </c>
      <c r="JI171">
        <v>2.84302</v>
      </c>
      <c r="JJ171">
        <v>2.63916</v>
      </c>
      <c r="JK171">
        <v>1.49658</v>
      </c>
      <c r="JL171">
        <v>2.34131</v>
      </c>
      <c r="JM171">
        <v>1.54907</v>
      </c>
      <c r="JN171">
        <v>2.39502</v>
      </c>
      <c r="JO171">
        <v>43.6447</v>
      </c>
      <c r="JP171">
        <v>14.9901</v>
      </c>
      <c r="JQ171">
        <v>18</v>
      </c>
      <c r="JR171">
        <v>498.473</v>
      </c>
      <c r="JS171">
        <v>515.078</v>
      </c>
      <c r="JT171">
        <v>23.0839</v>
      </c>
      <c r="JU171">
        <v>34.1954</v>
      </c>
      <c r="JV171">
        <v>30</v>
      </c>
      <c r="JW171">
        <v>34.2615</v>
      </c>
      <c r="JX171">
        <v>34.2076</v>
      </c>
      <c r="JY171">
        <v>57.0381</v>
      </c>
      <c r="JZ171">
        <v>44.2759</v>
      </c>
      <c r="KA171">
        <v>0</v>
      </c>
      <c r="KB171">
        <v>23.0449</v>
      </c>
      <c r="KC171">
        <v>1309.41</v>
      </c>
      <c r="KD171">
        <v>17.1048</v>
      </c>
      <c r="KE171">
        <v>99.36360000000001</v>
      </c>
      <c r="KF171">
        <v>99.5269</v>
      </c>
    </row>
    <row r="172" spans="1:292">
      <c r="A172">
        <v>148</v>
      </c>
      <c r="B172">
        <v>1685125227.1</v>
      </c>
      <c r="C172">
        <v>1824.599999904633</v>
      </c>
      <c r="D172" t="s">
        <v>733</v>
      </c>
      <c r="E172" t="s">
        <v>734</v>
      </c>
      <c r="F172">
        <v>5</v>
      </c>
      <c r="G172" t="s">
        <v>575</v>
      </c>
      <c r="H172">
        <v>1685125219.314285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1313.324738447635</v>
      </c>
      <c r="AJ172">
        <v>1287.596787878787</v>
      </c>
      <c r="AK172">
        <v>3.382193108877713</v>
      </c>
      <c r="AL172">
        <v>66.91659583500085</v>
      </c>
      <c r="AM172">
        <f>(AO172 - AN172 + DX172*1E3/(8.314*(DZ172+273.15)) * AQ172/DW172 * AP172) * DW172/(100*DK172) * 1000/(1000 - AO172)</f>
        <v>0</v>
      </c>
      <c r="AN172">
        <v>17.09938270377367</v>
      </c>
      <c r="AO172">
        <v>18.19295944055945</v>
      </c>
      <c r="AP172">
        <v>-0.0001235886181903375</v>
      </c>
      <c r="AQ172">
        <v>105.2800018558034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6</v>
      </c>
      <c r="DL172">
        <v>0.5</v>
      </c>
      <c r="DM172" t="s">
        <v>430</v>
      </c>
      <c r="DN172">
        <v>2</v>
      </c>
      <c r="DO172" t="b">
        <v>1</v>
      </c>
      <c r="DP172">
        <v>1685125219.314285</v>
      </c>
      <c r="DQ172">
        <v>1239.801428571429</v>
      </c>
      <c r="DR172">
        <v>1276.032857142857</v>
      </c>
      <c r="DS172">
        <v>18.20071428571429</v>
      </c>
      <c r="DT172">
        <v>17.09708214285714</v>
      </c>
      <c r="DU172">
        <v>1240.621785714286</v>
      </c>
      <c r="DV172">
        <v>18.53346785714286</v>
      </c>
      <c r="DW172">
        <v>500.0348928571429</v>
      </c>
      <c r="DX172">
        <v>99.63475000000001</v>
      </c>
      <c r="DY172">
        <v>0.09999906428571428</v>
      </c>
      <c r="DZ172">
        <v>27.27025</v>
      </c>
      <c r="EA172">
        <v>28.00997857142857</v>
      </c>
      <c r="EB172">
        <v>999.9000000000002</v>
      </c>
      <c r="EC172">
        <v>0</v>
      </c>
      <c r="ED172">
        <v>0</v>
      </c>
      <c r="EE172">
        <v>10009.4</v>
      </c>
      <c r="EF172">
        <v>0</v>
      </c>
      <c r="EG172">
        <v>2210.292142857143</v>
      </c>
      <c r="EH172">
        <v>-36.23133214285714</v>
      </c>
      <c r="EI172">
        <v>1262.784642857143</v>
      </c>
      <c r="EJ172">
        <v>1298.228928571428</v>
      </c>
      <c r="EK172">
        <v>1.103622142857143</v>
      </c>
      <c r="EL172">
        <v>1276.032857142857</v>
      </c>
      <c r="EM172">
        <v>17.09708214285714</v>
      </c>
      <c r="EN172">
        <v>1.813423571428571</v>
      </c>
      <c r="EO172">
        <v>1.703464285714286</v>
      </c>
      <c r="EP172">
        <v>15.90298571428571</v>
      </c>
      <c r="EQ172">
        <v>14.92804642857143</v>
      </c>
      <c r="ER172">
        <v>1999.977857142857</v>
      </c>
      <c r="ES172">
        <v>0.9800035357142857</v>
      </c>
      <c r="ET172">
        <v>0.01999626071428571</v>
      </c>
      <c r="EU172">
        <v>0</v>
      </c>
      <c r="EV172">
        <v>53.73378928571429</v>
      </c>
      <c r="EW172">
        <v>5.00078</v>
      </c>
      <c r="EX172">
        <v>6007.142142857143</v>
      </c>
      <c r="EY172">
        <v>16379.48214285714</v>
      </c>
      <c r="EZ172">
        <v>42.63371428571428</v>
      </c>
      <c r="FA172">
        <v>44.5935</v>
      </c>
      <c r="FB172">
        <v>43.21635714285714</v>
      </c>
      <c r="FC172">
        <v>43.49521428571427</v>
      </c>
      <c r="FD172">
        <v>43.43507142857142</v>
      </c>
      <c r="FE172">
        <v>1955.081428571429</v>
      </c>
      <c r="FF172">
        <v>39.89178571428572</v>
      </c>
      <c r="FG172">
        <v>0</v>
      </c>
      <c r="FH172">
        <v>1685125224.7</v>
      </c>
      <c r="FI172">
        <v>0</v>
      </c>
      <c r="FJ172">
        <v>53.730124</v>
      </c>
      <c r="FK172">
        <v>0.3466923112807497</v>
      </c>
      <c r="FL172">
        <v>-242.2830774270637</v>
      </c>
      <c r="FM172">
        <v>6005.1996</v>
      </c>
      <c r="FN172">
        <v>15</v>
      </c>
      <c r="FO172">
        <v>1685124110</v>
      </c>
      <c r="FP172" t="s">
        <v>576</v>
      </c>
      <c r="FQ172">
        <v>1685124108</v>
      </c>
      <c r="FR172">
        <v>1685124110</v>
      </c>
      <c r="FS172">
        <v>2</v>
      </c>
      <c r="FT172">
        <v>0.051</v>
      </c>
      <c r="FU172">
        <v>-0.023</v>
      </c>
      <c r="FV172">
        <v>-0.435</v>
      </c>
      <c r="FW172">
        <v>-0.35</v>
      </c>
      <c r="FX172">
        <v>420</v>
      </c>
      <c r="FY172">
        <v>16</v>
      </c>
      <c r="FZ172">
        <v>0.43</v>
      </c>
      <c r="GA172">
        <v>0.06</v>
      </c>
      <c r="GB172">
        <v>-36.24274634146342</v>
      </c>
      <c r="GC172">
        <v>0.3071874564459792</v>
      </c>
      <c r="GD172">
        <v>0.09085078116248986</v>
      </c>
      <c r="GE172">
        <v>0</v>
      </c>
      <c r="GF172">
        <v>1.110277804878049</v>
      </c>
      <c r="GG172">
        <v>-0.1344524738675935</v>
      </c>
      <c r="GH172">
        <v>0.01358978140354266</v>
      </c>
      <c r="GI172">
        <v>1</v>
      </c>
      <c r="GJ172">
        <v>1</v>
      </c>
      <c r="GK172">
        <v>2</v>
      </c>
      <c r="GL172" t="s">
        <v>432</v>
      </c>
      <c r="GM172">
        <v>3.09912</v>
      </c>
      <c r="GN172">
        <v>2.75803</v>
      </c>
      <c r="GO172">
        <v>0.202196</v>
      </c>
      <c r="GP172">
        <v>0.205745</v>
      </c>
      <c r="GQ172">
        <v>0.09815790000000001</v>
      </c>
      <c r="GR172">
        <v>0.0932119</v>
      </c>
      <c r="GS172">
        <v>20295.5</v>
      </c>
      <c r="GT172">
        <v>19947</v>
      </c>
      <c r="GU172">
        <v>26000.4</v>
      </c>
      <c r="GV172">
        <v>25474.3</v>
      </c>
      <c r="GW172">
        <v>37652.2</v>
      </c>
      <c r="GX172">
        <v>35112.1</v>
      </c>
      <c r="GY172">
        <v>45470.4</v>
      </c>
      <c r="GZ172">
        <v>41880.8</v>
      </c>
      <c r="HA172">
        <v>1.83323</v>
      </c>
      <c r="HB172">
        <v>1.8346</v>
      </c>
      <c r="HC172">
        <v>-0.0515804</v>
      </c>
      <c r="HD172">
        <v>0</v>
      </c>
      <c r="HE172">
        <v>28.8677</v>
      </c>
      <c r="HF172">
        <v>999.9</v>
      </c>
      <c r="HG172">
        <v>42.3</v>
      </c>
      <c r="HH172">
        <v>40.9</v>
      </c>
      <c r="HI172">
        <v>33.021</v>
      </c>
      <c r="HJ172">
        <v>62.5444</v>
      </c>
      <c r="HK172">
        <v>25.9856</v>
      </c>
      <c r="HL172">
        <v>1</v>
      </c>
      <c r="HM172">
        <v>0.586519</v>
      </c>
      <c r="HN172">
        <v>4.68762</v>
      </c>
      <c r="HO172">
        <v>20.2412</v>
      </c>
      <c r="HP172">
        <v>5.20995</v>
      </c>
      <c r="HQ172">
        <v>11.9827</v>
      </c>
      <c r="HR172">
        <v>4.96345</v>
      </c>
      <c r="HS172">
        <v>3.27423</v>
      </c>
      <c r="HT172">
        <v>9999</v>
      </c>
      <c r="HU172">
        <v>9999</v>
      </c>
      <c r="HV172">
        <v>9999</v>
      </c>
      <c r="HW172">
        <v>40.7</v>
      </c>
      <c r="HX172">
        <v>1.86401</v>
      </c>
      <c r="HY172">
        <v>1.8602</v>
      </c>
      <c r="HZ172">
        <v>1.85852</v>
      </c>
      <c r="IA172">
        <v>1.85989</v>
      </c>
      <c r="IB172">
        <v>1.85989</v>
      </c>
      <c r="IC172">
        <v>1.85838</v>
      </c>
      <c r="ID172">
        <v>1.85745</v>
      </c>
      <c r="IE172">
        <v>1.85239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-0.83</v>
      </c>
      <c r="IT172">
        <v>-0.3328</v>
      </c>
      <c r="IU172">
        <v>-0.401858868589607</v>
      </c>
      <c r="IV172">
        <v>0.0001543633802942166</v>
      </c>
      <c r="IW172">
        <v>-6.359805854135664E-07</v>
      </c>
      <c r="IX172">
        <v>1.931128000261328E-10</v>
      </c>
      <c r="IY172">
        <v>-0.3385764476701658</v>
      </c>
      <c r="IZ172">
        <v>-0.009907362677547949</v>
      </c>
      <c r="JA172">
        <v>0.0006454078662214542</v>
      </c>
      <c r="JB172">
        <v>-5.064920317128958E-06</v>
      </c>
      <c r="JC172">
        <v>3</v>
      </c>
      <c r="JD172">
        <v>1872</v>
      </c>
      <c r="JE172">
        <v>1</v>
      </c>
      <c r="JF172">
        <v>37</v>
      </c>
      <c r="JG172">
        <v>18.7</v>
      </c>
      <c r="JH172">
        <v>18.6</v>
      </c>
      <c r="JI172">
        <v>2.87476</v>
      </c>
      <c r="JJ172">
        <v>2.63428</v>
      </c>
      <c r="JK172">
        <v>1.49658</v>
      </c>
      <c r="JL172">
        <v>2.34131</v>
      </c>
      <c r="JM172">
        <v>1.54907</v>
      </c>
      <c r="JN172">
        <v>2.47925</v>
      </c>
      <c r="JO172">
        <v>43.6447</v>
      </c>
      <c r="JP172">
        <v>14.9901</v>
      </c>
      <c r="JQ172">
        <v>18</v>
      </c>
      <c r="JR172">
        <v>498.421</v>
      </c>
      <c r="JS172">
        <v>515.306</v>
      </c>
      <c r="JT172">
        <v>23.0566</v>
      </c>
      <c r="JU172">
        <v>34.1946</v>
      </c>
      <c r="JV172">
        <v>30.0006</v>
      </c>
      <c r="JW172">
        <v>34.2607</v>
      </c>
      <c r="JX172">
        <v>34.2053</v>
      </c>
      <c r="JY172">
        <v>57.6753</v>
      </c>
      <c r="JZ172">
        <v>44.2759</v>
      </c>
      <c r="KA172">
        <v>0</v>
      </c>
      <c r="KB172">
        <v>23.0208</v>
      </c>
      <c r="KC172">
        <v>1322.78</v>
      </c>
      <c r="KD172">
        <v>17.1145</v>
      </c>
      <c r="KE172">
        <v>99.3633</v>
      </c>
      <c r="KF172">
        <v>99.5273</v>
      </c>
    </row>
    <row r="173" spans="1:292">
      <c r="A173">
        <v>149</v>
      </c>
      <c r="B173">
        <v>1685125232.1</v>
      </c>
      <c r="C173">
        <v>1829.599999904633</v>
      </c>
      <c r="D173" t="s">
        <v>735</v>
      </c>
      <c r="E173" t="s">
        <v>736</v>
      </c>
      <c r="F173">
        <v>5</v>
      </c>
      <c r="G173" t="s">
        <v>575</v>
      </c>
      <c r="H173">
        <v>1685125224.6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1330.385499659251</v>
      </c>
      <c r="AJ173">
        <v>1304.604</v>
      </c>
      <c r="AK173">
        <v>3.388814747170227</v>
      </c>
      <c r="AL173">
        <v>66.91659583500085</v>
      </c>
      <c r="AM173">
        <f>(AO173 - AN173 + DX173*1E3/(8.314*(DZ173+273.15)) * AQ173/DW173 * AP173) * DW173/(100*DK173) * 1000/(1000 - AO173)</f>
        <v>0</v>
      </c>
      <c r="AN173">
        <v>17.10168937256652</v>
      </c>
      <c r="AO173">
        <v>18.18680979020979</v>
      </c>
      <c r="AP173">
        <v>-8.444356747995031E-05</v>
      </c>
      <c r="AQ173">
        <v>105.2800018558034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6</v>
      </c>
      <c r="DL173">
        <v>0.5</v>
      </c>
      <c r="DM173" t="s">
        <v>430</v>
      </c>
      <c r="DN173">
        <v>2</v>
      </c>
      <c r="DO173" t="b">
        <v>1</v>
      </c>
      <c r="DP173">
        <v>1685125224.6</v>
      </c>
      <c r="DQ173">
        <v>1257.500370370371</v>
      </c>
      <c r="DR173">
        <v>1293.718148148148</v>
      </c>
      <c r="DS173">
        <v>18.19469629629629</v>
      </c>
      <c r="DT173">
        <v>17.09999629629629</v>
      </c>
      <c r="DU173">
        <v>1258.330740740741</v>
      </c>
      <c r="DV173">
        <v>18.52749259259259</v>
      </c>
      <c r="DW173">
        <v>500.0499259259259</v>
      </c>
      <c r="DX173">
        <v>99.63507037037037</v>
      </c>
      <c r="DY173">
        <v>0.1000517666666667</v>
      </c>
      <c r="DZ173">
        <v>27.28144074074073</v>
      </c>
      <c r="EA173">
        <v>28.01887407407408</v>
      </c>
      <c r="EB173">
        <v>999.9000000000001</v>
      </c>
      <c r="EC173">
        <v>0</v>
      </c>
      <c r="ED173">
        <v>0</v>
      </c>
      <c r="EE173">
        <v>9997.361851851852</v>
      </c>
      <c r="EF173">
        <v>0</v>
      </c>
      <c r="EG173">
        <v>2193.764444444444</v>
      </c>
      <c r="EH173">
        <v>-36.21768518518518</v>
      </c>
      <c r="EI173">
        <v>1280.804074074074</v>
      </c>
      <c r="EJ173">
        <v>1316.225925925926</v>
      </c>
      <c r="EK173">
        <v>1.094687037037037</v>
      </c>
      <c r="EL173">
        <v>1293.718148148148</v>
      </c>
      <c r="EM173">
        <v>17.09999629629629</v>
      </c>
      <c r="EN173">
        <v>1.81282962962963</v>
      </c>
      <c r="EO173">
        <v>1.70375962962963</v>
      </c>
      <c r="EP173">
        <v>15.89785555555556</v>
      </c>
      <c r="EQ173">
        <v>14.93073333333333</v>
      </c>
      <c r="ER173">
        <v>1999.999259259259</v>
      </c>
      <c r="ES173">
        <v>0.9800042592592592</v>
      </c>
      <c r="ET173">
        <v>0.01999552222222222</v>
      </c>
      <c r="EU173">
        <v>0</v>
      </c>
      <c r="EV173">
        <v>53.72544074074074</v>
      </c>
      <c r="EW173">
        <v>5.00078</v>
      </c>
      <c r="EX173">
        <v>5959.035185185186</v>
      </c>
      <c r="EY173">
        <v>16379.66296296296</v>
      </c>
      <c r="EZ173">
        <v>42.63177777777778</v>
      </c>
      <c r="FA173">
        <v>44.59466666666667</v>
      </c>
      <c r="FB173">
        <v>43.15025925925925</v>
      </c>
      <c r="FC173">
        <v>43.47433333333333</v>
      </c>
      <c r="FD173">
        <v>43.40025925925926</v>
      </c>
      <c r="FE173">
        <v>1955.103703703704</v>
      </c>
      <c r="FF173">
        <v>39.88925925925927</v>
      </c>
      <c r="FG173">
        <v>0</v>
      </c>
      <c r="FH173">
        <v>1685125230.1</v>
      </c>
      <c r="FI173">
        <v>0</v>
      </c>
      <c r="FJ173">
        <v>53.72535000000001</v>
      </c>
      <c r="FK173">
        <v>0.4230803382931815</v>
      </c>
      <c r="FL173">
        <v>-669.563077881126</v>
      </c>
      <c r="FM173">
        <v>5957.478461538461</v>
      </c>
      <c r="FN173">
        <v>15</v>
      </c>
      <c r="FO173">
        <v>1685124110</v>
      </c>
      <c r="FP173" t="s">
        <v>576</v>
      </c>
      <c r="FQ173">
        <v>1685124108</v>
      </c>
      <c r="FR173">
        <v>1685124110</v>
      </c>
      <c r="FS173">
        <v>2</v>
      </c>
      <c r="FT173">
        <v>0.051</v>
      </c>
      <c r="FU173">
        <v>-0.023</v>
      </c>
      <c r="FV173">
        <v>-0.435</v>
      </c>
      <c r="FW173">
        <v>-0.35</v>
      </c>
      <c r="FX173">
        <v>420</v>
      </c>
      <c r="FY173">
        <v>16</v>
      </c>
      <c r="FZ173">
        <v>0.43</v>
      </c>
      <c r="GA173">
        <v>0.06</v>
      </c>
      <c r="GB173">
        <v>-36.228585</v>
      </c>
      <c r="GC173">
        <v>0.01284878048780247</v>
      </c>
      <c r="GD173">
        <v>0.07191613014477366</v>
      </c>
      <c r="GE173">
        <v>1</v>
      </c>
      <c r="GF173">
        <v>1.1005465</v>
      </c>
      <c r="GG173">
        <v>-0.1002371482176387</v>
      </c>
      <c r="GH173">
        <v>0.009762020167465317</v>
      </c>
      <c r="GI173">
        <v>1</v>
      </c>
      <c r="GJ173">
        <v>2</v>
      </c>
      <c r="GK173">
        <v>2</v>
      </c>
      <c r="GL173" t="s">
        <v>681</v>
      </c>
      <c r="GM173">
        <v>3.09912</v>
      </c>
      <c r="GN173">
        <v>2.75787</v>
      </c>
      <c r="GO173">
        <v>0.203831</v>
      </c>
      <c r="GP173">
        <v>0.20736</v>
      </c>
      <c r="GQ173">
        <v>0.0981399</v>
      </c>
      <c r="GR173">
        <v>0.0932162</v>
      </c>
      <c r="GS173">
        <v>20253.7</v>
      </c>
      <c r="GT173">
        <v>19906</v>
      </c>
      <c r="GU173">
        <v>26000.3</v>
      </c>
      <c r="GV173">
        <v>25473.9</v>
      </c>
      <c r="GW173">
        <v>37652.9</v>
      </c>
      <c r="GX173">
        <v>35111.7</v>
      </c>
      <c r="GY173">
        <v>45470.2</v>
      </c>
      <c r="GZ173">
        <v>41880.3</v>
      </c>
      <c r="HA173">
        <v>1.83283</v>
      </c>
      <c r="HB173">
        <v>1.83452</v>
      </c>
      <c r="HC173">
        <v>-0.0517815</v>
      </c>
      <c r="HD173">
        <v>0</v>
      </c>
      <c r="HE173">
        <v>28.8768</v>
      </c>
      <c r="HF173">
        <v>999.9</v>
      </c>
      <c r="HG173">
        <v>42.3</v>
      </c>
      <c r="HH173">
        <v>40.9</v>
      </c>
      <c r="HI173">
        <v>33.023</v>
      </c>
      <c r="HJ173">
        <v>62.4944</v>
      </c>
      <c r="HK173">
        <v>25.8854</v>
      </c>
      <c r="HL173">
        <v>1</v>
      </c>
      <c r="HM173">
        <v>0.586944</v>
      </c>
      <c r="HN173">
        <v>4.74881</v>
      </c>
      <c r="HO173">
        <v>20.2394</v>
      </c>
      <c r="HP173">
        <v>5.2104</v>
      </c>
      <c r="HQ173">
        <v>11.983</v>
      </c>
      <c r="HR173">
        <v>4.96325</v>
      </c>
      <c r="HS173">
        <v>3.2741</v>
      </c>
      <c r="HT173">
        <v>9999</v>
      </c>
      <c r="HU173">
        <v>9999</v>
      </c>
      <c r="HV173">
        <v>9999</v>
      </c>
      <c r="HW173">
        <v>40.7</v>
      </c>
      <c r="HX173">
        <v>1.86401</v>
      </c>
      <c r="HY173">
        <v>1.8602</v>
      </c>
      <c r="HZ173">
        <v>1.85852</v>
      </c>
      <c r="IA173">
        <v>1.85989</v>
      </c>
      <c r="IB173">
        <v>1.85989</v>
      </c>
      <c r="IC173">
        <v>1.85838</v>
      </c>
      <c r="ID173">
        <v>1.85746</v>
      </c>
      <c r="IE173">
        <v>1.85238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-0.84</v>
      </c>
      <c r="IT173">
        <v>-0.3329</v>
      </c>
      <c r="IU173">
        <v>-0.401858868589607</v>
      </c>
      <c r="IV173">
        <v>0.0001543633802942166</v>
      </c>
      <c r="IW173">
        <v>-6.359805854135664E-07</v>
      </c>
      <c r="IX173">
        <v>1.931128000261328E-10</v>
      </c>
      <c r="IY173">
        <v>-0.3385764476701658</v>
      </c>
      <c r="IZ173">
        <v>-0.009907362677547949</v>
      </c>
      <c r="JA173">
        <v>0.0006454078662214542</v>
      </c>
      <c r="JB173">
        <v>-5.064920317128958E-06</v>
      </c>
      <c r="JC173">
        <v>3</v>
      </c>
      <c r="JD173">
        <v>1872</v>
      </c>
      <c r="JE173">
        <v>1</v>
      </c>
      <c r="JF173">
        <v>37</v>
      </c>
      <c r="JG173">
        <v>18.7</v>
      </c>
      <c r="JH173">
        <v>18.7</v>
      </c>
      <c r="JI173">
        <v>2.90283</v>
      </c>
      <c r="JJ173">
        <v>2.63916</v>
      </c>
      <c r="JK173">
        <v>1.49658</v>
      </c>
      <c r="JL173">
        <v>2.34009</v>
      </c>
      <c r="JM173">
        <v>1.54785</v>
      </c>
      <c r="JN173">
        <v>2.44385</v>
      </c>
      <c r="JO173">
        <v>43.6447</v>
      </c>
      <c r="JP173">
        <v>14.9901</v>
      </c>
      <c r="JQ173">
        <v>18</v>
      </c>
      <c r="JR173">
        <v>498.174</v>
      </c>
      <c r="JS173">
        <v>515.246</v>
      </c>
      <c r="JT173">
        <v>23.0266</v>
      </c>
      <c r="JU173">
        <v>34.1946</v>
      </c>
      <c r="JV173">
        <v>30.0005</v>
      </c>
      <c r="JW173">
        <v>34.2607</v>
      </c>
      <c r="JX173">
        <v>34.2044</v>
      </c>
      <c r="JY173">
        <v>58.2324</v>
      </c>
      <c r="JZ173">
        <v>44.2759</v>
      </c>
      <c r="KA173">
        <v>0</v>
      </c>
      <c r="KB173">
        <v>22.9963</v>
      </c>
      <c r="KC173">
        <v>1342.82</v>
      </c>
      <c r="KD173">
        <v>17.1269</v>
      </c>
      <c r="KE173">
        <v>99.3627</v>
      </c>
      <c r="KF173">
        <v>99.526</v>
      </c>
    </row>
    <row r="174" spans="1:292">
      <c r="A174">
        <v>150</v>
      </c>
      <c r="B174">
        <v>1685125237.1</v>
      </c>
      <c r="C174">
        <v>1834.599999904633</v>
      </c>
      <c r="D174" t="s">
        <v>737</v>
      </c>
      <c r="E174" t="s">
        <v>738</v>
      </c>
      <c r="F174">
        <v>5</v>
      </c>
      <c r="G174" t="s">
        <v>575</v>
      </c>
      <c r="H174">
        <v>1685125229.314285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1347.364597752527</v>
      </c>
      <c r="AJ174">
        <v>1321.691696969697</v>
      </c>
      <c r="AK174">
        <v>3.424332148918366</v>
      </c>
      <c r="AL174">
        <v>66.91659583500085</v>
      </c>
      <c r="AM174">
        <f>(AO174 - AN174 + DX174*1E3/(8.314*(DZ174+273.15)) * AQ174/DW174 * AP174) * DW174/(100*DK174) * 1000/(1000 - AO174)</f>
        <v>0</v>
      </c>
      <c r="AN174">
        <v>17.10356446017144</v>
      </c>
      <c r="AO174">
        <v>18.18462377622378</v>
      </c>
      <c r="AP174">
        <v>-1.430604602792013E-07</v>
      </c>
      <c r="AQ174">
        <v>105.2800018558034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6</v>
      </c>
      <c r="DL174">
        <v>0.5</v>
      </c>
      <c r="DM174" t="s">
        <v>430</v>
      </c>
      <c r="DN174">
        <v>2</v>
      </c>
      <c r="DO174" t="b">
        <v>1</v>
      </c>
      <c r="DP174">
        <v>1685125229.314285</v>
      </c>
      <c r="DQ174">
        <v>1273.278928571429</v>
      </c>
      <c r="DR174">
        <v>1309.499285714286</v>
      </c>
      <c r="DS174">
        <v>18.19047857142857</v>
      </c>
      <c r="DT174">
        <v>17.10198214285714</v>
      </c>
      <c r="DU174">
        <v>1274.1175</v>
      </c>
      <c r="DV174">
        <v>18.523325</v>
      </c>
      <c r="DW174">
        <v>500.0073571428571</v>
      </c>
      <c r="DX174">
        <v>99.63573214285715</v>
      </c>
      <c r="DY174">
        <v>0.1000700928571429</v>
      </c>
      <c r="DZ174">
        <v>27.29020714285715</v>
      </c>
      <c r="EA174">
        <v>28.02659642857143</v>
      </c>
      <c r="EB174">
        <v>999.9000000000002</v>
      </c>
      <c r="EC174">
        <v>0</v>
      </c>
      <c r="ED174">
        <v>0</v>
      </c>
      <c r="EE174">
        <v>9984.619999999999</v>
      </c>
      <c r="EF174">
        <v>0</v>
      </c>
      <c r="EG174">
        <v>2176.862857142857</v>
      </c>
      <c r="EH174">
        <v>-36.22004642857143</v>
      </c>
      <c r="EI174">
        <v>1296.869285714286</v>
      </c>
      <c r="EJ174">
        <v>1332.285</v>
      </c>
      <c r="EK174">
        <v>1.088491785714286</v>
      </c>
      <c r="EL174">
        <v>1309.499285714286</v>
      </c>
      <c r="EM174">
        <v>17.10198214285714</v>
      </c>
      <c r="EN174">
        <v>1.8124225</v>
      </c>
      <c r="EO174">
        <v>1.703968928571429</v>
      </c>
      <c r="EP174">
        <v>15.89434642857143</v>
      </c>
      <c r="EQ174">
        <v>14.93263571428571</v>
      </c>
      <c r="ER174">
        <v>2000.001428571428</v>
      </c>
      <c r="ES174">
        <v>0.9800038571428571</v>
      </c>
      <c r="ET174">
        <v>0.01999592857142857</v>
      </c>
      <c r="EU174">
        <v>0</v>
      </c>
      <c r="EV174">
        <v>53.79047857142858</v>
      </c>
      <c r="EW174">
        <v>5.00078</v>
      </c>
      <c r="EX174">
        <v>5930.610357142856</v>
      </c>
      <c r="EY174">
        <v>16379.67142857143</v>
      </c>
      <c r="EZ174">
        <v>42.62921428571428</v>
      </c>
      <c r="FA174">
        <v>44.598</v>
      </c>
      <c r="FB174">
        <v>43.20067857142857</v>
      </c>
      <c r="FC174">
        <v>43.45735714285713</v>
      </c>
      <c r="FD174">
        <v>43.41946428571428</v>
      </c>
      <c r="FE174">
        <v>1955.105</v>
      </c>
      <c r="FF174">
        <v>39.88892857142859</v>
      </c>
      <c r="FG174">
        <v>0</v>
      </c>
      <c r="FH174">
        <v>1685125234.9</v>
      </c>
      <c r="FI174">
        <v>0</v>
      </c>
      <c r="FJ174">
        <v>53.79210384615385</v>
      </c>
      <c r="FK174">
        <v>0.2926666665157032</v>
      </c>
      <c r="FL174">
        <v>-425.1664960945373</v>
      </c>
      <c r="FM174">
        <v>5928.593076923077</v>
      </c>
      <c r="FN174">
        <v>15</v>
      </c>
      <c r="FO174">
        <v>1685124110</v>
      </c>
      <c r="FP174" t="s">
        <v>576</v>
      </c>
      <c r="FQ174">
        <v>1685124108</v>
      </c>
      <c r="FR174">
        <v>1685124110</v>
      </c>
      <c r="FS174">
        <v>2</v>
      </c>
      <c r="FT174">
        <v>0.051</v>
      </c>
      <c r="FU174">
        <v>-0.023</v>
      </c>
      <c r="FV174">
        <v>-0.435</v>
      </c>
      <c r="FW174">
        <v>-0.35</v>
      </c>
      <c r="FX174">
        <v>420</v>
      </c>
      <c r="FY174">
        <v>16</v>
      </c>
      <c r="FZ174">
        <v>0.43</v>
      </c>
      <c r="GA174">
        <v>0.06</v>
      </c>
      <c r="GB174">
        <v>-36.21218</v>
      </c>
      <c r="GC174">
        <v>-0.1505020637898689</v>
      </c>
      <c r="GD174">
        <v>0.08019887530383478</v>
      </c>
      <c r="GE174">
        <v>0</v>
      </c>
      <c r="GF174">
        <v>1.0925345</v>
      </c>
      <c r="GG174">
        <v>-0.08272682926829469</v>
      </c>
      <c r="GH174">
        <v>0.008011310114456929</v>
      </c>
      <c r="GI174">
        <v>1</v>
      </c>
      <c r="GJ174">
        <v>1</v>
      </c>
      <c r="GK174">
        <v>2</v>
      </c>
      <c r="GL174" t="s">
        <v>432</v>
      </c>
      <c r="GM174">
        <v>3.09904</v>
      </c>
      <c r="GN174">
        <v>2.75799</v>
      </c>
      <c r="GO174">
        <v>0.205453</v>
      </c>
      <c r="GP174">
        <v>0.208942</v>
      </c>
      <c r="GQ174">
        <v>0.0981268</v>
      </c>
      <c r="GR174">
        <v>0.0932298</v>
      </c>
      <c r="GS174">
        <v>20212.2</v>
      </c>
      <c r="GT174">
        <v>19866.2</v>
      </c>
      <c r="GU174">
        <v>26000</v>
      </c>
      <c r="GV174">
        <v>25473.9</v>
      </c>
      <c r="GW174">
        <v>37653.7</v>
      </c>
      <c r="GX174">
        <v>35111.4</v>
      </c>
      <c r="GY174">
        <v>45470.2</v>
      </c>
      <c r="GZ174">
        <v>41880.3</v>
      </c>
      <c r="HA174">
        <v>1.83312</v>
      </c>
      <c r="HB174">
        <v>1.8344</v>
      </c>
      <c r="HC174">
        <v>-0.0521466</v>
      </c>
      <c r="HD174">
        <v>0</v>
      </c>
      <c r="HE174">
        <v>28.8863</v>
      </c>
      <c r="HF174">
        <v>999.9</v>
      </c>
      <c r="HG174">
        <v>42.3</v>
      </c>
      <c r="HH174">
        <v>40.9</v>
      </c>
      <c r="HI174">
        <v>33.0171</v>
      </c>
      <c r="HJ174">
        <v>62.8044</v>
      </c>
      <c r="HK174">
        <v>26.1218</v>
      </c>
      <c r="HL174">
        <v>1</v>
      </c>
      <c r="HM174">
        <v>0.587111</v>
      </c>
      <c r="HN174">
        <v>4.78098</v>
      </c>
      <c r="HO174">
        <v>20.2384</v>
      </c>
      <c r="HP174">
        <v>5.211</v>
      </c>
      <c r="HQ174">
        <v>11.9833</v>
      </c>
      <c r="HR174">
        <v>4.9633</v>
      </c>
      <c r="HS174">
        <v>3.27428</v>
      </c>
      <c r="HT174">
        <v>9999</v>
      </c>
      <c r="HU174">
        <v>9999</v>
      </c>
      <c r="HV174">
        <v>9999</v>
      </c>
      <c r="HW174">
        <v>40.7</v>
      </c>
      <c r="HX174">
        <v>1.86401</v>
      </c>
      <c r="HY174">
        <v>1.8602</v>
      </c>
      <c r="HZ174">
        <v>1.85851</v>
      </c>
      <c r="IA174">
        <v>1.85989</v>
      </c>
      <c r="IB174">
        <v>1.85989</v>
      </c>
      <c r="IC174">
        <v>1.85838</v>
      </c>
      <c r="ID174">
        <v>1.85745</v>
      </c>
      <c r="IE174">
        <v>1.85238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-0.86</v>
      </c>
      <c r="IT174">
        <v>-0.3329</v>
      </c>
      <c r="IU174">
        <v>-0.401858868589607</v>
      </c>
      <c r="IV174">
        <v>0.0001543633802942166</v>
      </c>
      <c r="IW174">
        <v>-6.359805854135664E-07</v>
      </c>
      <c r="IX174">
        <v>1.931128000261328E-10</v>
      </c>
      <c r="IY174">
        <v>-0.3385764476701658</v>
      </c>
      <c r="IZ174">
        <v>-0.009907362677547949</v>
      </c>
      <c r="JA174">
        <v>0.0006454078662214542</v>
      </c>
      <c r="JB174">
        <v>-5.064920317128958E-06</v>
      </c>
      <c r="JC174">
        <v>3</v>
      </c>
      <c r="JD174">
        <v>1872</v>
      </c>
      <c r="JE174">
        <v>1</v>
      </c>
      <c r="JF174">
        <v>37</v>
      </c>
      <c r="JG174">
        <v>18.8</v>
      </c>
      <c r="JH174">
        <v>18.8</v>
      </c>
      <c r="JI174">
        <v>2.93457</v>
      </c>
      <c r="JJ174">
        <v>2.64526</v>
      </c>
      <c r="JK174">
        <v>1.49658</v>
      </c>
      <c r="JL174">
        <v>2.34009</v>
      </c>
      <c r="JM174">
        <v>1.54785</v>
      </c>
      <c r="JN174">
        <v>2.34741</v>
      </c>
      <c r="JO174">
        <v>43.6173</v>
      </c>
      <c r="JP174">
        <v>14.9814</v>
      </c>
      <c r="JQ174">
        <v>18</v>
      </c>
      <c r="JR174">
        <v>498.353</v>
      </c>
      <c r="JS174">
        <v>515.158</v>
      </c>
      <c r="JT174">
        <v>22.9989</v>
      </c>
      <c r="JU174">
        <v>34.1922</v>
      </c>
      <c r="JV174">
        <v>30.0004</v>
      </c>
      <c r="JW174">
        <v>34.2599</v>
      </c>
      <c r="JX174">
        <v>34.2044</v>
      </c>
      <c r="JY174">
        <v>58.8667</v>
      </c>
      <c r="JZ174">
        <v>44.2759</v>
      </c>
      <c r="KA174">
        <v>0</v>
      </c>
      <c r="KB174">
        <v>22.9654</v>
      </c>
      <c r="KC174">
        <v>1356.19</v>
      </c>
      <c r="KD174">
        <v>17.1389</v>
      </c>
      <c r="KE174">
        <v>99.3625</v>
      </c>
      <c r="KF174">
        <v>99.52589999999999</v>
      </c>
    </row>
    <row r="175" spans="1:292">
      <c r="A175">
        <v>151</v>
      </c>
      <c r="B175">
        <v>1685125241.6</v>
      </c>
      <c r="C175">
        <v>1839.099999904633</v>
      </c>
      <c r="D175" t="s">
        <v>739</v>
      </c>
      <c r="E175" t="s">
        <v>740</v>
      </c>
      <c r="F175">
        <v>5</v>
      </c>
      <c r="G175" t="s">
        <v>575</v>
      </c>
      <c r="H175">
        <v>1685125233.760714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1362.827950216962</v>
      </c>
      <c r="AJ175">
        <v>1337.068787878788</v>
      </c>
      <c r="AK175">
        <v>3.420119025140004</v>
      </c>
      <c r="AL175">
        <v>66.91659583500085</v>
      </c>
      <c r="AM175">
        <f>(AO175 - AN175 + DX175*1E3/(8.314*(DZ175+273.15)) * AQ175/DW175 * AP175) * DW175/(100*DK175) * 1000/(1000 - AO175)</f>
        <v>0</v>
      </c>
      <c r="AN175">
        <v>17.10580010874709</v>
      </c>
      <c r="AO175">
        <v>18.18013426573427</v>
      </c>
      <c r="AP175">
        <v>-5.296137648783658E-05</v>
      </c>
      <c r="AQ175">
        <v>105.2800018558034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6</v>
      </c>
      <c r="DL175">
        <v>0.5</v>
      </c>
      <c r="DM175" t="s">
        <v>430</v>
      </c>
      <c r="DN175">
        <v>2</v>
      </c>
      <c r="DO175" t="b">
        <v>1</v>
      </c>
      <c r="DP175">
        <v>1685125233.760714</v>
      </c>
      <c r="DQ175">
        <v>1288.154285714286</v>
      </c>
      <c r="DR175">
        <v>1324.401071428572</v>
      </c>
      <c r="DS175">
        <v>18.18658928571429</v>
      </c>
      <c r="DT175">
        <v>17.10365</v>
      </c>
      <c r="DU175">
        <v>1289.001071428572</v>
      </c>
      <c r="DV175">
        <v>18.51946428571429</v>
      </c>
      <c r="DW175">
        <v>500.0084642857142</v>
      </c>
      <c r="DX175">
        <v>99.63626428571426</v>
      </c>
      <c r="DY175">
        <v>0.1000268607142857</v>
      </c>
      <c r="DZ175">
        <v>27.29540714285715</v>
      </c>
      <c r="EA175">
        <v>28.02984642857142</v>
      </c>
      <c r="EB175">
        <v>999.9000000000002</v>
      </c>
      <c r="EC175">
        <v>0</v>
      </c>
      <c r="ED175">
        <v>0</v>
      </c>
      <c r="EE175">
        <v>9979.978214285715</v>
      </c>
      <c r="EF175">
        <v>0</v>
      </c>
      <c r="EG175">
        <v>2161.800714285714</v>
      </c>
      <c r="EH175">
        <v>-36.24673571428571</v>
      </c>
      <c r="EI175">
        <v>1312.015714285714</v>
      </c>
      <c r="EJ175">
        <v>1347.448928571428</v>
      </c>
      <c r="EK175">
        <v>1.082934642857143</v>
      </c>
      <c r="EL175">
        <v>1324.401071428572</v>
      </c>
      <c r="EM175">
        <v>17.10365</v>
      </c>
      <c r="EN175">
        <v>1.812044642857143</v>
      </c>
      <c r="EO175">
        <v>1.704143928571428</v>
      </c>
      <c r="EP175">
        <v>15.89107857142857</v>
      </c>
      <c r="EQ175">
        <v>14.93423214285714</v>
      </c>
      <c r="ER175">
        <v>1999.971428571429</v>
      </c>
      <c r="ES175">
        <v>0.9800048928571429</v>
      </c>
      <c r="ET175">
        <v>0.019994875</v>
      </c>
      <c r="EU175">
        <v>0</v>
      </c>
      <c r="EV175">
        <v>53.766775</v>
      </c>
      <c r="EW175">
        <v>5.00078</v>
      </c>
      <c r="EX175">
        <v>5890.822142857142</v>
      </c>
      <c r="EY175">
        <v>16379.42142857143</v>
      </c>
      <c r="EZ175">
        <v>42.63139285714284</v>
      </c>
      <c r="FA175">
        <v>44.6025</v>
      </c>
      <c r="FB175">
        <v>43.15142857142855</v>
      </c>
      <c r="FC175">
        <v>43.45292857142858</v>
      </c>
      <c r="FD175">
        <v>43.4305357142857</v>
      </c>
      <c r="FE175">
        <v>1955.078214285714</v>
      </c>
      <c r="FF175">
        <v>39.88607142857143</v>
      </c>
      <c r="FG175">
        <v>0</v>
      </c>
      <c r="FH175">
        <v>1685125239.7</v>
      </c>
      <c r="FI175">
        <v>0</v>
      </c>
      <c r="FJ175">
        <v>53.74199615384616</v>
      </c>
      <c r="FK175">
        <v>-0.3323384603200084</v>
      </c>
      <c r="FL175">
        <v>-227.0509405142714</v>
      </c>
      <c r="FM175">
        <v>5886.491538461539</v>
      </c>
      <c r="FN175">
        <v>15</v>
      </c>
      <c r="FO175">
        <v>1685124110</v>
      </c>
      <c r="FP175" t="s">
        <v>576</v>
      </c>
      <c r="FQ175">
        <v>1685124108</v>
      </c>
      <c r="FR175">
        <v>1685124110</v>
      </c>
      <c r="FS175">
        <v>2</v>
      </c>
      <c r="FT175">
        <v>0.051</v>
      </c>
      <c r="FU175">
        <v>-0.023</v>
      </c>
      <c r="FV175">
        <v>-0.435</v>
      </c>
      <c r="FW175">
        <v>-0.35</v>
      </c>
      <c r="FX175">
        <v>420</v>
      </c>
      <c r="FY175">
        <v>16</v>
      </c>
      <c r="FZ175">
        <v>0.43</v>
      </c>
      <c r="GA175">
        <v>0.06</v>
      </c>
      <c r="GB175">
        <v>-36.2381475</v>
      </c>
      <c r="GC175">
        <v>-0.2206772983112912</v>
      </c>
      <c r="GD175">
        <v>0.09116622452284624</v>
      </c>
      <c r="GE175">
        <v>0</v>
      </c>
      <c r="GF175">
        <v>1.087219</v>
      </c>
      <c r="GG175">
        <v>-0.07659174484052933</v>
      </c>
      <c r="GH175">
        <v>0.007395955583966149</v>
      </c>
      <c r="GI175">
        <v>1</v>
      </c>
      <c r="GJ175">
        <v>1</v>
      </c>
      <c r="GK175">
        <v>2</v>
      </c>
      <c r="GL175" t="s">
        <v>432</v>
      </c>
      <c r="GM175">
        <v>3.09904</v>
      </c>
      <c r="GN175">
        <v>2.7578</v>
      </c>
      <c r="GO175">
        <v>0.20691</v>
      </c>
      <c r="GP175">
        <v>0.21038</v>
      </c>
      <c r="GQ175">
        <v>0.09811159999999999</v>
      </c>
      <c r="GR175">
        <v>0.0932312</v>
      </c>
      <c r="GS175">
        <v>20175.1</v>
      </c>
      <c r="GT175">
        <v>19830</v>
      </c>
      <c r="GU175">
        <v>26000</v>
      </c>
      <c r="GV175">
        <v>25473.9</v>
      </c>
      <c r="GW175">
        <v>37654.5</v>
      </c>
      <c r="GX175">
        <v>35111.3</v>
      </c>
      <c r="GY175">
        <v>45470.2</v>
      </c>
      <c r="GZ175">
        <v>41880</v>
      </c>
      <c r="HA175">
        <v>1.83288</v>
      </c>
      <c r="HB175">
        <v>1.83447</v>
      </c>
      <c r="HC175">
        <v>-0.0531971</v>
      </c>
      <c r="HD175">
        <v>0</v>
      </c>
      <c r="HE175">
        <v>28.8959</v>
      </c>
      <c r="HF175">
        <v>999.9</v>
      </c>
      <c r="HG175">
        <v>42.3</v>
      </c>
      <c r="HH175">
        <v>40.9</v>
      </c>
      <c r="HI175">
        <v>33.0191</v>
      </c>
      <c r="HJ175">
        <v>62.4644</v>
      </c>
      <c r="HK175">
        <v>26.0697</v>
      </c>
      <c r="HL175">
        <v>1</v>
      </c>
      <c r="HM175">
        <v>0.587472</v>
      </c>
      <c r="HN175">
        <v>4.82975</v>
      </c>
      <c r="HO175">
        <v>20.237</v>
      </c>
      <c r="HP175">
        <v>5.21055</v>
      </c>
      <c r="HQ175">
        <v>11.9842</v>
      </c>
      <c r="HR175">
        <v>4.96345</v>
      </c>
      <c r="HS175">
        <v>3.2745</v>
      </c>
      <c r="HT175">
        <v>9999</v>
      </c>
      <c r="HU175">
        <v>9999</v>
      </c>
      <c r="HV175">
        <v>9999</v>
      </c>
      <c r="HW175">
        <v>40.7</v>
      </c>
      <c r="HX175">
        <v>1.864</v>
      </c>
      <c r="HY175">
        <v>1.86018</v>
      </c>
      <c r="HZ175">
        <v>1.85851</v>
      </c>
      <c r="IA175">
        <v>1.85988</v>
      </c>
      <c r="IB175">
        <v>1.85987</v>
      </c>
      <c r="IC175">
        <v>1.85837</v>
      </c>
      <c r="ID175">
        <v>1.85745</v>
      </c>
      <c r="IE175">
        <v>1.85237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-0.86</v>
      </c>
      <c r="IT175">
        <v>-0.333</v>
      </c>
      <c r="IU175">
        <v>-0.401858868589607</v>
      </c>
      <c r="IV175">
        <v>0.0001543633802942166</v>
      </c>
      <c r="IW175">
        <v>-6.359805854135664E-07</v>
      </c>
      <c r="IX175">
        <v>1.931128000261328E-10</v>
      </c>
      <c r="IY175">
        <v>-0.3385764476701658</v>
      </c>
      <c r="IZ175">
        <v>-0.009907362677547949</v>
      </c>
      <c r="JA175">
        <v>0.0006454078662214542</v>
      </c>
      <c r="JB175">
        <v>-5.064920317128958E-06</v>
      </c>
      <c r="JC175">
        <v>3</v>
      </c>
      <c r="JD175">
        <v>1872</v>
      </c>
      <c r="JE175">
        <v>1</v>
      </c>
      <c r="JF175">
        <v>37</v>
      </c>
      <c r="JG175">
        <v>18.9</v>
      </c>
      <c r="JH175">
        <v>18.9</v>
      </c>
      <c r="JI175">
        <v>2.96021</v>
      </c>
      <c r="JJ175">
        <v>2.63428</v>
      </c>
      <c r="JK175">
        <v>1.49658</v>
      </c>
      <c r="JL175">
        <v>2.34131</v>
      </c>
      <c r="JM175">
        <v>1.54785</v>
      </c>
      <c r="JN175">
        <v>2.44263</v>
      </c>
      <c r="JO175">
        <v>43.6173</v>
      </c>
      <c r="JP175">
        <v>14.9901</v>
      </c>
      <c r="JQ175">
        <v>18</v>
      </c>
      <c r="JR175">
        <v>498.183</v>
      </c>
      <c r="JS175">
        <v>515.211</v>
      </c>
      <c r="JT175">
        <v>22.9699</v>
      </c>
      <c r="JU175">
        <v>34.1915</v>
      </c>
      <c r="JV175">
        <v>30.0004</v>
      </c>
      <c r="JW175">
        <v>34.2577</v>
      </c>
      <c r="JX175">
        <v>34.2044</v>
      </c>
      <c r="JY175">
        <v>59.3834</v>
      </c>
      <c r="JZ175">
        <v>44.2759</v>
      </c>
      <c r="KA175">
        <v>0</v>
      </c>
      <c r="KB175">
        <v>22.9302</v>
      </c>
      <c r="KC175">
        <v>1369.56</v>
      </c>
      <c r="KD175">
        <v>17.1542</v>
      </c>
      <c r="KE175">
        <v>99.3625</v>
      </c>
      <c r="KF175">
        <v>99.52549999999999</v>
      </c>
    </row>
    <row r="176" spans="1:292">
      <c r="A176">
        <v>152</v>
      </c>
      <c r="B176">
        <v>1685125246.6</v>
      </c>
      <c r="C176">
        <v>1844.099999904633</v>
      </c>
      <c r="D176" t="s">
        <v>741</v>
      </c>
      <c r="E176" t="s">
        <v>742</v>
      </c>
      <c r="F176">
        <v>5</v>
      </c>
      <c r="G176" t="s">
        <v>575</v>
      </c>
      <c r="H176">
        <v>1685125239.062963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1379.813632801103</v>
      </c>
      <c r="AJ176">
        <v>1354.149696969696</v>
      </c>
      <c r="AK176">
        <v>3.425073073265319</v>
      </c>
      <c r="AL176">
        <v>66.91659583500085</v>
      </c>
      <c r="AM176">
        <f>(AO176 - AN176 + DX176*1E3/(8.314*(DZ176+273.15)) * AQ176/DW176 * AP176) * DW176/(100*DK176) * 1000/(1000 - AO176)</f>
        <v>0</v>
      </c>
      <c r="AN176">
        <v>17.10649302316457</v>
      </c>
      <c r="AO176">
        <v>18.17391748251748</v>
      </c>
      <c r="AP176">
        <v>-8.571496175390247E-05</v>
      </c>
      <c r="AQ176">
        <v>105.2800018558034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6</v>
      </c>
      <c r="DL176">
        <v>0.5</v>
      </c>
      <c r="DM176" t="s">
        <v>430</v>
      </c>
      <c r="DN176">
        <v>2</v>
      </c>
      <c r="DO176" t="b">
        <v>1</v>
      </c>
      <c r="DP176">
        <v>1685125239.062963</v>
      </c>
      <c r="DQ176">
        <v>1305.896296296296</v>
      </c>
      <c r="DR176">
        <v>1342.157407407407</v>
      </c>
      <c r="DS176">
        <v>18.18151111111111</v>
      </c>
      <c r="DT176">
        <v>17.10592592592592</v>
      </c>
      <c r="DU176">
        <v>1306.751481481482</v>
      </c>
      <c r="DV176">
        <v>18.51443703703703</v>
      </c>
      <c r="DW176">
        <v>499.9855925925926</v>
      </c>
      <c r="DX176">
        <v>99.63657037037038</v>
      </c>
      <c r="DY176">
        <v>0.09993868148148148</v>
      </c>
      <c r="DZ176">
        <v>27.29798518518518</v>
      </c>
      <c r="EA176">
        <v>28.03064444444444</v>
      </c>
      <c r="EB176">
        <v>999.9000000000001</v>
      </c>
      <c r="EC176">
        <v>0</v>
      </c>
      <c r="ED176">
        <v>0</v>
      </c>
      <c r="EE176">
        <v>9984.422222222223</v>
      </c>
      <c r="EF176">
        <v>0</v>
      </c>
      <c r="EG176">
        <v>2147.797037037037</v>
      </c>
      <c r="EH176">
        <v>-36.26147777777778</v>
      </c>
      <c r="EI176">
        <v>1330.07962962963</v>
      </c>
      <c r="EJ176">
        <v>1365.517037037037</v>
      </c>
      <c r="EK176">
        <v>1.075586296296296</v>
      </c>
      <c r="EL176">
        <v>1342.157407407407</v>
      </c>
      <c r="EM176">
        <v>17.10592592592592</v>
      </c>
      <c r="EN176">
        <v>1.811544814814815</v>
      </c>
      <c r="EO176">
        <v>1.704377037037037</v>
      </c>
      <c r="EP176">
        <v>15.88676296296296</v>
      </c>
      <c r="EQ176">
        <v>14.93635185185185</v>
      </c>
      <c r="ER176">
        <v>1999.978888888889</v>
      </c>
      <c r="ES176">
        <v>0.980003888888889</v>
      </c>
      <c r="ET176">
        <v>0.01999590740740741</v>
      </c>
      <c r="EU176">
        <v>0</v>
      </c>
      <c r="EV176">
        <v>53.67043333333333</v>
      </c>
      <c r="EW176">
        <v>5.00078</v>
      </c>
      <c r="EX176">
        <v>5878.448518518518</v>
      </c>
      <c r="EY176">
        <v>16379.47407407407</v>
      </c>
      <c r="EZ176">
        <v>42.62922222222222</v>
      </c>
      <c r="FA176">
        <v>44.61792592592592</v>
      </c>
      <c r="FB176">
        <v>43.13388888888888</v>
      </c>
      <c r="FC176">
        <v>43.46507407407407</v>
      </c>
      <c r="FD176">
        <v>43.45803703703704</v>
      </c>
      <c r="FE176">
        <v>1955.085555555555</v>
      </c>
      <c r="FF176">
        <v>39.88925925925927</v>
      </c>
      <c r="FG176">
        <v>0</v>
      </c>
      <c r="FH176">
        <v>1685125244.5</v>
      </c>
      <c r="FI176">
        <v>0</v>
      </c>
      <c r="FJ176">
        <v>53.67794230769231</v>
      </c>
      <c r="FK176">
        <v>-1.156201698921945</v>
      </c>
      <c r="FL176">
        <v>-335.0806831045123</v>
      </c>
      <c r="FM176">
        <v>5876.807307692307</v>
      </c>
      <c r="FN176">
        <v>15</v>
      </c>
      <c r="FO176">
        <v>1685124110</v>
      </c>
      <c r="FP176" t="s">
        <v>576</v>
      </c>
      <c r="FQ176">
        <v>1685124108</v>
      </c>
      <c r="FR176">
        <v>1685124110</v>
      </c>
      <c r="FS176">
        <v>2</v>
      </c>
      <c r="FT176">
        <v>0.051</v>
      </c>
      <c r="FU176">
        <v>-0.023</v>
      </c>
      <c r="FV176">
        <v>-0.435</v>
      </c>
      <c r="FW176">
        <v>-0.35</v>
      </c>
      <c r="FX176">
        <v>420</v>
      </c>
      <c r="FY176">
        <v>16</v>
      </c>
      <c r="FZ176">
        <v>0.43</v>
      </c>
      <c r="GA176">
        <v>0.06</v>
      </c>
      <c r="GB176">
        <v>-36.25824146341463</v>
      </c>
      <c r="GC176">
        <v>-0.09215958188149295</v>
      </c>
      <c r="GD176">
        <v>0.09354580715821947</v>
      </c>
      <c r="GE176">
        <v>1</v>
      </c>
      <c r="GF176">
        <v>1.080196585365854</v>
      </c>
      <c r="GG176">
        <v>-0.08000320557491294</v>
      </c>
      <c r="GH176">
        <v>0.00794528963378076</v>
      </c>
      <c r="GI176">
        <v>1</v>
      </c>
      <c r="GJ176">
        <v>2</v>
      </c>
      <c r="GK176">
        <v>2</v>
      </c>
      <c r="GL176" t="s">
        <v>681</v>
      </c>
      <c r="GM176">
        <v>3.0991</v>
      </c>
      <c r="GN176">
        <v>2.75807</v>
      </c>
      <c r="GO176">
        <v>0.208506</v>
      </c>
      <c r="GP176">
        <v>0.211964</v>
      </c>
      <c r="GQ176">
        <v>0.0980877</v>
      </c>
      <c r="GR176">
        <v>0.0932442</v>
      </c>
      <c r="GS176">
        <v>20134.3</v>
      </c>
      <c r="GT176">
        <v>19790.1</v>
      </c>
      <c r="GU176">
        <v>25999.9</v>
      </c>
      <c r="GV176">
        <v>25473.7</v>
      </c>
      <c r="GW176">
        <v>37655.6</v>
      </c>
      <c r="GX176">
        <v>35110.9</v>
      </c>
      <c r="GY176">
        <v>45470.1</v>
      </c>
      <c r="GZ176">
        <v>41880</v>
      </c>
      <c r="HA176">
        <v>1.833</v>
      </c>
      <c r="HB176">
        <v>1.83458</v>
      </c>
      <c r="HC176">
        <v>-0.0537559</v>
      </c>
      <c r="HD176">
        <v>0</v>
      </c>
      <c r="HE176">
        <v>28.9058</v>
      </c>
      <c r="HF176">
        <v>999.9</v>
      </c>
      <c r="HG176">
        <v>42.3</v>
      </c>
      <c r="HH176">
        <v>40.9</v>
      </c>
      <c r="HI176">
        <v>33.0172</v>
      </c>
      <c r="HJ176">
        <v>62.5644</v>
      </c>
      <c r="HK176">
        <v>25.8814</v>
      </c>
      <c r="HL176">
        <v>1</v>
      </c>
      <c r="HM176">
        <v>0.587823</v>
      </c>
      <c r="HN176">
        <v>4.87192</v>
      </c>
      <c r="HO176">
        <v>20.2355</v>
      </c>
      <c r="HP176">
        <v>5.2098</v>
      </c>
      <c r="HQ176">
        <v>11.9845</v>
      </c>
      <c r="HR176">
        <v>4.9636</v>
      </c>
      <c r="HS176">
        <v>3.2744</v>
      </c>
      <c r="HT176">
        <v>9999</v>
      </c>
      <c r="HU176">
        <v>9999</v>
      </c>
      <c r="HV176">
        <v>9999</v>
      </c>
      <c r="HW176">
        <v>40.7</v>
      </c>
      <c r="HX176">
        <v>1.86401</v>
      </c>
      <c r="HY176">
        <v>1.8602</v>
      </c>
      <c r="HZ176">
        <v>1.85852</v>
      </c>
      <c r="IA176">
        <v>1.85987</v>
      </c>
      <c r="IB176">
        <v>1.85988</v>
      </c>
      <c r="IC176">
        <v>1.85838</v>
      </c>
      <c r="ID176">
        <v>1.85745</v>
      </c>
      <c r="IE176">
        <v>1.85238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-0.87</v>
      </c>
      <c r="IT176">
        <v>-0.333</v>
      </c>
      <c r="IU176">
        <v>-0.401858868589607</v>
      </c>
      <c r="IV176">
        <v>0.0001543633802942166</v>
      </c>
      <c r="IW176">
        <v>-6.359805854135664E-07</v>
      </c>
      <c r="IX176">
        <v>1.931128000261328E-10</v>
      </c>
      <c r="IY176">
        <v>-0.3385764476701658</v>
      </c>
      <c r="IZ176">
        <v>-0.009907362677547949</v>
      </c>
      <c r="JA176">
        <v>0.0006454078662214542</v>
      </c>
      <c r="JB176">
        <v>-5.064920317128958E-06</v>
      </c>
      <c r="JC176">
        <v>3</v>
      </c>
      <c r="JD176">
        <v>1872</v>
      </c>
      <c r="JE176">
        <v>1</v>
      </c>
      <c r="JF176">
        <v>37</v>
      </c>
      <c r="JG176">
        <v>19</v>
      </c>
      <c r="JH176">
        <v>18.9</v>
      </c>
      <c r="JI176">
        <v>2.99194</v>
      </c>
      <c r="JJ176">
        <v>2.63672</v>
      </c>
      <c r="JK176">
        <v>1.49658</v>
      </c>
      <c r="JL176">
        <v>2.34009</v>
      </c>
      <c r="JM176">
        <v>1.54907</v>
      </c>
      <c r="JN176">
        <v>2.46948</v>
      </c>
      <c r="JO176">
        <v>43.6173</v>
      </c>
      <c r="JP176">
        <v>14.9726</v>
      </c>
      <c r="JQ176">
        <v>18</v>
      </c>
      <c r="JR176">
        <v>498.26</v>
      </c>
      <c r="JS176">
        <v>515.2809999999999</v>
      </c>
      <c r="JT176">
        <v>22.9339</v>
      </c>
      <c r="JU176">
        <v>34.1915</v>
      </c>
      <c r="JV176">
        <v>30.0005</v>
      </c>
      <c r="JW176">
        <v>34.2577</v>
      </c>
      <c r="JX176">
        <v>34.2044</v>
      </c>
      <c r="JY176">
        <v>60.0125</v>
      </c>
      <c r="JZ176">
        <v>44.2759</v>
      </c>
      <c r="KA176">
        <v>0</v>
      </c>
      <c r="KB176">
        <v>22.904</v>
      </c>
      <c r="KC176">
        <v>1389.6</v>
      </c>
      <c r="KD176">
        <v>17.1703</v>
      </c>
      <c r="KE176">
        <v>99.3622</v>
      </c>
      <c r="KF176">
        <v>99.5253</v>
      </c>
    </row>
    <row r="177" spans="1:292">
      <c r="A177">
        <v>153</v>
      </c>
      <c r="B177">
        <v>1685125251.6</v>
      </c>
      <c r="C177">
        <v>1849.099999904633</v>
      </c>
      <c r="D177" t="s">
        <v>743</v>
      </c>
      <c r="E177" t="s">
        <v>744</v>
      </c>
      <c r="F177">
        <v>5</v>
      </c>
      <c r="G177" t="s">
        <v>575</v>
      </c>
      <c r="H177">
        <v>1685125244.081481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1396.94558615449</v>
      </c>
      <c r="AJ177">
        <v>1371.097696969697</v>
      </c>
      <c r="AK177">
        <v>3.386924818818684</v>
      </c>
      <c r="AL177">
        <v>66.91659583500085</v>
      </c>
      <c r="AM177">
        <f>(AO177 - AN177 + DX177*1E3/(8.314*(DZ177+273.15)) * AQ177/DW177 * AP177) * DW177/(100*DK177) * 1000/(1000 - AO177)</f>
        <v>0</v>
      </c>
      <c r="AN177">
        <v>17.11055423915587</v>
      </c>
      <c r="AO177">
        <v>18.16658531468533</v>
      </c>
      <c r="AP177">
        <v>-9.345813784687307E-05</v>
      </c>
      <c r="AQ177">
        <v>105.2800018558034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6</v>
      </c>
      <c r="DL177">
        <v>0.5</v>
      </c>
      <c r="DM177" t="s">
        <v>430</v>
      </c>
      <c r="DN177">
        <v>2</v>
      </c>
      <c r="DO177" t="b">
        <v>1</v>
      </c>
      <c r="DP177">
        <v>1685125244.081481</v>
      </c>
      <c r="DQ177">
        <v>1322.708148148148</v>
      </c>
      <c r="DR177">
        <v>1359.022592592593</v>
      </c>
      <c r="DS177">
        <v>18.17575555555556</v>
      </c>
      <c r="DT177">
        <v>17.10785555555556</v>
      </c>
      <c r="DU177">
        <v>1323.572962962963</v>
      </c>
      <c r="DV177">
        <v>18.50872592592593</v>
      </c>
      <c r="DW177">
        <v>499.9921111111111</v>
      </c>
      <c r="DX177">
        <v>99.63601481481483</v>
      </c>
      <c r="DY177">
        <v>0.09999507407407407</v>
      </c>
      <c r="DZ177">
        <v>27.2970037037037</v>
      </c>
      <c r="EA177">
        <v>28.03017777777778</v>
      </c>
      <c r="EB177">
        <v>999.9000000000001</v>
      </c>
      <c r="EC177">
        <v>0</v>
      </c>
      <c r="ED177">
        <v>0</v>
      </c>
      <c r="EE177">
        <v>9989.632962962964</v>
      </c>
      <c r="EF177">
        <v>0</v>
      </c>
      <c r="EG177">
        <v>2147.563333333333</v>
      </c>
      <c r="EH177">
        <v>-36.3142</v>
      </c>
      <c r="EI177">
        <v>1347.195185185185</v>
      </c>
      <c r="EJ177">
        <v>1382.677777777778</v>
      </c>
      <c r="EK177">
        <v>1.06790962962963</v>
      </c>
      <c r="EL177">
        <v>1359.022592592593</v>
      </c>
      <c r="EM177">
        <v>17.10785555555556</v>
      </c>
      <c r="EN177">
        <v>1.810961111111111</v>
      </c>
      <c r="EO177">
        <v>1.704559259259259</v>
      </c>
      <c r="EP177">
        <v>15.88172222222222</v>
      </c>
      <c r="EQ177">
        <v>14.93800740740741</v>
      </c>
      <c r="ER177">
        <v>1999.991111111111</v>
      </c>
      <c r="ES177">
        <v>0.980001851851852</v>
      </c>
      <c r="ET177">
        <v>0.0199980074074074</v>
      </c>
      <c r="EU177">
        <v>0</v>
      </c>
      <c r="EV177">
        <v>53.55959259259259</v>
      </c>
      <c r="EW177">
        <v>5.00078</v>
      </c>
      <c r="EX177">
        <v>5878.758518518519</v>
      </c>
      <c r="EY177">
        <v>16379.56666666666</v>
      </c>
      <c r="EZ177">
        <v>42.62225925925924</v>
      </c>
      <c r="FA177">
        <v>44.62259259259259</v>
      </c>
      <c r="FB177">
        <v>43.1177037037037</v>
      </c>
      <c r="FC177">
        <v>43.45122222222222</v>
      </c>
      <c r="FD177">
        <v>43.4094074074074</v>
      </c>
      <c r="FE177">
        <v>1955.094444444444</v>
      </c>
      <c r="FF177">
        <v>39.89481481481481</v>
      </c>
      <c r="FG177">
        <v>0</v>
      </c>
      <c r="FH177">
        <v>1685125249.3</v>
      </c>
      <c r="FI177">
        <v>0</v>
      </c>
      <c r="FJ177">
        <v>53.58840000000001</v>
      </c>
      <c r="FK177">
        <v>-1.337791455355665</v>
      </c>
      <c r="FL177">
        <v>240.4745299580995</v>
      </c>
      <c r="FM177">
        <v>5877.930769230769</v>
      </c>
      <c r="FN177">
        <v>15</v>
      </c>
      <c r="FO177">
        <v>1685124110</v>
      </c>
      <c r="FP177" t="s">
        <v>576</v>
      </c>
      <c r="FQ177">
        <v>1685124108</v>
      </c>
      <c r="FR177">
        <v>1685124110</v>
      </c>
      <c r="FS177">
        <v>2</v>
      </c>
      <c r="FT177">
        <v>0.051</v>
      </c>
      <c r="FU177">
        <v>-0.023</v>
      </c>
      <c r="FV177">
        <v>-0.435</v>
      </c>
      <c r="FW177">
        <v>-0.35</v>
      </c>
      <c r="FX177">
        <v>420</v>
      </c>
      <c r="FY177">
        <v>16</v>
      </c>
      <c r="FZ177">
        <v>0.43</v>
      </c>
      <c r="GA177">
        <v>0.06</v>
      </c>
      <c r="GB177">
        <v>-36.27955365853659</v>
      </c>
      <c r="GC177">
        <v>-0.4095846689895489</v>
      </c>
      <c r="GD177">
        <v>0.1029077021876495</v>
      </c>
      <c r="GE177">
        <v>0</v>
      </c>
      <c r="GF177">
        <v>1.072861463414634</v>
      </c>
      <c r="GG177">
        <v>-0.09045094076654908</v>
      </c>
      <c r="GH177">
        <v>0.009006229974091411</v>
      </c>
      <c r="GI177">
        <v>1</v>
      </c>
      <c r="GJ177">
        <v>1</v>
      </c>
      <c r="GK177">
        <v>2</v>
      </c>
      <c r="GL177" t="s">
        <v>432</v>
      </c>
      <c r="GM177">
        <v>3.09913</v>
      </c>
      <c r="GN177">
        <v>2.75818</v>
      </c>
      <c r="GO177">
        <v>0.21009</v>
      </c>
      <c r="GP177">
        <v>0.213529</v>
      </c>
      <c r="GQ177">
        <v>0.09805999999999999</v>
      </c>
      <c r="GR177">
        <v>0.0932424</v>
      </c>
      <c r="GS177">
        <v>20093.9</v>
      </c>
      <c r="GT177">
        <v>19750.8</v>
      </c>
      <c r="GU177">
        <v>25999.8</v>
      </c>
      <c r="GV177">
        <v>25473.9</v>
      </c>
      <c r="GW177">
        <v>37656.8</v>
      </c>
      <c r="GX177">
        <v>35111.3</v>
      </c>
      <c r="GY177">
        <v>45469.9</v>
      </c>
      <c r="GZ177">
        <v>41880.1</v>
      </c>
      <c r="HA177">
        <v>1.83317</v>
      </c>
      <c r="HB177">
        <v>1.83452</v>
      </c>
      <c r="HC177">
        <v>-0.0544861</v>
      </c>
      <c r="HD177">
        <v>0</v>
      </c>
      <c r="HE177">
        <v>28.9172</v>
      </c>
      <c r="HF177">
        <v>999.9</v>
      </c>
      <c r="HG177">
        <v>42.3</v>
      </c>
      <c r="HH177">
        <v>40.9</v>
      </c>
      <c r="HI177">
        <v>33.0195</v>
      </c>
      <c r="HJ177">
        <v>62.7544</v>
      </c>
      <c r="HK177">
        <v>25.9816</v>
      </c>
      <c r="HL177">
        <v>1</v>
      </c>
      <c r="HM177">
        <v>0.588026</v>
      </c>
      <c r="HN177">
        <v>4.89463</v>
      </c>
      <c r="HO177">
        <v>20.2351</v>
      </c>
      <c r="HP177">
        <v>5.2089</v>
      </c>
      <c r="HQ177">
        <v>11.9825</v>
      </c>
      <c r="HR177">
        <v>4.96315</v>
      </c>
      <c r="HS177">
        <v>3.27433</v>
      </c>
      <c r="HT177">
        <v>9999</v>
      </c>
      <c r="HU177">
        <v>9999</v>
      </c>
      <c r="HV177">
        <v>9999</v>
      </c>
      <c r="HW177">
        <v>40.7</v>
      </c>
      <c r="HX177">
        <v>1.86401</v>
      </c>
      <c r="HY177">
        <v>1.8602</v>
      </c>
      <c r="HZ177">
        <v>1.85851</v>
      </c>
      <c r="IA177">
        <v>1.85987</v>
      </c>
      <c r="IB177">
        <v>1.85986</v>
      </c>
      <c r="IC177">
        <v>1.85837</v>
      </c>
      <c r="ID177">
        <v>1.85745</v>
      </c>
      <c r="IE177">
        <v>1.85237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-0.88</v>
      </c>
      <c r="IT177">
        <v>-0.333</v>
      </c>
      <c r="IU177">
        <v>-0.401858868589607</v>
      </c>
      <c r="IV177">
        <v>0.0001543633802942166</v>
      </c>
      <c r="IW177">
        <v>-6.359805854135664E-07</v>
      </c>
      <c r="IX177">
        <v>1.931128000261328E-10</v>
      </c>
      <c r="IY177">
        <v>-0.3385764476701658</v>
      </c>
      <c r="IZ177">
        <v>-0.009907362677547949</v>
      </c>
      <c r="JA177">
        <v>0.0006454078662214542</v>
      </c>
      <c r="JB177">
        <v>-5.064920317128958E-06</v>
      </c>
      <c r="JC177">
        <v>3</v>
      </c>
      <c r="JD177">
        <v>1872</v>
      </c>
      <c r="JE177">
        <v>1</v>
      </c>
      <c r="JF177">
        <v>37</v>
      </c>
      <c r="JG177">
        <v>19.1</v>
      </c>
      <c r="JH177">
        <v>19</v>
      </c>
      <c r="JI177">
        <v>3.02002</v>
      </c>
      <c r="JJ177">
        <v>2.6416</v>
      </c>
      <c r="JK177">
        <v>1.49658</v>
      </c>
      <c r="JL177">
        <v>2.34131</v>
      </c>
      <c r="JM177">
        <v>1.54785</v>
      </c>
      <c r="JN177">
        <v>2.39014</v>
      </c>
      <c r="JO177">
        <v>43.6173</v>
      </c>
      <c r="JP177">
        <v>14.9726</v>
      </c>
      <c r="JQ177">
        <v>18</v>
      </c>
      <c r="JR177">
        <v>498.368</v>
      </c>
      <c r="JS177">
        <v>515.246</v>
      </c>
      <c r="JT177">
        <v>22.9045</v>
      </c>
      <c r="JU177">
        <v>34.1915</v>
      </c>
      <c r="JV177">
        <v>30.0004</v>
      </c>
      <c r="JW177">
        <v>34.2577</v>
      </c>
      <c r="JX177">
        <v>34.2044</v>
      </c>
      <c r="JY177">
        <v>60.573</v>
      </c>
      <c r="JZ177">
        <v>44.2759</v>
      </c>
      <c r="KA177">
        <v>0</v>
      </c>
      <c r="KB177">
        <v>22.8747</v>
      </c>
      <c r="KC177">
        <v>1402.95</v>
      </c>
      <c r="KD177">
        <v>17.1896</v>
      </c>
      <c r="KE177">
        <v>99.3618</v>
      </c>
      <c r="KF177">
        <v>99.5257</v>
      </c>
    </row>
    <row r="178" spans="1:292">
      <c r="A178">
        <v>154</v>
      </c>
      <c r="B178">
        <v>1685125256.6</v>
      </c>
      <c r="C178">
        <v>1854.099999904633</v>
      </c>
      <c r="D178" t="s">
        <v>745</v>
      </c>
      <c r="E178" t="s">
        <v>746</v>
      </c>
      <c r="F178">
        <v>5</v>
      </c>
      <c r="G178" t="s">
        <v>575</v>
      </c>
      <c r="H178">
        <v>1685125249.1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1413.743047416354</v>
      </c>
      <c r="AJ178">
        <v>1388.222363636364</v>
      </c>
      <c r="AK178">
        <v>3.432825982521048</v>
      </c>
      <c r="AL178">
        <v>66.91659583500085</v>
      </c>
      <c r="AM178">
        <f>(AO178 - AN178 + DX178*1E3/(8.314*(DZ178+273.15)) * AQ178/DW178 * AP178) * DW178/(100*DK178) * 1000/(1000 - AO178)</f>
        <v>0</v>
      </c>
      <c r="AN178">
        <v>17.10910728000757</v>
      </c>
      <c r="AO178">
        <v>18.15874125874127</v>
      </c>
      <c r="AP178">
        <v>-8.662942350013717E-05</v>
      </c>
      <c r="AQ178">
        <v>105.2800018558034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6</v>
      </c>
      <c r="DL178">
        <v>0.5</v>
      </c>
      <c r="DM178" t="s">
        <v>430</v>
      </c>
      <c r="DN178">
        <v>2</v>
      </c>
      <c r="DO178" t="b">
        <v>1</v>
      </c>
      <c r="DP178">
        <v>1685125249.1</v>
      </c>
      <c r="DQ178">
        <v>1339.528148148148</v>
      </c>
      <c r="DR178">
        <v>1375.787777777778</v>
      </c>
      <c r="DS178">
        <v>18.16891111111111</v>
      </c>
      <c r="DT178">
        <v>17.10922222222222</v>
      </c>
      <c r="DU178">
        <v>1340.400740740741</v>
      </c>
      <c r="DV178">
        <v>18.50193703703704</v>
      </c>
      <c r="DW178">
        <v>500.0007777777778</v>
      </c>
      <c r="DX178">
        <v>99.63560370370369</v>
      </c>
      <c r="DY178">
        <v>0.1000297333333333</v>
      </c>
      <c r="DZ178">
        <v>27.29547037037037</v>
      </c>
      <c r="EA178">
        <v>28.02751851851852</v>
      </c>
      <c r="EB178">
        <v>999.9000000000001</v>
      </c>
      <c r="EC178">
        <v>0</v>
      </c>
      <c r="ED178">
        <v>0</v>
      </c>
      <c r="EE178">
        <v>9993.937407407408</v>
      </c>
      <c r="EF178">
        <v>0</v>
      </c>
      <c r="EG178">
        <v>2166.352222222222</v>
      </c>
      <c r="EH178">
        <v>-36.25912592592592</v>
      </c>
      <c r="EI178">
        <v>1364.315925925926</v>
      </c>
      <c r="EJ178">
        <v>1399.735555555555</v>
      </c>
      <c r="EK178">
        <v>1.059694074074074</v>
      </c>
      <c r="EL178">
        <v>1375.787777777778</v>
      </c>
      <c r="EM178">
        <v>17.10922222222222</v>
      </c>
      <c r="EN178">
        <v>1.810271111111111</v>
      </c>
      <c r="EO178">
        <v>1.704688518518519</v>
      </c>
      <c r="EP178">
        <v>15.87575925925926</v>
      </c>
      <c r="EQ178">
        <v>14.93918888888889</v>
      </c>
      <c r="ER178">
        <v>2000.008888888889</v>
      </c>
      <c r="ES178">
        <v>0.9800002962962964</v>
      </c>
      <c r="ET178">
        <v>0.0199996</v>
      </c>
      <c r="EU178">
        <v>0</v>
      </c>
      <c r="EV178">
        <v>53.57049629629629</v>
      </c>
      <c r="EW178">
        <v>5.00078</v>
      </c>
      <c r="EX178">
        <v>5920.219259259258</v>
      </c>
      <c r="EY178">
        <v>16379.7037037037</v>
      </c>
      <c r="EZ178">
        <v>42.6247037037037</v>
      </c>
      <c r="FA178">
        <v>44.63648148148148</v>
      </c>
      <c r="FB178">
        <v>43.13625925925925</v>
      </c>
      <c r="FC178">
        <v>43.46048148148147</v>
      </c>
      <c r="FD178">
        <v>43.40014814814813</v>
      </c>
      <c r="FE178">
        <v>1955.109629629629</v>
      </c>
      <c r="FF178">
        <v>39.89925925925927</v>
      </c>
      <c r="FG178">
        <v>0</v>
      </c>
      <c r="FH178">
        <v>1685125254.7</v>
      </c>
      <c r="FI178">
        <v>0</v>
      </c>
      <c r="FJ178">
        <v>53.57688799999999</v>
      </c>
      <c r="FK178">
        <v>0.5685999926573581</v>
      </c>
      <c r="FL178">
        <v>769.7692307612804</v>
      </c>
      <c r="FM178">
        <v>5923.754000000002</v>
      </c>
      <c r="FN178">
        <v>15</v>
      </c>
      <c r="FO178">
        <v>1685124110</v>
      </c>
      <c r="FP178" t="s">
        <v>576</v>
      </c>
      <c r="FQ178">
        <v>1685124108</v>
      </c>
      <c r="FR178">
        <v>1685124110</v>
      </c>
      <c r="FS178">
        <v>2</v>
      </c>
      <c r="FT178">
        <v>0.051</v>
      </c>
      <c r="FU178">
        <v>-0.023</v>
      </c>
      <c r="FV178">
        <v>-0.435</v>
      </c>
      <c r="FW178">
        <v>-0.35</v>
      </c>
      <c r="FX178">
        <v>420</v>
      </c>
      <c r="FY178">
        <v>16</v>
      </c>
      <c r="FZ178">
        <v>0.43</v>
      </c>
      <c r="GA178">
        <v>0.06</v>
      </c>
      <c r="GB178">
        <v>-36.25901707317073</v>
      </c>
      <c r="GC178">
        <v>0.1515846689895468</v>
      </c>
      <c r="GD178">
        <v>0.1210741818613071</v>
      </c>
      <c r="GE178">
        <v>0</v>
      </c>
      <c r="GF178">
        <v>1.065468292682927</v>
      </c>
      <c r="GG178">
        <v>-0.09661839721254427</v>
      </c>
      <c r="GH178">
        <v>0.009592633581883961</v>
      </c>
      <c r="GI178">
        <v>1</v>
      </c>
      <c r="GJ178">
        <v>1</v>
      </c>
      <c r="GK178">
        <v>2</v>
      </c>
      <c r="GL178" t="s">
        <v>432</v>
      </c>
      <c r="GM178">
        <v>3.09911</v>
      </c>
      <c r="GN178">
        <v>2.75794</v>
      </c>
      <c r="GO178">
        <v>0.211664</v>
      </c>
      <c r="GP178">
        <v>0.215074</v>
      </c>
      <c r="GQ178">
        <v>0.09802909999999999</v>
      </c>
      <c r="GR178">
        <v>0.0932452</v>
      </c>
      <c r="GS178">
        <v>20053.8</v>
      </c>
      <c r="GT178">
        <v>19711.8</v>
      </c>
      <c r="GU178">
        <v>25999.9</v>
      </c>
      <c r="GV178">
        <v>25473.7</v>
      </c>
      <c r="GW178">
        <v>37658</v>
      </c>
      <c r="GX178">
        <v>35111.3</v>
      </c>
      <c r="GY178">
        <v>45469.5</v>
      </c>
      <c r="GZ178">
        <v>41880.1</v>
      </c>
      <c r="HA178">
        <v>1.83352</v>
      </c>
      <c r="HB178">
        <v>1.8344</v>
      </c>
      <c r="HC178">
        <v>-0.055328</v>
      </c>
      <c r="HD178">
        <v>0</v>
      </c>
      <c r="HE178">
        <v>28.9296</v>
      </c>
      <c r="HF178">
        <v>999.9</v>
      </c>
      <c r="HG178">
        <v>42.3</v>
      </c>
      <c r="HH178">
        <v>40.9</v>
      </c>
      <c r="HI178">
        <v>33.0216</v>
      </c>
      <c r="HJ178">
        <v>62.8844</v>
      </c>
      <c r="HK178">
        <v>26.1659</v>
      </c>
      <c r="HL178">
        <v>1</v>
      </c>
      <c r="HM178">
        <v>0.588028</v>
      </c>
      <c r="HN178">
        <v>4.91038</v>
      </c>
      <c r="HO178">
        <v>20.2347</v>
      </c>
      <c r="HP178">
        <v>5.20845</v>
      </c>
      <c r="HQ178">
        <v>11.9833</v>
      </c>
      <c r="HR178">
        <v>4.9637</v>
      </c>
      <c r="HS178">
        <v>3.2744</v>
      </c>
      <c r="HT178">
        <v>9999</v>
      </c>
      <c r="HU178">
        <v>9999</v>
      </c>
      <c r="HV178">
        <v>9999</v>
      </c>
      <c r="HW178">
        <v>40.7</v>
      </c>
      <c r="HX178">
        <v>1.86401</v>
      </c>
      <c r="HY178">
        <v>1.86019</v>
      </c>
      <c r="HZ178">
        <v>1.85852</v>
      </c>
      <c r="IA178">
        <v>1.85988</v>
      </c>
      <c r="IB178">
        <v>1.85987</v>
      </c>
      <c r="IC178">
        <v>1.85838</v>
      </c>
      <c r="ID178">
        <v>1.85745</v>
      </c>
      <c r="IE178">
        <v>1.85236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-0.89</v>
      </c>
      <c r="IT178">
        <v>-0.3331</v>
      </c>
      <c r="IU178">
        <v>-0.401858868589607</v>
      </c>
      <c r="IV178">
        <v>0.0001543633802942166</v>
      </c>
      <c r="IW178">
        <v>-6.359805854135664E-07</v>
      </c>
      <c r="IX178">
        <v>1.931128000261328E-10</v>
      </c>
      <c r="IY178">
        <v>-0.3385764476701658</v>
      </c>
      <c r="IZ178">
        <v>-0.009907362677547949</v>
      </c>
      <c r="JA178">
        <v>0.0006454078662214542</v>
      </c>
      <c r="JB178">
        <v>-5.064920317128958E-06</v>
      </c>
      <c r="JC178">
        <v>3</v>
      </c>
      <c r="JD178">
        <v>1872</v>
      </c>
      <c r="JE178">
        <v>1</v>
      </c>
      <c r="JF178">
        <v>37</v>
      </c>
      <c r="JG178">
        <v>19.1</v>
      </c>
      <c r="JH178">
        <v>19.1</v>
      </c>
      <c r="JI178">
        <v>3.04932</v>
      </c>
      <c r="JJ178">
        <v>2.63916</v>
      </c>
      <c r="JK178">
        <v>1.49658</v>
      </c>
      <c r="JL178">
        <v>2.34131</v>
      </c>
      <c r="JM178">
        <v>1.54785</v>
      </c>
      <c r="JN178">
        <v>2.37549</v>
      </c>
      <c r="JO178">
        <v>43.6173</v>
      </c>
      <c r="JP178">
        <v>14.9638</v>
      </c>
      <c r="JQ178">
        <v>18</v>
      </c>
      <c r="JR178">
        <v>498.584</v>
      </c>
      <c r="JS178">
        <v>515.158</v>
      </c>
      <c r="JT178">
        <v>22.8741</v>
      </c>
      <c r="JU178">
        <v>34.1915</v>
      </c>
      <c r="JV178">
        <v>30.0002</v>
      </c>
      <c r="JW178">
        <v>34.2577</v>
      </c>
      <c r="JX178">
        <v>34.2044</v>
      </c>
      <c r="JY178">
        <v>61.1895</v>
      </c>
      <c r="JZ178">
        <v>43.9908</v>
      </c>
      <c r="KA178">
        <v>0</v>
      </c>
      <c r="KB178">
        <v>22.8474</v>
      </c>
      <c r="KC178">
        <v>1422.99</v>
      </c>
      <c r="KD178">
        <v>17.2133</v>
      </c>
      <c r="KE178">
        <v>99.3613</v>
      </c>
      <c r="KF178">
        <v>99.5253</v>
      </c>
    </row>
    <row r="179" spans="1:292">
      <c r="A179">
        <v>155</v>
      </c>
      <c r="B179">
        <v>1685125261.6</v>
      </c>
      <c r="C179">
        <v>1859.099999904633</v>
      </c>
      <c r="D179" t="s">
        <v>747</v>
      </c>
      <c r="E179" t="s">
        <v>748</v>
      </c>
      <c r="F179">
        <v>5</v>
      </c>
      <c r="G179" t="s">
        <v>575</v>
      </c>
      <c r="H179">
        <v>1685125253.814285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1430.900783935799</v>
      </c>
      <c r="AJ179">
        <v>1405.162545454545</v>
      </c>
      <c r="AK179">
        <v>3.397807065064784</v>
      </c>
      <c r="AL179">
        <v>66.91659583500085</v>
      </c>
      <c r="AM179">
        <f>(AO179 - AN179 + DX179*1E3/(8.314*(DZ179+273.15)) * AQ179/DW179 * AP179) * DW179/(100*DK179) * 1000/(1000 - AO179)</f>
        <v>0</v>
      </c>
      <c r="AN179">
        <v>17.10948543029729</v>
      </c>
      <c r="AO179">
        <v>18.15227132867133</v>
      </c>
      <c r="AP179">
        <v>-4.480562857418189E-05</v>
      </c>
      <c r="AQ179">
        <v>105.2800018558034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6</v>
      </c>
      <c r="DL179">
        <v>0.5</v>
      </c>
      <c r="DM179" t="s">
        <v>430</v>
      </c>
      <c r="DN179">
        <v>2</v>
      </c>
      <c r="DO179" t="b">
        <v>1</v>
      </c>
      <c r="DP179">
        <v>1685125253.814285</v>
      </c>
      <c r="DQ179">
        <v>1355.299285714286</v>
      </c>
      <c r="DR179">
        <v>1391.554642857143</v>
      </c>
      <c r="DS179">
        <v>18.16245714285714</v>
      </c>
      <c r="DT179">
        <v>17.113225</v>
      </c>
      <c r="DU179">
        <v>1356.179642857143</v>
      </c>
      <c r="DV179">
        <v>18.49553928571428</v>
      </c>
      <c r="DW179">
        <v>500.0106428571428</v>
      </c>
      <c r="DX179">
        <v>99.63511785714287</v>
      </c>
      <c r="DY179">
        <v>0.1000337464285714</v>
      </c>
      <c r="DZ179">
        <v>27.29344642857143</v>
      </c>
      <c r="EA179">
        <v>28.02719642857143</v>
      </c>
      <c r="EB179">
        <v>999.9000000000002</v>
      </c>
      <c r="EC179">
        <v>0</v>
      </c>
      <c r="ED179">
        <v>0</v>
      </c>
      <c r="EE179">
        <v>9998.149642857143</v>
      </c>
      <c r="EF179">
        <v>0</v>
      </c>
      <c r="EG179">
        <v>2198.931428571429</v>
      </c>
      <c r="EH179">
        <v>-36.25534285714286</v>
      </c>
      <c r="EI179">
        <v>1380.368928571429</v>
      </c>
      <c r="EJ179">
        <v>1415.7825</v>
      </c>
      <c r="EK179">
        <v>1.049239642857143</v>
      </c>
      <c r="EL179">
        <v>1391.554642857143</v>
      </c>
      <c r="EM179">
        <v>17.113225</v>
      </c>
      <c r="EN179">
        <v>1.809619285714286</v>
      </c>
      <c r="EO179">
        <v>1.705078214285714</v>
      </c>
      <c r="EP179">
        <v>15.87012142857143</v>
      </c>
      <c r="EQ179">
        <v>14.94273571428571</v>
      </c>
      <c r="ER179">
        <v>1999.991785714285</v>
      </c>
      <c r="ES179">
        <v>0.9800004999999999</v>
      </c>
      <c r="ET179">
        <v>0.01999939285714286</v>
      </c>
      <c r="EU179">
        <v>0</v>
      </c>
      <c r="EV179">
        <v>53.56225357142856</v>
      </c>
      <c r="EW179">
        <v>5.00078</v>
      </c>
      <c r="EX179">
        <v>5959.028571428571</v>
      </c>
      <c r="EY179">
        <v>16379.56785714286</v>
      </c>
      <c r="EZ179">
        <v>42.63146428571429</v>
      </c>
      <c r="FA179">
        <v>44.64271428571428</v>
      </c>
      <c r="FB179">
        <v>43.13814285714285</v>
      </c>
      <c r="FC179">
        <v>43.46185714285713</v>
      </c>
      <c r="FD179">
        <v>43.38814285714285</v>
      </c>
      <c r="FE179">
        <v>1955.093214285714</v>
      </c>
      <c r="FF179">
        <v>39.89857142857144</v>
      </c>
      <c r="FG179">
        <v>0</v>
      </c>
      <c r="FH179">
        <v>1685125259.5</v>
      </c>
      <c r="FI179">
        <v>0</v>
      </c>
      <c r="FJ179">
        <v>53.54722400000001</v>
      </c>
      <c r="FK179">
        <v>-0.343130774223484</v>
      </c>
      <c r="FL179">
        <v>428.7999998525333</v>
      </c>
      <c r="FM179">
        <v>5965.2668</v>
      </c>
      <c r="FN179">
        <v>15</v>
      </c>
      <c r="FO179">
        <v>1685124110</v>
      </c>
      <c r="FP179" t="s">
        <v>576</v>
      </c>
      <c r="FQ179">
        <v>1685124108</v>
      </c>
      <c r="FR179">
        <v>1685124110</v>
      </c>
      <c r="FS179">
        <v>2</v>
      </c>
      <c r="FT179">
        <v>0.051</v>
      </c>
      <c r="FU179">
        <v>-0.023</v>
      </c>
      <c r="FV179">
        <v>-0.435</v>
      </c>
      <c r="FW179">
        <v>-0.35</v>
      </c>
      <c r="FX179">
        <v>420</v>
      </c>
      <c r="FY179">
        <v>16</v>
      </c>
      <c r="FZ179">
        <v>0.43</v>
      </c>
      <c r="GA179">
        <v>0.06</v>
      </c>
      <c r="GB179">
        <v>-36.2672375</v>
      </c>
      <c r="GC179">
        <v>0.2475365853659596</v>
      </c>
      <c r="GD179">
        <v>0.1102996049120304</v>
      </c>
      <c r="GE179">
        <v>0</v>
      </c>
      <c r="GF179">
        <v>1.05417725</v>
      </c>
      <c r="GG179">
        <v>-0.1298783864915591</v>
      </c>
      <c r="GH179">
        <v>0.01389411062060111</v>
      </c>
      <c r="GI179">
        <v>1</v>
      </c>
      <c r="GJ179">
        <v>1</v>
      </c>
      <c r="GK179">
        <v>2</v>
      </c>
      <c r="GL179" t="s">
        <v>432</v>
      </c>
      <c r="GM179">
        <v>3.0991</v>
      </c>
      <c r="GN179">
        <v>2.75818</v>
      </c>
      <c r="GO179">
        <v>0.213228</v>
      </c>
      <c r="GP179">
        <v>0.216608</v>
      </c>
      <c r="GQ179">
        <v>0.0980086</v>
      </c>
      <c r="GR179">
        <v>0.0934156</v>
      </c>
      <c r="GS179">
        <v>20014.1</v>
      </c>
      <c r="GT179">
        <v>19673.2</v>
      </c>
      <c r="GU179">
        <v>26000</v>
      </c>
      <c r="GV179">
        <v>25473.7</v>
      </c>
      <c r="GW179">
        <v>37659.3</v>
      </c>
      <c r="GX179">
        <v>35105</v>
      </c>
      <c r="GY179">
        <v>45469.9</v>
      </c>
      <c r="GZ179">
        <v>41880.2</v>
      </c>
      <c r="HA179">
        <v>1.83312</v>
      </c>
      <c r="HB179">
        <v>1.8348</v>
      </c>
      <c r="HC179">
        <v>-0.0566617</v>
      </c>
      <c r="HD179">
        <v>0</v>
      </c>
      <c r="HE179">
        <v>28.942</v>
      </c>
      <c r="HF179">
        <v>999.9</v>
      </c>
      <c r="HG179">
        <v>42.3</v>
      </c>
      <c r="HH179">
        <v>40.9</v>
      </c>
      <c r="HI179">
        <v>33.021</v>
      </c>
      <c r="HJ179">
        <v>62.8044</v>
      </c>
      <c r="HK179">
        <v>26.0136</v>
      </c>
      <c r="HL179">
        <v>1</v>
      </c>
      <c r="HM179">
        <v>0.588275</v>
      </c>
      <c r="HN179">
        <v>4.94547</v>
      </c>
      <c r="HO179">
        <v>20.2336</v>
      </c>
      <c r="HP179">
        <v>5.2092</v>
      </c>
      <c r="HQ179">
        <v>11.984</v>
      </c>
      <c r="HR179">
        <v>4.96335</v>
      </c>
      <c r="HS179">
        <v>3.27425</v>
      </c>
      <c r="HT179">
        <v>9999</v>
      </c>
      <c r="HU179">
        <v>9999</v>
      </c>
      <c r="HV179">
        <v>9999</v>
      </c>
      <c r="HW179">
        <v>40.7</v>
      </c>
      <c r="HX179">
        <v>1.86401</v>
      </c>
      <c r="HY179">
        <v>1.86019</v>
      </c>
      <c r="HZ179">
        <v>1.85852</v>
      </c>
      <c r="IA179">
        <v>1.85988</v>
      </c>
      <c r="IB179">
        <v>1.85987</v>
      </c>
      <c r="IC179">
        <v>1.85838</v>
      </c>
      <c r="ID179">
        <v>1.85745</v>
      </c>
      <c r="IE179">
        <v>1.85236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-0.89</v>
      </c>
      <c r="IT179">
        <v>-0.3332</v>
      </c>
      <c r="IU179">
        <v>-0.401858868589607</v>
      </c>
      <c r="IV179">
        <v>0.0001543633802942166</v>
      </c>
      <c r="IW179">
        <v>-6.359805854135664E-07</v>
      </c>
      <c r="IX179">
        <v>1.931128000261328E-10</v>
      </c>
      <c r="IY179">
        <v>-0.3385764476701658</v>
      </c>
      <c r="IZ179">
        <v>-0.009907362677547949</v>
      </c>
      <c r="JA179">
        <v>0.0006454078662214542</v>
      </c>
      <c r="JB179">
        <v>-5.064920317128958E-06</v>
      </c>
      <c r="JC179">
        <v>3</v>
      </c>
      <c r="JD179">
        <v>1872</v>
      </c>
      <c r="JE179">
        <v>1</v>
      </c>
      <c r="JF179">
        <v>37</v>
      </c>
      <c r="JG179">
        <v>19.2</v>
      </c>
      <c r="JH179">
        <v>19.2</v>
      </c>
      <c r="JI179">
        <v>3.07861</v>
      </c>
      <c r="JJ179">
        <v>2.63062</v>
      </c>
      <c r="JK179">
        <v>1.49658</v>
      </c>
      <c r="JL179">
        <v>2.34009</v>
      </c>
      <c r="JM179">
        <v>1.54907</v>
      </c>
      <c r="JN179">
        <v>2.46338</v>
      </c>
      <c r="JO179">
        <v>43.6173</v>
      </c>
      <c r="JP179">
        <v>14.9814</v>
      </c>
      <c r="JQ179">
        <v>18</v>
      </c>
      <c r="JR179">
        <v>498.337</v>
      </c>
      <c r="JS179">
        <v>515.447</v>
      </c>
      <c r="JT179">
        <v>22.848</v>
      </c>
      <c r="JU179">
        <v>34.1946</v>
      </c>
      <c r="JV179">
        <v>30.0003</v>
      </c>
      <c r="JW179">
        <v>34.2577</v>
      </c>
      <c r="JX179">
        <v>34.2055</v>
      </c>
      <c r="JY179">
        <v>61.7536</v>
      </c>
      <c r="JZ179">
        <v>43.9908</v>
      </c>
      <c r="KA179">
        <v>0</v>
      </c>
      <c r="KB179">
        <v>22.8221</v>
      </c>
      <c r="KC179">
        <v>1436.35</v>
      </c>
      <c r="KD179">
        <v>17.2354</v>
      </c>
      <c r="KE179">
        <v>99.36199999999999</v>
      </c>
      <c r="KF179">
        <v>99.52549999999999</v>
      </c>
    </row>
    <row r="180" spans="1:292">
      <c r="A180">
        <v>156</v>
      </c>
      <c r="B180">
        <v>1685125266.6</v>
      </c>
      <c r="C180">
        <v>1864.099999904633</v>
      </c>
      <c r="D180" t="s">
        <v>749</v>
      </c>
      <c r="E180" t="s">
        <v>750</v>
      </c>
      <c r="F180">
        <v>5</v>
      </c>
      <c r="G180" t="s">
        <v>575</v>
      </c>
      <c r="H180">
        <v>1685125259.1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1447.916239056286</v>
      </c>
      <c r="AJ180">
        <v>1422.145333333334</v>
      </c>
      <c r="AK180">
        <v>3.393678912489765</v>
      </c>
      <c r="AL180">
        <v>66.91659583500085</v>
      </c>
      <c r="AM180">
        <f>(AO180 - AN180 + DX180*1E3/(8.314*(DZ180+273.15)) * AQ180/DW180 * AP180) * DW180/(100*DK180) * 1000/(1000 - AO180)</f>
        <v>0</v>
      </c>
      <c r="AN180">
        <v>17.16818954362651</v>
      </c>
      <c r="AO180">
        <v>18.1666083916084</v>
      </c>
      <c r="AP180">
        <v>5.321417132717311E-05</v>
      </c>
      <c r="AQ180">
        <v>105.2800018558034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6</v>
      </c>
      <c r="DL180">
        <v>0.5</v>
      </c>
      <c r="DM180" t="s">
        <v>430</v>
      </c>
      <c r="DN180">
        <v>2</v>
      </c>
      <c r="DO180" t="b">
        <v>1</v>
      </c>
      <c r="DP180">
        <v>1685125259.1</v>
      </c>
      <c r="DQ180">
        <v>1372.975925925926</v>
      </c>
      <c r="DR180">
        <v>1409.187037037037</v>
      </c>
      <c r="DS180">
        <v>18.15883703703703</v>
      </c>
      <c r="DT180">
        <v>17.13601111111111</v>
      </c>
      <c r="DU180">
        <v>1373.864814814815</v>
      </c>
      <c r="DV180">
        <v>18.49194814814815</v>
      </c>
      <c r="DW180">
        <v>500.0181111111112</v>
      </c>
      <c r="DX180">
        <v>99.63461481481481</v>
      </c>
      <c r="DY180">
        <v>0.1000119888888889</v>
      </c>
      <c r="DZ180">
        <v>27.28968148148148</v>
      </c>
      <c r="EA180">
        <v>28.02133333333334</v>
      </c>
      <c r="EB180">
        <v>999.9000000000001</v>
      </c>
      <c r="EC180">
        <v>0</v>
      </c>
      <c r="ED180">
        <v>0</v>
      </c>
      <c r="EE180">
        <v>9996.945185185186</v>
      </c>
      <c r="EF180">
        <v>0</v>
      </c>
      <c r="EG180">
        <v>2225.708888888889</v>
      </c>
      <c r="EH180">
        <v>-36.21193703703704</v>
      </c>
      <c r="EI180">
        <v>1398.367037037037</v>
      </c>
      <c r="EJ180">
        <v>1433.756296296297</v>
      </c>
      <c r="EK180">
        <v>1.022819222222222</v>
      </c>
      <c r="EL180">
        <v>1409.187037037037</v>
      </c>
      <c r="EM180">
        <v>17.13601111111111</v>
      </c>
      <c r="EN180">
        <v>1.809248518518519</v>
      </c>
      <c r="EO180">
        <v>1.70733962962963</v>
      </c>
      <c r="EP180">
        <v>15.86691481481481</v>
      </c>
      <c r="EQ180">
        <v>14.9633037037037</v>
      </c>
      <c r="ER180">
        <v>1999.949629629629</v>
      </c>
      <c r="ES180">
        <v>0.9800028148148149</v>
      </c>
      <c r="ET180">
        <v>0.01999701851851852</v>
      </c>
      <c r="EU180">
        <v>0</v>
      </c>
      <c r="EV180">
        <v>53.53804444444445</v>
      </c>
      <c r="EW180">
        <v>5.00078</v>
      </c>
      <c r="EX180">
        <v>5969.925185185184</v>
      </c>
      <c r="EY180">
        <v>16379.23333333333</v>
      </c>
      <c r="EZ180">
        <v>42.64562962962963</v>
      </c>
      <c r="FA180">
        <v>44.65255555555554</v>
      </c>
      <c r="FB180">
        <v>43.12937037037037</v>
      </c>
      <c r="FC180">
        <v>43.47207407407408</v>
      </c>
      <c r="FD180">
        <v>43.43492592592592</v>
      </c>
      <c r="FE180">
        <v>1955.057777777778</v>
      </c>
      <c r="FF180">
        <v>39.89185185185186</v>
      </c>
      <c r="FG180">
        <v>0</v>
      </c>
      <c r="FH180">
        <v>1685125264.3</v>
      </c>
      <c r="FI180">
        <v>0</v>
      </c>
      <c r="FJ180">
        <v>53.521988</v>
      </c>
      <c r="FK180">
        <v>-1.380838465237212</v>
      </c>
      <c r="FL180">
        <v>-320.3230775384536</v>
      </c>
      <c r="FM180">
        <v>5969.288</v>
      </c>
      <c r="FN180">
        <v>15</v>
      </c>
      <c r="FO180">
        <v>1685124110</v>
      </c>
      <c r="FP180" t="s">
        <v>576</v>
      </c>
      <c r="FQ180">
        <v>1685124108</v>
      </c>
      <c r="FR180">
        <v>1685124110</v>
      </c>
      <c r="FS180">
        <v>2</v>
      </c>
      <c r="FT180">
        <v>0.051</v>
      </c>
      <c r="FU180">
        <v>-0.023</v>
      </c>
      <c r="FV180">
        <v>-0.435</v>
      </c>
      <c r="FW180">
        <v>-0.35</v>
      </c>
      <c r="FX180">
        <v>420</v>
      </c>
      <c r="FY180">
        <v>16</v>
      </c>
      <c r="FZ180">
        <v>0.43</v>
      </c>
      <c r="GA180">
        <v>0.06</v>
      </c>
      <c r="GB180">
        <v>-36.2520425</v>
      </c>
      <c r="GC180">
        <v>0.2629879924953483</v>
      </c>
      <c r="GD180">
        <v>0.1111350324773875</v>
      </c>
      <c r="GE180">
        <v>0</v>
      </c>
      <c r="GF180">
        <v>1.032910125</v>
      </c>
      <c r="GG180">
        <v>-0.2900199737335875</v>
      </c>
      <c r="GH180">
        <v>0.03086646100396634</v>
      </c>
      <c r="GI180">
        <v>1</v>
      </c>
      <c r="GJ180">
        <v>1</v>
      </c>
      <c r="GK180">
        <v>2</v>
      </c>
      <c r="GL180" t="s">
        <v>432</v>
      </c>
      <c r="GM180">
        <v>3.09912</v>
      </c>
      <c r="GN180">
        <v>2.7579</v>
      </c>
      <c r="GO180">
        <v>0.214772</v>
      </c>
      <c r="GP180">
        <v>0.218149</v>
      </c>
      <c r="GQ180">
        <v>0.0980644</v>
      </c>
      <c r="GR180">
        <v>0.093537</v>
      </c>
      <c r="GS180">
        <v>19974.6</v>
      </c>
      <c r="GT180">
        <v>19634.5</v>
      </c>
      <c r="GU180">
        <v>25999.8</v>
      </c>
      <c r="GV180">
        <v>25473.7</v>
      </c>
      <c r="GW180">
        <v>37657.1</v>
      </c>
      <c r="GX180">
        <v>35100.2</v>
      </c>
      <c r="GY180">
        <v>45469.8</v>
      </c>
      <c r="GZ180">
        <v>41879.9</v>
      </c>
      <c r="HA180">
        <v>1.8328</v>
      </c>
      <c r="HB180">
        <v>1.83493</v>
      </c>
      <c r="HC180">
        <v>-0.0577271</v>
      </c>
      <c r="HD180">
        <v>0</v>
      </c>
      <c r="HE180">
        <v>28.9545</v>
      </c>
      <c r="HF180">
        <v>999.9</v>
      </c>
      <c r="HG180">
        <v>42.3</v>
      </c>
      <c r="HH180">
        <v>40.9</v>
      </c>
      <c r="HI180">
        <v>33.02</v>
      </c>
      <c r="HJ180">
        <v>62.8444</v>
      </c>
      <c r="HK180">
        <v>25.8093</v>
      </c>
      <c r="HL180">
        <v>1</v>
      </c>
      <c r="HM180">
        <v>0.588664</v>
      </c>
      <c r="HN180">
        <v>4.95828</v>
      </c>
      <c r="HO180">
        <v>20.2331</v>
      </c>
      <c r="HP180">
        <v>5.2095</v>
      </c>
      <c r="HQ180">
        <v>11.9846</v>
      </c>
      <c r="HR180">
        <v>4.9633</v>
      </c>
      <c r="HS180">
        <v>3.27433</v>
      </c>
      <c r="HT180">
        <v>9999</v>
      </c>
      <c r="HU180">
        <v>9999</v>
      </c>
      <c r="HV180">
        <v>9999</v>
      </c>
      <c r="HW180">
        <v>40.7</v>
      </c>
      <c r="HX180">
        <v>1.86401</v>
      </c>
      <c r="HY180">
        <v>1.86018</v>
      </c>
      <c r="HZ180">
        <v>1.85852</v>
      </c>
      <c r="IA180">
        <v>1.85988</v>
      </c>
      <c r="IB180">
        <v>1.85984</v>
      </c>
      <c r="IC180">
        <v>1.85837</v>
      </c>
      <c r="ID180">
        <v>1.85745</v>
      </c>
      <c r="IE180">
        <v>1.85234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-0.9</v>
      </c>
      <c r="IT180">
        <v>-0.333</v>
      </c>
      <c r="IU180">
        <v>-0.401858868589607</v>
      </c>
      <c r="IV180">
        <v>0.0001543633802942166</v>
      </c>
      <c r="IW180">
        <v>-6.359805854135664E-07</v>
      </c>
      <c r="IX180">
        <v>1.931128000261328E-10</v>
      </c>
      <c r="IY180">
        <v>-0.3385764476701658</v>
      </c>
      <c r="IZ180">
        <v>-0.009907362677547949</v>
      </c>
      <c r="JA180">
        <v>0.0006454078662214542</v>
      </c>
      <c r="JB180">
        <v>-5.064920317128958E-06</v>
      </c>
      <c r="JC180">
        <v>3</v>
      </c>
      <c r="JD180">
        <v>1872</v>
      </c>
      <c r="JE180">
        <v>1</v>
      </c>
      <c r="JF180">
        <v>37</v>
      </c>
      <c r="JG180">
        <v>19.3</v>
      </c>
      <c r="JH180">
        <v>19.3</v>
      </c>
      <c r="JI180">
        <v>3.10913</v>
      </c>
      <c r="JJ180">
        <v>2.63794</v>
      </c>
      <c r="JK180">
        <v>1.49658</v>
      </c>
      <c r="JL180">
        <v>2.34009</v>
      </c>
      <c r="JM180">
        <v>1.54907</v>
      </c>
      <c r="JN180">
        <v>2.45483</v>
      </c>
      <c r="JO180">
        <v>43.6173</v>
      </c>
      <c r="JP180">
        <v>14.9638</v>
      </c>
      <c r="JQ180">
        <v>18</v>
      </c>
      <c r="JR180">
        <v>498.137</v>
      </c>
      <c r="JS180">
        <v>515.552</v>
      </c>
      <c r="JT180">
        <v>22.8222</v>
      </c>
      <c r="JU180">
        <v>34.1946</v>
      </c>
      <c r="JV180">
        <v>30.0004</v>
      </c>
      <c r="JW180">
        <v>34.2577</v>
      </c>
      <c r="JX180">
        <v>34.2076</v>
      </c>
      <c r="JY180">
        <v>62.367</v>
      </c>
      <c r="JZ180">
        <v>43.9908</v>
      </c>
      <c r="KA180">
        <v>0</v>
      </c>
      <c r="KB180">
        <v>22.8098</v>
      </c>
      <c r="KC180">
        <v>1456.38</v>
      </c>
      <c r="KD180">
        <v>17.2405</v>
      </c>
      <c r="KE180">
        <v>99.3616</v>
      </c>
      <c r="KF180">
        <v>99.52509999999999</v>
      </c>
    </row>
    <row r="181" spans="1:292">
      <c r="A181">
        <v>157</v>
      </c>
      <c r="B181">
        <v>1685125271.6</v>
      </c>
      <c r="C181">
        <v>1869.099999904633</v>
      </c>
      <c r="D181" t="s">
        <v>751</v>
      </c>
      <c r="E181" t="s">
        <v>752</v>
      </c>
      <c r="F181">
        <v>5</v>
      </c>
      <c r="G181" t="s">
        <v>575</v>
      </c>
      <c r="H181">
        <v>1685125263.814285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1464.912549452773</v>
      </c>
      <c r="AJ181">
        <v>1439.167818181818</v>
      </c>
      <c r="AK181">
        <v>3.411858504157889</v>
      </c>
      <c r="AL181">
        <v>66.91659583500085</v>
      </c>
      <c r="AM181">
        <f>(AO181 - AN181 + DX181*1E3/(8.314*(DZ181+273.15)) * AQ181/DW181 * AP181) * DW181/(100*DK181) * 1000/(1000 - AO181)</f>
        <v>0</v>
      </c>
      <c r="AN181">
        <v>17.18456237929986</v>
      </c>
      <c r="AO181">
        <v>18.17734055944057</v>
      </c>
      <c r="AP181">
        <v>0.0001051812358972711</v>
      </c>
      <c r="AQ181">
        <v>105.2800018558034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6</v>
      </c>
      <c r="DL181">
        <v>0.5</v>
      </c>
      <c r="DM181" t="s">
        <v>430</v>
      </c>
      <c r="DN181">
        <v>2</v>
      </c>
      <c r="DO181" t="b">
        <v>1</v>
      </c>
      <c r="DP181">
        <v>1685125263.814285</v>
      </c>
      <c r="DQ181">
        <v>1388.708571428571</v>
      </c>
      <c r="DR181">
        <v>1424.953928571429</v>
      </c>
      <c r="DS181">
        <v>18.16279285714285</v>
      </c>
      <c r="DT181">
        <v>17.15912857142857</v>
      </c>
      <c r="DU181">
        <v>1389.605</v>
      </c>
      <c r="DV181">
        <v>18.49588214285714</v>
      </c>
      <c r="DW181">
        <v>499.9885</v>
      </c>
      <c r="DX181">
        <v>99.63423571428572</v>
      </c>
      <c r="DY181">
        <v>0.09998892857142859</v>
      </c>
      <c r="DZ181">
        <v>27.28675714285714</v>
      </c>
      <c r="EA181">
        <v>28.01913928571429</v>
      </c>
      <c r="EB181">
        <v>999.9000000000002</v>
      </c>
      <c r="EC181">
        <v>0</v>
      </c>
      <c r="ED181">
        <v>0</v>
      </c>
      <c r="EE181">
        <v>9995.091428571428</v>
      </c>
      <c r="EF181">
        <v>0</v>
      </c>
      <c r="EG181">
        <v>2221.918571428571</v>
      </c>
      <c r="EH181">
        <v>-36.24663214285714</v>
      </c>
      <c r="EI181">
        <v>1414.396428571428</v>
      </c>
      <c r="EJ181">
        <v>1449.832142857143</v>
      </c>
      <c r="EK181">
        <v>1.0036695</v>
      </c>
      <c r="EL181">
        <v>1424.953928571429</v>
      </c>
      <c r="EM181">
        <v>17.15912857142857</v>
      </c>
      <c r="EN181">
        <v>1.809636785714286</v>
      </c>
      <c r="EO181">
        <v>1.709636071428571</v>
      </c>
      <c r="EP181">
        <v>15.87026785714286</v>
      </c>
      <c r="EQ181">
        <v>14.98418214285714</v>
      </c>
      <c r="ER181">
        <v>1999.94</v>
      </c>
      <c r="ES181">
        <v>0.9800040714285715</v>
      </c>
      <c r="ET181">
        <v>0.01999573571428572</v>
      </c>
      <c r="EU181">
        <v>0</v>
      </c>
      <c r="EV181">
        <v>53.51445</v>
      </c>
      <c r="EW181">
        <v>5.00078</v>
      </c>
      <c r="EX181">
        <v>5944.762142857142</v>
      </c>
      <c r="EY181">
        <v>16379.17142857143</v>
      </c>
      <c r="EZ181">
        <v>42.64485714285714</v>
      </c>
      <c r="FA181">
        <v>44.66042857142856</v>
      </c>
      <c r="FB181">
        <v>43.12260714285714</v>
      </c>
      <c r="FC181">
        <v>43.48425</v>
      </c>
      <c r="FD181">
        <v>43.41717857142856</v>
      </c>
      <c r="FE181">
        <v>1955.051428571429</v>
      </c>
      <c r="FF181">
        <v>39.88857142857144</v>
      </c>
      <c r="FG181">
        <v>0</v>
      </c>
      <c r="FH181">
        <v>1685125269.7</v>
      </c>
      <c r="FI181">
        <v>0</v>
      </c>
      <c r="FJ181">
        <v>53.49491153846154</v>
      </c>
      <c r="FK181">
        <v>0.8956478663914847</v>
      </c>
      <c r="FL181">
        <v>-366.1644444639289</v>
      </c>
      <c r="FM181">
        <v>5944.825769230769</v>
      </c>
      <c r="FN181">
        <v>15</v>
      </c>
      <c r="FO181">
        <v>1685124110</v>
      </c>
      <c r="FP181" t="s">
        <v>576</v>
      </c>
      <c r="FQ181">
        <v>1685124108</v>
      </c>
      <c r="FR181">
        <v>1685124110</v>
      </c>
      <c r="FS181">
        <v>2</v>
      </c>
      <c r="FT181">
        <v>0.051</v>
      </c>
      <c r="FU181">
        <v>-0.023</v>
      </c>
      <c r="FV181">
        <v>-0.435</v>
      </c>
      <c r="FW181">
        <v>-0.35</v>
      </c>
      <c r="FX181">
        <v>420</v>
      </c>
      <c r="FY181">
        <v>16</v>
      </c>
      <c r="FZ181">
        <v>0.43</v>
      </c>
      <c r="GA181">
        <v>0.06</v>
      </c>
      <c r="GB181">
        <v>-36.233915</v>
      </c>
      <c r="GC181">
        <v>-0.06452983114435491</v>
      </c>
      <c r="GD181">
        <v>0.106309967900475</v>
      </c>
      <c r="GE181">
        <v>1</v>
      </c>
      <c r="GF181">
        <v>1.0184976</v>
      </c>
      <c r="GG181">
        <v>-0.3007917523452185</v>
      </c>
      <c r="GH181">
        <v>0.03169069152432619</v>
      </c>
      <c r="GI181">
        <v>1</v>
      </c>
      <c r="GJ181">
        <v>2</v>
      </c>
      <c r="GK181">
        <v>2</v>
      </c>
      <c r="GL181" t="s">
        <v>681</v>
      </c>
      <c r="GM181">
        <v>3.09917</v>
      </c>
      <c r="GN181">
        <v>2.75817</v>
      </c>
      <c r="GO181">
        <v>0.216308</v>
      </c>
      <c r="GP181">
        <v>0.219662</v>
      </c>
      <c r="GQ181">
        <v>0.0981037</v>
      </c>
      <c r="GR181">
        <v>0.09353599999999999</v>
      </c>
      <c r="GS181">
        <v>19935.5</v>
      </c>
      <c r="GT181">
        <v>19596.2</v>
      </c>
      <c r="GU181">
        <v>25999.9</v>
      </c>
      <c r="GV181">
        <v>25473.6</v>
      </c>
      <c r="GW181">
        <v>37655.7</v>
      </c>
      <c r="GX181">
        <v>35100.4</v>
      </c>
      <c r="GY181">
        <v>45469.9</v>
      </c>
      <c r="GZ181">
        <v>41879.9</v>
      </c>
      <c r="HA181">
        <v>1.83312</v>
      </c>
      <c r="HB181">
        <v>1.83463</v>
      </c>
      <c r="HC181">
        <v>-0.0582188</v>
      </c>
      <c r="HD181">
        <v>0</v>
      </c>
      <c r="HE181">
        <v>28.9669</v>
      </c>
      <c r="HF181">
        <v>999.9</v>
      </c>
      <c r="HG181">
        <v>42.3</v>
      </c>
      <c r="HH181">
        <v>40.9</v>
      </c>
      <c r="HI181">
        <v>33.022</v>
      </c>
      <c r="HJ181">
        <v>62.7944</v>
      </c>
      <c r="HK181">
        <v>25.9856</v>
      </c>
      <c r="HL181">
        <v>1</v>
      </c>
      <c r="HM181">
        <v>0.58857</v>
      </c>
      <c r="HN181">
        <v>4.94415</v>
      </c>
      <c r="HO181">
        <v>20.2336</v>
      </c>
      <c r="HP181">
        <v>5.20965</v>
      </c>
      <c r="HQ181">
        <v>11.9837</v>
      </c>
      <c r="HR181">
        <v>4.9633</v>
      </c>
      <c r="HS181">
        <v>3.27433</v>
      </c>
      <c r="HT181">
        <v>9999</v>
      </c>
      <c r="HU181">
        <v>9999</v>
      </c>
      <c r="HV181">
        <v>9999</v>
      </c>
      <c r="HW181">
        <v>40.7</v>
      </c>
      <c r="HX181">
        <v>1.86401</v>
      </c>
      <c r="HY181">
        <v>1.86019</v>
      </c>
      <c r="HZ181">
        <v>1.85852</v>
      </c>
      <c r="IA181">
        <v>1.85988</v>
      </c>
      <c r="IB181">
        <v>1.85985</v>
      </c>
      <c r="IC181">
        <v>1.85837</v>
      </c>
      <c r="ID181">
        <v>1.85745</v>
      </c>
      <c r="IE181">
        <v>1.85234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-0.91</v>
      </c>
      <c r="IT181">
        <v>-0.3329</v>
      </c>
      <c r="IU181">
        <v>-0.401858868589607</v>
      </c>
      <c r="IV181">
        <v>0.0001543633802942166</v>
      </c>
      <c r="IW181">
        <v>-6.359805854135664E-07</v>
      </c>
      <c r="IX181">
        <v>1.931128000261328E-10</v>
      </c>
      <c r="IY181">
        <v>-0.3385764476701658</v>
      </c>
      <c r="IZ181">
        <v>-0.009907362677547949</v>
      </c>
      <c r="JA181">
        <v>0.0006454078662214542</v>
      </c>
      <c r="JB181">
        <v>-5.064920317128958E-06</v>
      </c>
      <c r="JC181">
        <v>3</v>
      </c>
      <c r="JD181">
        <v>1872</v>
      </c>
      <c r="JE181">
        <v>1</v>
      </c>
      <c r="JF181">
        <v>37</v>
      </c>
      <c r="JG181">
        <v>19.4</v>
      </c>
      <c r="JH181">
        <v>19.4</v>
      </c>
      <c r="JI181">
        <v>3.13721</v>
      </c>
      <c r="JJ181">
        <v>2.64404</v>
      </c>
      <c r="JK181">
        <v>1.49658</v>
      </c>
      <c r="JL181">
        <v>2.34009</v>
      </c>
      <c r="JM181">
        <v>1.54785</v>
      </c>
      <c r="JN181">
        <v>2.36816</v>
      </c>
      <c r="JO181">
        <v>43.59</v>
      </c>
      <c r="JP181">
        <v>14.9638</v>
      </c>
      <c r="JQ181">
        <v>18</v>
      </c>
      <c r="JR181">
        <v>498.351</v>
      </c>
      <c r="JS181">
        <v>515.341</v>
      </c>
      <c r="JT181">
        <v>22.8057</v>
      </c>
      <c r="JU181">
        <v>34.1974</v>
      </c>
      <c r="JV181">
        <v>30.0001</v>
      </c>
      <c r="JW181">
        <v>34.2597</v>
      </c>
      <c r="JX181">
        <v>34.2076</v>
      </c>
      <c r="JY181">
        <v>62.9308</v>
      </c>
      <c r="JZ181">
        <v>43.9908</v>
      </c>
      <c r="KA181">
        <v>0</v>
      </c>
      <c r="KB181">
        <v>22.7906</v>
      </c>
      <c r="KC181">
        <v>1469.74</v>
      </c>
      <c r="KD181">
        <v>17.247</v>
      </c>
      <c r="KE181">
        <v>99.36190000000001</v>
      </c>
      <c r="KF181">
        <v>99.5249</v>
      </c>
    </row>
    <row r="182" spans="1:292">
      <c r="A182">
        <v>158</v>
      </c>
      <c r="B182">
        <v>1685125276.6</v>
      </c>
      <c r="C182">
        <v>1874.099999904633</v>
      </c>
      <c r="D182" t="s">
        <v>753</v>
      </c>
      <c r="E182" t="s">
        <v>754</v>
      </c>
      <c r="F182">
        <v>5</v>
      </c>
      <c r="G182" t="s">
        <v>575</v>
      </c>
      <c r="H182">
        <v>1685125269.1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1482.223959348667</v>
      </c>
      <c r="AJ182">
        <v>1456.407393939393</v>
      </c>
      <c r="AK182">
        <v>3.468096554439075</v>
      </c>
      <c r="AL182">
        <v>66.91659583500085</v>
      </c>
      <c r="AM182">
        <f>(AO182 - AN182 + DX182*1E3/(8.314*(DZ182+273.15)) * AQ182/DW182 * AP182) * DW182/(100*DK182) * 1000/(1000 - AO182)</f>
        <v>0</v>
      </c>
      <c r="AN182">
        <v>17.18406948151953</v>
      </c>
      <c r="AO182">
        <v>18.18102447552448</v>
      </c>
      <c r="AP182">
        <v>1.6834595156056E-05</v>
      </c>
      <c r="AQ182">
        <v>105.2800018558034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6</v>
      </c>
      <c r="DL182">
        <v>0.5</v>
      </c>
      <c r="DM182" t="s">
        <v>430</v>
      </c>
      <c r="DN182">
        <v>2</v>
      </c>
      <c r="DO182" t="b">
        <v>1</v>
      </c>
      <c r="DP182">
        <v>1685125269.1</v>
      </c>
      <c r="DQ182">
        <v>1406.383333333333</v>
      </c>
      <c r="DR182">
        <v>1442.693703703704</v>
      </c>
      <c r="DS182">
        <v>18.17096666666667</v>
      </c>
      <c r="DT182">
        <v>17.18245185185185</v>
      </c>
      <c r="DU182">
        <v>1407.28962962963</v>
      </c>
      <c r="DV182">
        <v>18.50398518518519</v>
      </c>
      <c r="DW182">
        <v>500.0375185185185</v>
      </c>
      <c r="DX182">
        <v>99.63439259259258</v>
      </c>
      <c r="DY182">
        <v>0.0999993</v>
      </c>
      <c r="DZ182">
        <v>27.28545555555556</v>
      </c>
      <c r="EA182">
        <v>28.0166962962963</v>
      </c>
      <c r="EB182">
        <v>999.9000000000001</v>
      </c>
      <c r="EC182">
        <v>0</v>
      </c>
      <c r="ED182">
        <v>0</v>
      </c>
      <c r="EE182">
        <v>9997.634444444444</v>
      </c>
      <c r="EF182">
        <v>0</v>
      </c>
      <c r="EG182">
        <v>2216.045185185185</v>
      </c>
      <c r="EH182">
        <v>-36.31121481481481</v>
      </c>
      <c r="EI182">
        <v>1432.410740740741</v>
      </c>
      <c r="EJ182">
        <v>1467.916296296296</v>
      </c>
      <c r="EK182">
        <v>0.9885130370370371</v>
      </c>
      <c r="EL182">
        <v>1442.693703703704</v>
      </c>
      <c r="EM182">
        <v>17.18245185185185</v>
      </c>
      <c r="EN182">
        <v>1.810453333333333</v>
      </c>
      <c r="EO182">
        <v>1.711963333333334</v>
      </c>
      <c r="EP182">
        <v>15.87733333333333</v>
      </c>
      <c r="EQ182">
        <v>15.00533703703704</v>
      </c>
      <c r="ER182">
        <v>1999.943703703704</v>
      </c>
      <c r="ES182">
        <v>0.9800038888888888</v>
      </c>
      <c r="ET182">
        <v>0.01999592592592592</v>
      </c>
      <c r="EU182">
        <v>0</v>
      </c>
      <c r="EV182">
        <v>53.55127037037037</v>
      </c>
      <c r="EW182">
        <v>5.00078</v>
      </c>
      <c r="EX182">
        <v>5935.485185185186</v>
      </c>
      <c r="EY182">
        <v>16379.19259259259</v>
      </c>
      <c r="EZ182">
        <v>42.63407407407407</v>
      </c>
      <c r="FA182">
        <v>44.66633333333333</v>
      </c>
      <c r="FB182">
        <v>43.1387037037037</v>
      </c>
      <c r="FC182">
        <v>43.49059259259258</v>
      </c>
      <c r="FD182">
        <v>43.38866666666667</v>
      </c>
      <c r="FE182">
        <v>1955.054444444444</v>
      </c>
      <c r="FF182">
        <v>39.8888888888889</v>
      </c>
      <c r="FG182">
        <v>0</v>
      </c>
      <c r="FH182">
        <v>1685125274.5</v>
      </c>
      <c r="FI182">
        <v>0</v>
      </c>
      <c r="FJ182">
        <v>53.54219999999999</v>
      </c>
      <c r="FK182">
        <v>1.29058461903692</v>
      </c>
      <c r="FL182">
        <v>131.06358934398</v>
      </c>
      <c r="FM182">
        <v>5937.699615384616</v>
      </c>
      <c r="FN182">
        <v>15</v>
      </c>
      <c r="FO182">
        <v>1685124110</v>
      </c>
      <c r="FP182" t="s">
        <v>576</v>
      </c>
      <c r="FQ182">
        <v>1685124108</v>
      </c>
      <c r="FR182">
        <v>1685124110</v>
      </c>
      <c r="FS182">
        <v>2</v>
      </c>
      <c r="FT182">
        <v>0.051</v>
      </c>
      <c r="FU182">
        <v>-0.023</v>
      </c>
      <c r="FV182">
        <v>-0.435</v>
      </c>
      <c r="FW182">
        <v>-0.35</v>
      </c>
      <c r="FX182">
        <v>420</v>
      </c>
      <c r="FY182">
        <v>16</v>
      </c>
      <c r="FZ182">
        <v>0.43</v>
      </c>
      <c r="GA182">
        <v>0.06</v>
      </c>
      <c r="GB182">
        <v>-36.29513170731707</v>
      </c>
      <c r="GC182">
        <v>-0.7051651567945264</v>
      </c>
      <c r="GD182">
        <v>0.1284732722303471</v>
      </c>
      <c r="GE182">
        <v>0</v>
      </c>
      <c r="GF182">
        <v>1.003221</v>
      </c>
      <c r="GG182">
        <v>-0.1708593867595796</v>
      </c>
      <c r="GH182">
        <v>0.02434990094636036</v>
      </c>
      <c r="GI182">
        <v>1</v>
      </c>
      <c r="GJ182">
        <v>1</v>
      </c>
      <c r="GK182">
        <v>2</v>
      </c>
      <c r="GL182" t="s">
        <v>432</v>
      </c>
      <c r="GM182">
        <v>3.09897</v>
      </c>
      <c r="GN182">
        <v>2.75766</v>
      </c>
      <c r="GO182">
        <v>0.21786</v>
      </c>
      <c r="GP182">
        <v>0.221182</v>
      </c>
      <c r="GQ182">
        <v>0.09811499999999999</v>
      </c>
      <c r="GR182">
        <v>0.0935419</v>
      </c>
      <c r="GS182">
        <v>19896</v>
      </c>
      <c r="GT182">
        <v>19557.9</v>
      </c>
      <c r="GU182">
        <v>26000</v>
      </c>
      <c r="GV182">
        <v>25473.5</v>
      </c>
      <c r="GW182">
        <v>37655.4</v>
      </c>
      <c r="GX182">
        <v>35100.2</v>
      </c>
      <c r="GY182">
        <v>45469.8</v>
      </c>
      <c r="GZ182">
        <v>41879.7</v>
      </c>
      <c r="HA182">
        <v>1.83288</v>
      </c>
      <c r="HB182">
        <v>1.835</v>
      </c>
      <c r="HC182">
        <v>-0.0588372</v>
      </c>
      <c r="HD182">
        <v>0</v>
      </c>
      <c r="HE182">
        <v>28.9793</v>
      </c>
      <c r="HF182">
        <v>999.9</v>
      </c>
      <c r="HG182">
        <v>42.4</v>
      </c>
      <c r="HH182">
        <v>40.9</v>
      </c>
      <c r="HI182">
        <v>33.0961</v>
      </c>
      <c r="HJ182">
        <v>62.6544</v>
      </c>
      <c r="HK182">
        <v>26.1659</v>
      </c>
      <c r="HL182">
        <v>1</v>
      </c>
      <c r="HM182">
        <v>0.588707</v>
      </c>
      <c r="HN182">
        <v>4.96003</v>
      </c>
      <c r="HO182">
        <v>20.2332</v>
      </c>
      <c r="HP182">
        <v>5.2098</v>
      </c>
      <c r="HQ182">
        <v>11.9831</v>
      </c>
      <c r="HR182">
        <v>4.96285</v>
      </c>
      <c r="HS182">
        <v>3.27415</v>
      </c>
      <c r="HT182">
        <v>9999</v>
      </c>
      <c r="HU182">
        <v>9999</v>
      </c>
      <c r="HV182">
        <v>9999</v>
      </c>
      <c r="HW182">
        <v>40.7</v>
      </c>
      <c r="HX182">
        <v>1.86401</v>
      </c>
      <c r="HY182">
        <v>1.86019</v>
      </c>
      <c r="HZ182">
        <v>1.85852</v>
      </c>
      <c r="IA182">
        <v>1.85987</v>
      </c>
      <c r="IB182">
        <v>1.85982</v>
      </c>
      <c r="IC182">
        <v>1.85838</v>
      </c>
      <c r="ID182">
        <v>1.85745</v>
      </c>
      <c r="IE182">
        <v>1.85231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-0.92</v>
      </c>
      <c r="IT182">
        <v>-0.3329</v>
      </c>
      <c r="IU182">
        <v>-0.401858868589607</v>
      </c>
      <c r="IV182">
        <v>0.0001543633802942166</v>
      </c>
      <c r="IW182">
        <v>-6.359805854135664E-07</v>
      </c>
      <c r="IX182">
        <v>1.931128000261328E-10</v>
      </c>
      <c r="IY182">
        <v>-0.3385764476701658</v>
      </c>
      <c r="IZ182">
        <v>-0.009907362677547949</v>
      </c>
      <c r="JA182">
        <v>0.0006454078662214542</v>
      </c>
      <c r="JB182">
        <v>-5.064920317128958E-06</v>
      </c>
      <c r="JC182">
        <v>3</v>
      </c>
      <c r="JD182">
        <v>1872</v>
      </c>
      <c r="JE182">
        <v>1</v>
      </c>
      <c r="JF182">
        <v>37</v>
      </c>
      <c r="JG182">
        <v>19.5</v>
      </c>
      <c r="JH182">
        <v>19.4</v>
      </c>
      <c r="JI182">
        <v>3.16162</v>
      </c>
      <c r="JJ182">
        <v>2.6416</v>
      </c>
      <c r="JK182">
        <v>1.49658</v>
      </c>
      <c r="JL182">
        <v>2.34009</v>
      </c>
      <c r="JM182">
        <v>1.54907</v>
      </c>
      <c r="JN182">
        <v>2.40112</v>
      </c>
      <c r="JO182">
        <v>43.59</v>
      </c>
      <c r="JP182">
        <v>14.9638</v>
      </c>
      <c r="JQ182">
        <v>18</v>
      </c>
      <c r="JR182">
        <v>498.205</v>
      </c>
      <c r="JS182">
        <v>515.612</v>
      </c>
      <c r="JT182">
        <v>22.7894</v>
      </c>
      <c r="JU182">
        <v>34.1982</v>
      </c>
      <c r="JV182">
        <v>30.0002</v>
      </c>
      <c r="JW182">
        <v>34.2607</v>
      </c>
      <c r="JX182">
        <v>34.2086</v>
      </c>
      <c r="JY182">
        <v>63.5421</v>
      </c>
      <c r="JZ182">
        <v>43.9908</v>
      </c>
      <c r="KA182">
        <v>0</v>
      </c>
      <c r="KB182">
        <v>22.7722</v>
      </c>
      <c r="KC182">
        <v>1489.78</v>
      </c>
      <c r="KD182">
        <v>17.2597</v>
      </c>
      <c r="KE182">
        <v>99.36190000000001</v>
      </c>
      <c r="KF182">
        <v>99.5245</v>
      </c>
    </row>
    <row r="183" spans="1:292">
      <c r="A183">
        <v>159</v>
      </c>
      <c r="B183">
        <v>1685125281.6</v>
      </c>
      <c r="C183">
        <v>1879.099999904633</v>
      </c>
      <c r="D183" t="s">
        <v>755</v>
      </c>
      <c r="E183" t="s">
        <v>756</v>
      </c>
      <c r="F183">
        <v>5</v>
      </c>
      <c r="G183" t="s">
        <v>575</v>
      </c>
      <c r="H183">
        <v>1685125273.814285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1499.097876520708</v>
      </c>
      <c r="AJ183">
        <v>1473.39509090909</v>
      </c>
      <c r="AK183">
        <v>3.397268203087808</v>
      </c>
      <c r="AL183">
        <v>66.91659583500085</v>
      </c>
      <c r="AM183">
        <f>(AO183 - AN183 + DX183*1E3/(8.314*(DZ183+273.15)) * AQ183/DW183 * AP183) * DW183/(100*DK183) * 1000/(1000 - AO183)</f>
        <v>0</v>
      </c>
      <c r="AN183">
        <v>17.18486369632415</v>
      </c>
      <c r="AO183">
        <v>18.17686433566434</v>
      </c>
      <c r="AP183">
        <v>-6.005708206316962E-06</v>
      </c>
      <c r="AQ183">
        <v>105.2800018558034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6</v>
      </c>
      <c r="DL183">
        <v>0.5</v>
      </c>
      <c r="DM183" t="s">
        <v>430</v>
      </c>
      <c r="DN183">
        <v>2</v>
      </c>
      <c r="DO183" t="b">
        <v>1</v>
      </c>
      <c r="DP183">
        <v>1685125273.814285</v>
      </c>
      <c r="DQ183">
        <v>1422.177857142857</v>
      </c>
      <c r="DR183">
        <v>1458.508214285714</v>
      </c>
      <c r="DS183">
        <v>18.17716071428572</v>
      </c>
      <c r="DT183">
        <v>17.18447857142857</v>
      </c>
      <c r="DU183">
        <v>1423.091428571429</v>
      </c>
      <c r="DV183">
        <v>18.51013214285715</v>
      </c>
      <c r="DW183">
        <v>500.0128571428571</v>
      </c>
      <c r="DX183">
        <v>99.63504642857143</v>
      </c>
      <c r="DY183">
        <v>0.09997413928571428</v>
      </c>
      <c r="DZ183">
        <v>27.28748214285715</v>
      </c>
      <c r="EA183">
        <v>28.01787857142857</v>
      </c>
      <c r="EB183">
        <v>999.9000000000002</v>
      </c>
      <c r="EC183">
        <v>0</v>
      </c>
      <c r="ED183">
        <v>0</v>
      </c>
      <c r="EE183">
        <v>9995.486428571428</v>
      </c>
      <c r="EF183">
        <v>0</v>
      </c>
      <c r="EG183">
        <v>2211.27</v>
      </c>
      <c r="EH183">
        <v>-36.33106785714286</v>
      </c>
      <c r="EI183">
        <v>1448.507142857143</v>
      </c>
      <c r="EJ183">
        <v>1484.01</v>
      </c>
      <c r="EK183">
        <v>0.9926896785714285</v>
      </c>
      <c r="EL183">
        <v>1458.508214285714</v>
      </c>
      <c r="EM183">
        <v>17.18447857142857</v>
      </c>
      <c r="EN183">
        <v>1.811083571428572</v>
      </c>
      <c r="EO183">
        <v>1.712176071428571</v>
      </c>
      <c r="EP183">
        <v>15.882775</v>
      </c>
      <c r="EQ183">
        <v>15.00727142857143</v>
      </c>
      <c r="ER183">
        <v>1999.966428571429</v>
      </c>
      <c r="ES183">
        <v>0.9800042857142858</v>
      </c>
      <c r="ET183">
        <v>0.01999552142857143</v>
      </c>
      <c r="EU183">
        <v>0</v>
      </c>
      <c r="EV183">
        <v>53.59835714285715</v>
      </c>
      <c r="EW183">
        <v>5.00078</v>
      </c>
      <c r="EX183">
        <v>5931.619642857144</v>
      </c>
      <c r="EY183">
        <v>16379.38571428571</v>
      </c>
      <c r="EZ183">
        <v>42.636</v>
      </c>
      <c r="FA183">
        <v>44.67592857142855</v>
      </c>
      <c r="FB183">
        <v>43.14046428571429</v>
      </c>
      <c r="FC183">
        <v>43.4997857142857</v>
      </c>
      <c r="FD183">
        <v>43.35914285714286</v>
      </c>
      <c r="FE183">
        <v>1955.0775</v>
      </c>
      <c r="FF183">
        <v>39.88857142857144</v>
      </c>
      <c r="FG183">
        <v>0</v>
      </c>
      <c r="FH183">
        <v>1685125279.3</v>
      </c>
      <c r="FI183">
        <v>0</v>
      </c>
      <c r="FJ183">
        <v>53.57627307692307</v>
      </c>
      <c r="FK183">
        <v>-0.4464444312068681</v>
      </c>
      <c r="FL183">
        <v>95.42495871494617</v>
      </c>
      <c r="FM183">
        <v>5932.581538461538</v>
      </c>
      <c r="FN183">
        <v>15</v>
      </c>
      <c r="FO183">
        <v>1685124110</v>
      </c>
      <c r="FP183" t="s">
        <v>576</v>
      </c>
      <c r="FQ183">
        <v>1685124108</v>
      </c>
      <c r="FR183">
        <v>1685124110</v>
      </c>
      <c r="FS183">
        <v>2</v>
      </c>
      <c r="FT183">
        <v>0.051</v>
      </c>
      <c r="FU183">
        <v>-0.023</v>
      </c>
      <c r="FV183">
        <v>-0.435</v>
      </c>
      <c r="FW183">
        <v>-0.35</v>
      </c>
      <c r="FX183">
        <v>420</v>
      </c>
      <c r="FY183">
        <v>16</v>
      </c>
      <c r="FZ183">
        <v>0.43</v>
      </c>
      <c r="GA183">
        <v>0.06</v>
      </c>
      <c r="GB183">
        <v>-36.29615121951219</v>
      </c>
      <c r="GC183">
        <v>-0.4450432055749192</v>
      </c>
      <c r="GD183">
        <v>0.1249978343655352</v>
      </c>
      <c r="GE183">
        <v>0</v>
      </c>
      <c r="GF183">
        <v>0.9914709512195122</v>
      </c>
      <c r="GG183">
        <v>0.0223127038327535</v>
      </c>
      <c r="GH183">
        <v>0.007686744278781256</v>
      </c>
      <c r="GI183">
        <v>1</v>
      </c>
      <c r="GJ183">
        <v>1</v>
      </c>
      <c r="GK183">
        <v>2</v>
      </c>
      <c r="GL183" t="s">
        <v>432</v>
      </c>
      <c r="GM183">
        <v>3.09914</v>
      </c>
      <c r="GN183">
        <v>2.75817</v>
      </c>
      <c r="GO183">
        <v>0.219376</v>
      </c>
      <c r="GP183">
        <v>0.222691</v>
      </c>
      <c r="GQ183">
        <v>0.0981016</v>
      </c>
      <c r="GR183">
        <v>0.09353110000000001</v>
      </c>
      <c r="GS183">
        <v>19857.2</v>
      </c>
      <c r="GT183">
        <v>19519.9</v>
      </c>
      <c r="GU183">
        <v>25999.8</v>
      </c>
      <c r="GV183">
        <v>25473.4</v>
      </c>
      <c r="GW183">
        <v>37656</v>
      </c>
      <c r="GX183">
        <v>35100.4</v>
      </c>
      <c r="GY183">
        <v>45469.6</v>
      </c>
      <c r="GZ183">
        <v>41879.3</v>
      </c>
      <c r="HA183">
        <v>1.8329</v>
      </c>
      <c r="HB183">
        <v>1.83477</v>
      </c>
      <c r="HC183">
        <v>-0.0604242</v>
      </c>
      <c r="HD183">
        <v>0</v>
      </c>
      <c r="HE183">
        <v>28.9917</v>
      </c>
      <c r="HF183">
        <v>999.9</v>
      </c>
      <c r="HG183">
        <v>42.4</v>
      </c>
      <c r="HH183">
        <v>40.9</v>
      </c>
      <c r="HI183">
        <v>33.0955</v>
      </c>
      <c r="HJ183">
        <v>62.6344</v>
      </c>
      <c r="HK183">
        <v>25.9856</v>
      </c>
      <c r="HL183">
        <v>1</v>
      </c>
      <c r="HM183">
        <v>0.589083</v>
      </c>
      <c r="HN183">
        <v>4.99742</v>
      </c>
      <c r="HO183">
        <v>20.2321</v>
      </c>
      <c r="HP183">
        <v>5.2101</v>
      </c>
      <c r="HQ183">
        <v>11.9834</v>
      </c>
      <c r="HR183">
        <v>4.96285</v>
      </c>
      <c r="HS183">
        <v>3.27425</v>
      </c>
      <c r="HT183">
        <v>9999</v>
      </c>
      <c r="HU183">
        <v>9999</v>
      </c>
      <c r="HV183">
        <v>9999</v>
      </c>
      <c r="HW183">
        <v>40.7</v>
      </c>
      <c r="HX183">
        <v>1.86401</v>
      </c>
      <c r="HY183">
        <v>1.86019</v>
      </c>
      <c r="HZ183">
        <v>1.85851</v>
      </c>
      <c r="IA183">
        <v>1.85987</v>
      </c>
      <c r="IB183">
        <v>1.85985</v>
      </c>
      <c r="IC183">
        <v>1.85837</v>
      </c>
      <c r="ID183">
        <v>1.85745</v>
      </c>
      <c r="IE183">
        <v>1.85236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-0.93</v>
      </c>
      <c r="IT183">
        <v>-0.3329</v>
      </c>
      <c r="IU183">
        <v>-0.401858868589607</v>
      </c>
      <c r="IV183">
        <v>0.0001543633802942166</v>
      </c>
      <c r="IW183">
        <v>-6.359805854135664E-07</v>
      </c>
      <c r="IX183">
        <v>1.931128000261328E-10</v>
      </c>
      <c r="IY183">
        <v>-0.3385764476701658</v>
      </c>
      <c r="IZ183">
        <v>-0.009907362677547949</v>
      </c>
      <c r="JA183">
        <v>0.0006454078662214542</v>
      </c>
      <c r="JB183">
        <v>-5.064920317128958E-06</v>
      </c>
      <c r="JC183">
        <v>3</v>
      </c>
      <c r="JD183">
        <v>1872</v>
      </c>
      <c r="JE183">
        <v>1</v>
      </c>
      <c r="JF183">
        <v>37</v>
      </c>
      <c r="JG183">
        <v>19.6</v>
      </c>
      <c r="JH183">
        <v>19.5</v>
      </c>
      <c r="JI183">
        <v>3.19458</v>
      </c>
      <c r="JJ183">
        <v>2.63062</v>
      </c>
      <c r="JK183">
        <v>1.49658</v>
      </c>
      <c r="JL183">
        <v>2.34009</v>
      </c>
      <c r="JM183">
        <v>1.54907</v>
      </c>
      <c r="JN183">
        <v>2.4646</v>
      </c>
      <c r="JO183">
        <v>43.59</v>
      </c>
      <c r="JP183">
        <v>14.9726</v>
      </c>
      <c r="JQ183">
        <v>18</v>
      </c>
      <c r="JR183">
        <v>498.22</v>
      </c>
      <c r="JS183">
        <v>515.471</v>
      </c>
      <c r="JT183">
        <v>22.7742</v>
      </c>
      <c r="JU183">
        <v>34.2009</v>
      </c>
      <c r="JV183">
        <v>30.0005</v>
      </c>
      <c r="JW183">
        <v>34.2607</v>
      </c>
      <c r="JX183">
        <v>34.2106</v>
      </c>
      <c r="JY183">
        <v>64.0889</v>
      </c>
      <c r="JZ183">
        <v>43.7044</v>
      </c>
      <c r="KA183">
        <v>0</v>
      </c>
      <c r="KB183">
        <v>22.7558</v>
      </c>
      <c r="KC183">
        <v>1503.13</v>
      </c>
      <c r="KD183">
        <v>17.2744</v>
      </c>
      <c r="KE183">
        <v>99.3614</v>
      </c>
      <c r="KF183">
        <v>99.52370000000001</v>
      </c>
    </row>
    <row r="184" spans="1:292">
      <c r="A184">
        <v>160</v>
      </c>
      <c r="B184">
        <v>1685125286.6</v>
      </c>
      <c r="C184">
        <v>1884.099999904633</v>
      </c>
      <c r="D184" t="s">
        <v>757</v>
      </c>
      <c r="E184" t="s">
        <v>758</v>
      </c>
      <c r="F184">
        <v>5</v>
      </c>
      <c r="G184" t="s">
        <v>575</v>
      </c>
      <c r="H184">
        <v>1685125279.1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1516.288517019552</v>
      </c>
      <c r="AJ184">
        <v>1490.628909090908</v>
      </c>
      <c r="AK184">
        <v>3.449818213443951</v>
      </c>
      <c r="AL184">
        <v>66.91659583500085</v>
      </c>
      <c r="AM184">
        <f>(AO184 - AN184 + DX184*1E3/(8.314*(DZ184+273.15)) * AQ184/DW184 * AP184) * DW184/(100*DK184) * 1000/(1000 - AO184)</f>
        <v>0</v>
      </c>
      <c r="AN184">
        <v>17.18419055366796</v>
      </c>
      <c r="AO184">
        <v>18.1770041958042</v>
      </c>
      <c r="AP184">
        <v>-4.491655508745222E-05</v>
      </c>
      <c r="AQ184">
        <v>105.2800018558034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6</v>
      </c>
      <c r="DL184">
        <v>0.5</v>
      </c>
      <c r="DM184" t="s">
        <v>430</v>
      </c>
      <c r="DN184">
        <v>2</v>
      </c>
      <c r="DO184" t="b">
        <v>1</v>
      </c>
      <c r="DP184">
        <v>1685125279.1</v>
      </c>
      <c r="DQ184">
        <v>1439.936666666667</v>
      </c>
      <c r="DR184">
        <v>1476.262962962963</v>
      </c>
      <c r="DS184">
        <v>18.1780962962963</v>
      </c>
      <c r="DT184">
        <v>17.19109629629629</v>
      </c>
      <c r="DU184">
        <v>1440.858888888889</v>
      </c>
      <c r="DV184">
        <v>18.51104814814815</v>
      </c>
      <c r="DW184">
        <v>500.0349259259259</v>
      </c>
      <c r="DX184">
        <v>99.63613333333335</v>
      </c>
      <c r="DY184">
        <v>0.09997002592592591</v>
      </c>
      <c r="DZ184">
        <v>27.28937037037037</v>
      </c>
      <c r="EA184">
        <v>28.01435555555556</v>
      </c>
      <c r="EB184">
        <v>999.9000000000001</v>
      </c>
      <c r="EC184">
        <v>0</v>
      </c>
      <c r="ED184">
        <v>0</v>
      </c>
      <c r="EE184">
        <v>10000.75925925926</v>
      </c>
      <c r="EF184">
        <v>0</v>
      </c>
      <c r="EG184">
        <v>2209.393703703704</v>
      </c>
      <c r="EH184">
        <v>-36.32721851851851</v>
      </c>
      <c r="EI184">
        <v>1466.596296296296</v>
      </c>
      <c r="EJ184">
        <v>1502.085925925926</v>
      </c>
      <c r="EK184">
        <v>0.9870004074074075</v>
      </c>
      <c r="EL184">
        <v>1476.262962962963</v>
      </c>
      <c r="EM184">
        <v>17.19109629629629</v>
      </c>
      <c r="EN184">
        <v>1.811196296296296</v>
      </c>
      <c r="EO184">
        <v>1.712854444444444</v>
      </c>
      <c r="EP184">
        <v>15.88374814814815</v>
      </c>
      <c r="EQ184">
        <v>15.01341851851852</v>
      </c>
      <c r="ER184">
        <v>1999.976296296296</v>
      </c>
      <c r="ES184">
        <v>0.9800037407407409</v>
      </c>
      <c r="ET184">
        <v>0.01999611851851852</v>
      </c>
      <c r="EU184">
        <v>0</v>
      </c>
      <c r="EV184">
        <v>53.60003703703704</v>
      </c>
      <c r="EW184">
        <v>5.00078</v>
      </c>
      <c r="EX184">
        <v>5935.598518518517</v>
      </c>
      <c r="EY184">
        <v>16379.45555555555</v>
      </c>
      <c r="EZ184">
        <v>42.64099999999999</v>
      </c>
      <c r="FA184">
        <v>44.69174074074073</v>
      </c>
      <c r="FB184">
        <v>43.13874074074074</v>
      </c>
      <c r="FC184">
        <v>43.48122222222222</v>
      </c>
      <c r="FD184">
        <v>43.354</v>
      </c>
      <c r="FE184">
        <v>1955.085555555555</v>
      </c>
      <c r="FF184">
        <v>39.89037037037038</v>
      </c>
      <c r="FG184">
        <v>0</v>
      </c>
      <c r="FH184">
        <v>1685125284.7</v>
      </c>
      <c r="FI184">
        <v>0</v>
      </c>
      <c r="FJ184">
        <v>53.561176</v>
      </c>
      <c r="FK184">
        <v>-0.5645769014297805</v>
      </c>
      <c r="FL184">
        <v>-280.8353846687605</v>
      </c>
      <c r="FM184">
        <v>5933.6264</v>
      </c>
      <c r="FN184">
        <v>15</v>
      </c>
      <c r="FO184">
        <v>1685124110</v>
      </c>
      <c r="FP184" t="s">
        <v>576</v>
      </c>
      <c r="FQ184">
        <v>1685124108</v>
      </c>
      <c r="FR184">
        <v>1685124110</v>
      </c>
      <c r="FS184">
        <v>2</v>
      </c>
      <c r="FT184">
        <v>0.051</v>
      </c>
      <c r="FU184">
        <v>-0.023</v>
      </c>
      <c r="FV184">
        <v>-0.435</v>
      </c>
      <c r="FW184">
        <v>-0.35</v>
      </c>
      <c r="FX184">
        <v>420</v>
      </c>
      <c r="FY184">
        <v>16</v>
      </c>
      <c r="FZ184">
        <v>0.43</v>
      </c>
      <c r="GA184">
        <v>0.06</v>
      </c>
      <c r="GB184">
        <v>-36.30835500000001</v>
      </c>
      <c r="GC184">
        <v>0.3357118198875377</v>
      </c>
      <c r="GD184">
        <v>0.1416949786513273</v>
      </c>
      <c r="GE184">
        <v>0</v>
      </c>
      <c r="GF184">
        <v>0.9880398749999999</v>
      </c>
      <c r="GG184">
        <v>-0.06021580863039717</v>
      </c>
      <c r="GH184">
        <v>0.01261211830777745</v>
      </c>
      <c r="GI184">
        <v>1</v>
      </c>
      <c r="GJ184">
        <v>1</v>
      </c>
      <c r="GK184">
        <v>2</v>
      </c>
      <c r="GL184" t="s">
        <v>432</v>
      </c>
      <c r="GM184">
        <v>3.09914</v>
      </c>
      <c r="GN184">
        <v>2.75818</v>
      </c>
      <c r="GO184">
        <v>0.220893</v>
      </c>
      <c r="GP184">
        <v>0.224143</v>
      </c>
      <c r="GQ184">
        <v>0.09810339999999999</v>
      </c>
      <c r="GR184">
        <v>0.0937615</v>
      </c>
      <c r="GS184">
        <v>19818.4</v>
      </c>
      <c r="GT184">
        <v>19483.1</v>
      </c>
      <c r="GU184">
        <v>25999.7</v>
      </c>
      <c r="GV184">
        <v>25473.1</v>
      </c>
      <c r="GW184">
        <v>37655.8</v>
      </c>
      <c r="GX184">
        <v>35091.2</v>
      </c>
      <c r="GY184">
        <v>45469.3</v>
      </c>
      <c r="GZ184">
        <v>41878.7</v>
      </c>
      <c r="HA184">
        <v>1.83298</v>
      </c>
      <c r="HB184">
        <v>1.83485</v>
      </c>
      <c r="HC184">
        <v>-0.0609681</v>
      </c>
      <c r="HD184">
        <v>0</v>
      </c>
      <c r="HE184">
        <v>29.0042</v>
      </c>
      <c r="HF184">
        <v>999.9</v>
      </c>
      <c r="HG184">
        <v>42.4</v>
      </c>
      <c r="HH184">
        <v>40.9</v>
      </c>
      <c r="HI184">
        <v>33.0962</v>
      </c>
      <c r="HJ184">
        <v>62.7645</v>
      </c>
      <c r="HK184">
        <v>25.7973</v>
      </c>
      <c r="HL184">
        <v>1</v>
      </c>
      <c r="HM184">
        <v>0.589571</v>
      </c>
      <c r="HN184">
        <v>5.00601</v>
      </c>
      <c r="HO184">
        <v>20.2319</v>
      </c>
      <c r="HP184">
        <v>5.21055</v>
      </c>
      <c r="HQ184">
        <v>11.9828</v>
      </c>
      <c r="HR184">
        <v>4.96295</v>
      </c>
      <c r="HS184">
        <v>3.27428</v>
      </c>
      <c r="HT184">
        <v>9999</v>
      </c>
      <c r="HU184">
        <v>9999</v>
      </c>
      <c r="HV184">
        <v>9999</v>
      </c>
      <c r="HW184">
        <v>40.7</v>
      </c>
      <c r="HX184">
        <v>1.86401</v>
      </c>
      <c r="HY184">
        <v>1.86019</v>
      </c>
      <c r="HZ184">
        <v>1.85852</v>
      </c>
      <c r="IA184">
        <v>1.85987</v>
      </c>
      <c r="IB184">
        <v>1.85984</v>
      </c>
      <c r="IC184">
        <v>1.85837</v>
      </c>
      <c r="ID184">
        <v>1.85745</v>
      </c>
      <c r="IE184">
        <v>1.85235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-0.9399999999999999</v>
      </c>
      <c r="IT184">
        <v>-0.3329</v>
      </c>
      <c r="IU184">
        <v>-0.401858868589607</v>
      </c>
      <c r="IV184">
        <v>0.0001543633802942166</v>
      </c>
      <c r="IW184">
        <v>-6.359805854135664E-07</v>
      </c>
      <c r="IX184">
        <v>1.931128000261328E-10</v>
      </c>
      <c r="IY184">
        <v>-0.3385764476701658</v>
      </c>
      <c r="IZ184">
        <v>-0.009907362677547949</v>
      </c>
      <c r="JA184">
        <v>0.0006454078662214542</v>
      </c>
      <c r="JB184">
        <v>-5.064920317128958E-06</v>
      </c>
      <c r="JC184">
        <v>3</v>
      </c>
      <c r="JD184">
        <v>1872</v>
      </c>
      <c r="JE184">
        <v>1</v>
      </c>
      <c r="JF184">
        <v>37</v>
      </c>
      <c r="JG184">
        <v>19.6</v>
      </c>
      <c r="JH184">
        <v>19.6</v>
      </c>
      <c r="JI184">
        <v>3.22021</v>
      </c>
      <c r="JJ184">
        <v>2.6416</v>
      </c>
      <c r="JK184">
        <v>1.49658</v>
      </c>
      <c r="JL184">
        <v>2.34009</v>
      </c>
      <c r="JM184">
        <v>1.54785</v>
      </c>
      <c r="JN184">
        <v>2.40234</v>
      </c>
      <c r="JO184">
        <v>43.59</v>
      </c>
      <c r="JP184">
        <v>14.9638</v>
      </c>
      <c r="JQ184">
        <v>18</v>
      </c>
      <c r="JR184">
        <v>498.288</v>
      </c>
      <c r="JS184">
        <v>515.543</v>
      </c>
      <c r="JT184">
        <v>22.7561</v>
      </c>
      <c r="JU184">
        <v>34.204</v>
      </c>
      <c r="JV184">
        <v>30.0005</v>
      </c>
      <c r="JW184">
        <v>34.2638</v>
      </c>
      <c r="JX184">
        <v>34.2132</v>
      </c>
      <c r="JY184">
        <v>64.71720000000001</v>
      </c>
      <c r="JZ184">
        <v>43.7044</v>
      </c>
      <c r="KA184">
        <v>0</v>
      </c>
      <c r="KB184">
        <v>22.7476</v>
      </c>
      <c r="KC184">
        <v>1523.17</v>
      </c>
      <c r="KD184">
        <v>17.2822</v>
      </c>
      <c r="KE184">
        <v>99.3608</v>
      </c>
      <c r="KF184">
        <v>99.5224</v>
      </c>
    </row>
    <row r="185" spans="1:292">
      <c r="A185">
        <v>161</v>
      </c>
      <c r="B185">
        <v>1685125291.6</v>
      </c>
      <c r="C185">
        <v>1889.099999904633</v>
      </c>
      <c r="D185" t="s">
        <v>759</v>
      </c>
      <c r="E185" t="s">
        <v>760</v>
      </c>
      <c r="F185">
        <v>5</v>
      </c>
      <c r="G185" t="s">
        <v>575</v>
      </c>
      <c r="H185">
        <v>1685125283.814285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1532.971593112997</v>
      </c>
      <c r="AJ185">
        <v>1507.404363636363</v>
      </c>
      <c r="AK185">
        <v>3.347319990066581</v>
      </c>
      <c r="AL185">
        <v>66.91659583500085</v>
      </c>
      <c r="AM185">
        <f>(AO185 - AN185 + DX185*1E3/(8.314*(DZ185+273.15)) * AQ185/DW185 * AP185) * DW185/(100*DK185) * 1000/(1000 - AO185)</f>
        <v>0</v>
      </c>
      <c r="AN185">
        <v>17.24926280076685</v>
      </c>
      <c r="AO185">
        <v>18.1918055944056</v>
      </c>
      <c r="AP185">
        <v>7.070311512448471E-05</v>
      </c>
      <c r="AQ185">
        <v>105.2800018558034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6</v>
      </c>
      <c r="DL185">
        <v>0.5</v>
      </c>
      <c r="DM185" t="s">
        <v>430</v>
      </c>
      <c r="DN185">
        <v>2</v>
      </c>
      <c r="DO185" t="b">
        <v>1</v>
      </c>
      <c r="DP185">
        <v>1685125283.814285</v>
      </c>
      <c r="DQ185">
        <v>1455.735357142857</v>
      </c>
      <c r="DR185">
        <v>1491.953214285714</v>
      </c>
      <c r="DS185">
        <v>18.18023928571429</v>
      </c>
      <c r="DT185">
        <v>17.21256071428571</v>
      </c>
      <c r="DU185">
        <v>1456.664642857143</v>
      </c>
      <c r="DV185">
        <v>18.51316785714286</v>
      </c>
      <c r="DW185">
        <v>499.9738928571428</v>
      </c>
      <c r="DX185">
        <v>99.63698214285714</v>
      </c>
      <c r="DY185">
        <v>0.09995049642857144</v>
      </c>
      <c r="DZ185">
        <v>27.29021785714286</v>
      </c>
      <c r="EA185">
        <v>28.01263928571429</v>
      </c>
      <c r="EB185">
        <v>999.9000000000002</v>
      </c>
      <c r="EC185">
        <v>0</v>
      </c>
      <c r="ED185">
        <v>0</v>
      </c>
      <c r="EE185">
        <v>10002.61357142857</v>
      </c>
      <c r="EF185">
        <v>0</v>
      </c>
      <c r="EG185">
        <v>2197.117857142858</v>
      </c>
      <c r="EH185">
        <v>-36.21807142857143</v>
      </c>
      <c r="EI185">
        <v>1482.690714285714</v>
      </c>
      <c r="EJ185">
        <v>1518.083928571428</v>
      </c>
      <c r="EK185">
        <v>0.9676822142857142</v>
      </c>
      <c r="EL185">
        <v>1491.953214285714</v>
      </c>
      <c r="EM185">
        <v>17.21256071428571</v>
      </c>
      <c r="EN185">
        <v>1.811425</v>
      </c>
      <c r="EO185">
        <v>1.7150075</v>
      </c>
      <c r="EP185">
        <v>15.885725</v>
      </c>
      <c r="EQ185">
        <v>15.03292142857143</v>
      </c>
      <c r="ER185">
        <v>2000.000714285714</v>
      </c>
      <c r="ES185">
        <v>0.9800043571428571</v>
      </c>
      <c r="ET185">
        <v>0.01999548928571429</v>
      </c>
      <c r="EU185">
        <v>0</v>
      </c>
      <c r="EV185">
        <v>53.56570357142857</v>
      </c>
      <c r="EW185">
        <v>5.00078</v>
      </c>
      <c r="EX185">
        <v>5906.303571428572</v>
      </c>
      <c r="EY185">
        <v>16379.66428571429</v>
      </c>
      <c r="EZ185">
        <v>42.64032142857143</v>
      </c>
      <c r="FA185">
        <v>44.70499999999999</v>
      </c>
      <c r="FB185">
        <v>43.14710714285713</v>
      </c>
      <c r="FC185">
        <v>43.46857142857142</v>
      </c>
      <c r="FD185">
        <v>43.34132142857142</v>
      </c>
      <c r="FE185">
        <v>1955.110714285714</v>
      </c>
      <c r="FF185">
        <v>39.88964285714287</v>
      </c>
      <c r="FG185">
        <v>0</v>
      </c>
      <c r="FH185">
        <v>1685125289.5</v>
      </c>
      <c r="FI185">
        <v>0</v>
      </c>
      <c r="FJ185">
        <v>53.52907999999999</v>
      </c>
      <c r="FK185">
        <v>-0.08134615088043488</v>
      </c>
      <c r="FL185">
        <v>-346.0461542292288</v>
      </c>
      <c r="FM185">
        <v>5901.5532</v>
      </c>
      <c r="FN185">
        <v>15</v>
      </c>
      <c r="FO185">
        <v>1685124110</v>
      </c>
      <c r="FP185" t="s">
        <v>576</v>
      </c>
      <c r="FQ185">
        <v>1685124108</v>
      </c>
      <c r="FR185">
        <v>1685124110</v>
      </c>
      <c r="FS185">
        <v>2</v>
      </c>
      <c r="FT185">
        <v>0.051</v>
      </c>
      <c r="FU185">
        <v>-0.023</v>
      </c>
      <c r="FV185">
        <v>-0.435</v>
      </c>
      <c r="FW185">
        <v>-0.35</v>
      </c>
      <c r="FX185">
        <v>420</v>
      </c>
      <c r="FY185">
        <v>16</v>
      </c>
      <c r="FZ185">
        <v>0.43</v>
      </c>
      <c r="GA185">
        <v>0.06</v>
      </c>
      <c r="GB185">
        <v>-36.26126</v>
      </c>
      <c r="GC185">
        <v>1.329203752345207</v>
      </c>
      <c r="GD185">
        <v>0.1920943060061904</v>
      </c>
      <c r="GE185">
        <v>0</v>
      </c>
      <c r="GF185">
        <v>0.97707385</v>
      </c>
      <c r="GG185">
        <v>-0.2201970506566636</v>
      </c>
      <c r="GH185">
        <v>0.02533733438283318</v>
      </c>
      <c r="GI185">
        <v>1</v>
      </c>
      <c r="GJ185">
        <v>1</v>
      </c>
      <c r="GK185">
        <v>2</v>
      </c>
      <c r="GL185" t="s">
        <v>432</v>
      </c>
      <c r="GM185">
        <v>3.09907</v>
      </c>
      <c r="GN185">
        <v>2.75812</v>
      </c>
      <c r="GO185">
        <v>0.222382</v>
      </c>
      <c r="GP185">
        <v>0.225658</v>
      </c>
      <c r="GQ185">
        <v>0.0981663</v>
      </c>
      <c r="GR185">
        <v>0.0938153</v>
      </c>
      <c r="GS185">
        <v>19780.2</v>
      </c>
      <c r="GT185">
        <v>19445</v>
      </c>
      <c r="GU185">
        <v>25999.3</v>
      </c>
      <c r="GV185">
        <v>25473.1</v>
      </c>
      <c r="GW185">
        <v>37653</v>
      </c>
      <c r="GX185">
        <v>35089.2</v>
      </c>
      <c r="GY185">
        <v>45468.8</v>
      </c>
      <c r="GZ185">
        <v>41878.6</v>
      </c>
      <c r="HA185">
        <v>1.83315</v>
      </c>
      <c r="HB185">
        <v>1.83482</v>
      </c>
      <c r="HC185">
        <v>-0.0609234</v>
      </c>
      <c r="HD185">
        <v>0</v>
      </c>
      <c r="HE185">
        <v>29.0152</v>
      </c>
      <c r="HF185">
        <v>999.9</v>
      </c>
      <c r="HG185">
        <v>42.4</v>
      </c>
      <c r="HH185">
        <v>40.9</v>
      </c>
      <c r="HI185">
        <v>33.0975</v>
      </c>
      <c r="HJ185">
        <v>62.7745</v>
      </c>
      <c r="HK185">
        <v>26.0337</v>
      </c>
      <c r="HL185">
        <v>1</v>
      </c>
      <c r="HM185">
        <v>0.589731</v>
      </c>
      <c r="HN185">
        <v>4.99865</v>
      </c>
      <c r="HO185">
        <v>20.2321</v>
      </c>
      <c r="HP185">
        <v>5.21025</v>
      </c>
      <c r="HQ185">
        <v>11.9845</v>
      </c>
      <c r="HR185">
        <v>4.9627</v>
      </c>
      <c r="HS185">
        <v>3.2743</v>
      </c>
      <c r="HT185">
        <v>9999</v>
      </c>
      <c r="HU185">
        <v>9999</v>
      </c>
      <c r="HV185">
        <v>9999</v>
      </c>
      <c r="HW185">
        <v>40.7</v>
      </c>
      <c r="HX185">
        <v>1.86401</v>
      </c>
      <c r="HY185">
        <v>1.86018</v>
      </c>
      <c r="HZ185">
        <v>1.85852</v>
      </c>
      <c r="IA185">
        <v>1.85986</v>
      </c>
      <c r="IB185">
        <v>1.85984</v>
      </c>
      <c r="IC185">
        <v>1.85837</v>
      </c>
      <c r="ID185">
        <v>1.85745</v>
      </c>
      <c r="IE185">
        <v>1.85234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-0.9399999999999999</v>
      </c>
      <c r="IT185">
        <v>-0.3328</v>
      </c>
      <c r="IU185">
        <v>-0.401858868589607</v>
      </c>
      <c r="IV185">
        <v>0.0001543633802942166</v>
      </c>
      <c r="IW185">
        <v>-6.359805854135664E-07</v>
      </c>
      <c r="IX185">
        <v>1.931128000261328E-10</v>
      </c>
      <c r="IY185">
        <v>-0.3385764476701658</v>
      </c>
      <c r="IZ185">
        <v>-0.009907362677547949</v>
      </c>
      <c r="JA185">
        <v>0.0006454078662214542</v>
      </c>
      <c r="JB185">
        <v>-5.064920317128958E-06</v>
      </c>
      <c r="JC185">
        <v>3</v>
      </c>
      <c r="JD185">
        <v>1872</v>
      </c>
      <c r="JE185">
        <v>1</v>
      </c>
      <c r="JF185">
        <v>37</v>
      </c>
      <c r="JG185">
        <v>19.7</v>
      </c>
      <c r="JH185">
        <v>19.7</v>
      </c>
      <c r="JI185">
        <v>3.25195</v>
      </c>
      <c r="JJ185">
        <v>2.63306</v>
      </c>
      <c r="JK185">
        <v>1.49658</v>
      </c>
      <c r="JL185">
        <v>2.34009</v>
      </c>
      <c r="JM185">
        <v>1.54785</v>
      </c>
      <c r="JN185">
        <v>2.39258</v>
      </c>
      <c r="JO185">
        <v>43.5627</v>
      </c>
      <c r="JP185">
        <v>14.9726</v>
      </c>
      <c r="JQ185">
        <v>18</v>
      </c>
      <c r="JR185">
        <v>498.399</v>
      </c>
      <c r="JS185">
        <v>515.538</v>
      </c>
      <c r="JT185">
        <v>22.7455</v>
      </c>
      <c r="JU185">
        <v>34.206</v>
      </c>
      <c r="JV185">
        <v>30.0004</v>
      </c>
      <c r="JW185">
        <v>34.2643</v>
      </c>
      <c r="JX185">
        <v>34.2147</v>
      </c>
      <c r="JY185">
        <v>65.25749999999999</v>
      </c>
      <c r="JZ185">
        <v>43.7044</v>
      </c>
      <c r="KA185">
        <v>0</v>
      </c>
      <c r="KB185">
        <v>22.7352</v>
      </c>
      <c r="KC185">
        <v>1536.53</v>
      </c>
      <c r="KD185">
        <v>17.2787</v>
      </c>
      <c r="KE185">
        <v>99.3595</v>
      </c>
      <c r="KF185">
        <v>99.5223</v>
      </c>
    </row>
    <row r="186" spans="1:292">
      <c r="A186">
        <v>162</v>
      </c>
      <c r="B186">
        <v>1685125296.6</v>
      </c>
      <c r="C186">
        <v>1894.099999904633</v>
      </c>
      <c r="D186" t="s">
        <v>761</v>
      </c>
      <c r="E186" t="s">
        <v>762</v>
      </c>
      <c r="F186">
        <v>5</v>
      </c>
      <c r="G186" t="s">
        <v>575</v>
      </c>
      <c r="H186">
        <v>1685125289.1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1550.597819386623</v>
      </c>
      <c r="AJ186">
        <v>1524.785636363635</v>
      </c>
      <c r="AK186">
        <v>3.469569014783947</v>
      </c>
      <c r="AL186">
        <v>66.91659583500085</v>
      </c>
      <c r="AM186">
        <f>(AO186 - AN186 + DX186*1E3/(8.314*(DZ186+273.15)) * AQ186/DW186 * AP186) * DW186/(100*DK186) * 1000/(1000 - AO186)</f>
        <v>0</v>
      </c>
      <c r="AN186">
        <v>17.25326312161641</v>
      </c>
      <c r="AO186">
        <v>18.20255664335665</v>
      </c>
      <c r="AP186">
        <v>5.196548404631359E-05</v>
      </c>
      <c r="AQ186">
        <v>105.2800018558034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6</v>
      </c>
      <c r="DL186">
        <v>0.5</v>
      </c>
      <c r="DM186" t="s">
        <v>430</v>
      </c>
      <c r="DN186">
        <v>2</v>
      </c>
      <c r="DO186" t="b">
        <v>1</v>
      </c>
      <c r="DP186">
        <v>1685125289.1</v>
      </c>
      <c r="DQ186">
        <v>1473.449259259259</v>
      </c>
      <c r="DR186">
        <v>1509.722962962963</v>
      </c>
      <c r="DS186">
        <v>18.18664444444444</v>
      </c>
      <c r="DT186">
        <v>17.23685925925926</v>
      </c>
      <c r="DU186">
        <v>1474.387407407407</v>
      </c>
      <c r="DV186">
        <v>18.51950740740741</v>
      </c>
      <c r="DW186">
        <v>500.0059629629629</v>
      </c>
      <c r="DX186">
        <v>99.63774444444444</v>
      </c>
      <c r="DY186">
        <v>0.09997109629629629</v>
      </c>
      <c r="DZ186">
        <v>27.28892222222222</v>
      </c>
      <c r="EA186">
        <v>28.0152962962963</v>
      </c>
      <c r="EB186">
        <v>999.9000000000001</v>
      </c>
      <c r="EC186">
        <v>0</v>
      </c>
      <c r="ED186">
        <v>0</v>
      </c>
      <c r="EE186">
        <v>10007.2237037037</v>
      </c>
      <c r="EF186">
        <v>0</v>
      </c>
      <c r="EG186">
        <v>2175.941851851852</v>
      </c>
      <c r="EH186">
        <v>-36.27323333333333</v>
      </c>
      <c r="EI186">
        <v>1500.742222222222</v>
      </c>
      <c r="EJ186">
        <v>1536.202592592593</v>
      </c>
      <c r="EK186">
        <v>0.9497815555555555</v>
      </c>
      <c r="EL186">
        <v>1509.722962962963</v>
      </c>
      <c r="EM186">
        <v>17.23685925925926</v>
      </c>
      <c r="EN186">
        <v>1.812076296296296</v>
      </c>
      <c r="EO186">
        <v>1.717442592592592</v>
      </c>
      <c r="EP186">
        <v>15.89135185185185</v>
      </c>
      <c r="EQ186">
        <v>15.05497777777778</v>
      </c>
      <c r="ER186">
        <v>2000.009629629629</v>
      </c>
      <c r="ES186">
        <v>0.9800026296296297</v>
      </c>
      <c r="ET186">
        <v>0.01999726296296296</v>
      </c>
      <c r="EU186">
        <v>0</v>
      </c>
      <c r="EV186">
        <v>53.5508</v>
      </c>
      <c r="EW186">
        <v>5.00078</v>
      </c>
      <c r="EX186">
        <v>5871.331111111112</v>
      </c>
      <c r="EY186">
        <v>16379.71851851852</v>
      </c>
      <c r="EZ186">
        <v>42.65470370370369</v>
      </c>
      <c r="FA186">
        <v>44.71733333333333</v>
      </c>
      <c r="FB186">
        <v>43.14570370370371</v>
      </c>
      <c r="FC186">
        <v>43.46514814814814</v>
      </c>
      <c r="FD186">
        <v>43.32381481481481</v>
      </c>
      <c r="FE186">
        <v>1955.114814814815</v>
      </c>
      <c r="FF186">
        <v>39.89370370370371</v>
      </c>
      <c r="FG186">
        <v>0</v>
      </c>
      <c r="FH186">
        <v>1685125294.3</v>
      </c>
      <c r="FI186">
        <v>0</v>
      </c>
      <c r="FJ186">
        <v>53.54792</v>
      </c>
      <c r="FK186">
        <v>-0.1241769316415543</v>
      </c>
      <c r="FL186">
        <v>-521.8061565213636</v>
      </c>
      <c r="FM186">
        <v>5871.0392</v>
      </c>
      <c r="FN186">
        <v>15</v>
      </c>
      <c r="FO186">
        <v>1685124110</v>
      </c>
      <c r="FP186" t="s">
        <v>576</v>
      </c>
      <c r="FQ186">
        <v>1685124108</v>
      </c>
      <c r="FR186">
        <v>1685124110</v>
      </c>
      <c r="FS186">
        <v>2</v>
      </c>
      <c r="FT186">
        <v>0.051</v>
      </c>
      <c r="FU186">
        <v>-0.023</v>
      </c>
      <c r="FV186">
        <v>-0.435</v>
      </c>
      <c r="FW186">
        <v>-0.35</v>
      </c>
      <c r="FX186">
        <v>420</v>
      </c>
      <c r="FY186">
        <v>16</v>
      </c>
      <c r="FZ186">
        <v>0.43</v>
      </c>
      <c r="GA186">
        <v>0.06</v>
      </c>
      <c r="GB186">
        <v>-36.2720875</v>
      </c>
      <c r="GC186">
        <v>-0.4881039399624628</v>
      </c>
      <c r="GD186">
        <v>0.1959063618000957</v>
      </c>
      <c r="GE186">
        <v>0</v>
      </c>
      <c r="GF186">
        <v>0.9616787499999999</v>
      </c>
      <c r="GG186">
        <v>-0.227323744840525</v>
      </c>
      <c r="GH186">
        <v>0.02595899434853939</v>
      </c>
      <c r="GI186">
        <v>1</v>
      </c>
      <c r="GJ186">
        <v>1</v>
      </c>
      <c r="GK186">
        <v>2</v>
      </c>
      <c r="GL186" t="s">
        <v>432</v>
      </c>
      <c r="GM186">
        <v>3.09908</v>
      </c>
      <c r="GN186">
        <v>2.75814</v>
      </c>
      <c r="GO186">
        <v>0.223889</v>
      </c>
      <c r="GP186">
        <v>0.227134</v>
      </c>
      <c r="GQ186">
        <v>0.0981991</v>
      </c>
      <c r="GR186">
        <v>0.093819</v>
      </c>
      <c r="GS186">
        <v>19741.6</v>
      </c>
      <c r="GT186">
        <v>19407.9</v>
      </c>
      <c r="GU186">
        <v>25999.2</v>
      </c>
      <c r="GV186">
        <v>25473.2</v>
      </c>
      <c r="GW186">
        <v>37651.6</v>
      </c>
      <c r="GX186">
        <v>35089.1</v>
      </c>
      <c r="GY186">
        <v>45468.6</v>
      </c>
      <c r="GZ186">
        <v>41878.4</v>
      </c>
      <c r="HA186">
        <v>1.83315</v>
      </c>
      <c r="HB186">
        <v>1.83493</v>
      </c>
      <c r="HC186">
        <v>-0.0614524</v>
      </c>
      <c r="HD186">
        <v>0</v>
      </c>
      <c r="HE186">
        <v>29.0245</v>
      </c>
      <c r="HF186">
        <v>999.9</v>
      </c>
      <c r="HG186">
        <v>42.4</v>
      </c>
      <c r="HH186">
        <v>40.9</v>
      </c>
      <c r="HI186">
        <v>33.0964</v>
      </c>
      <c r="HJ186">
        <v>62.7245</v>
      </c>
      <c r="HK186">
        <v>26.1218</v>
      </c>
      <c r="HL186">
        <v>1</v>
      </c>
      <c r="HM186">
        <v>0.590015</v>
      </c>
      <c r="HN186">
        <v>5.02399</v>
      </c>
      <c r="HO186">
        <v>20.2313</v>
      </c>
      <c r="HP186">
        <v>5.2104</v>
      </c>
      <c r="HQ186">
        <v>11.9834</v>
      </c>
      <c r="HR186">
        <v>4.96255</v>
      </c>
      <c r="HS186">
        <v>3.27433</v>
      </c>
      <c r="HT186">
        <v>9999</v>
      </c>
      <c r="HU186">
        <v>9999</v>
      </c>
      <c r="HV186">
        <v>9999</v>
      </c>
      <c r="HW186">
        <v>40.7</v>
      </c>
      <c r="HX186">
        <v>1.86401</v>
      </c>
      <c r="HY186">
        <v>1.86019</v>
      </c>
      <c r="HZ186">
        <v>1.85852</v>
      </c>
      <c r="IA186">
        <v>1.85989</v>
      </c>
      <c r="IB186">
        <v>1.85984</v>
      </c>
      <c r="IC186">
        <v>1.85838</v>
      </c>
      <c r="ID186">
        <v>1.85745</v>
      </c>
      <c r="IE186">
        <v>1.85233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-0.95</v>
      </c>
      <c r="IT186">
        <v>-0.3327</v>
      </c>
      <c r="IU186">
        <v>-0.401858868589607</v>
      </c>
      <c r="IV186">
        <v>0.0001543633802942166</v>
      </c>
      <c r="IW186">
        <v>-6.359805854135664E-07</v>
      </c>
      <c r="IX186">
        <v>1.931128000261328E-10</v>
      </c>
      <c r="IY186">
        <v>-0.3385764476701658</v>
      </c>
      <c r="IZ186">
        <v>-0.009907362677547949</v>
      </c>
      <c r="JA186">
        <v>0.0006454078662214542</v>
      </c>
      <c r="JB186">
        <v>-5.064920317128958E-06</v>
      </c>
      <c r="JC186">
        <v>3</v>
      </c>
      <c r="JD186">
        <v>1872</v>
      </c>
      <c r="JE186">
        <v>1</v>
      </c>
      <c r="JF186">
        <v>37</v>
      </c>
      <c r="JG186">
        <v>19.8</v>
      </c>
      <c r="JH186">
        <v>19.8</v>
      </c>
      <c r="JI186">
        <v>3.27637</v>
      </c>
      <c r="JJ186">
        <v>2.62817</v>
      </c>
      <c r="JK186">
        <v>1.49658</v>
      </c>
      <c r="JL186">
        <v>2.34009</v>
      </c>
      <c r="JM186">
        <v>1.54785</v>
      </c>
      <c r="JN186">
        <v>2.46216</v>
      </c>
      <c r="JO186">
        <v>43.59</v>
      </c>
      <c r="JP186">
        <v>14.9726</v>
      </c>
      <c r="JQ186">
        <v>18</v>
      </c>
      <c r="JR186">
        <v>498.419</v>
      </c>
      <c r="JS186">
        <v>515.625</v>
      </c>
      <c r="JT186">
        <v>22.7353</v>
      </c>
      <c r="JU186">
        <v>34.209</v>
      </c>
      <c r="JV186">
        <v>30.0003</v>
      </c>
      <c r="JW186">
        <v>34.2669</v>
      </c>
      <c r="JX186">
        <v>34.2167</v>
      </c>
      <c r="JY186">
        <v>65.8582</v>
      </c>
      <c r="JZ186">
        <v>43.7044</v>
      </c>
      <c r="KA186">
        <v>0</v>
      </c>
      <c r="KB186">
        <v>22.7108</v>
      </c>
      <c r="KC186">
        <v>1556.57</v>
      </c>
      <c r="KD186">
        <v>17.2802</v>
      </c>
      <c r="KE186">
        <v>99.3591</v>
      </c>
      <c r="KF186">
        <v>99.5222</v>
      </c>
    </row>
    <row r="187" spans="1:292">
      <c r="A187">
        <v>163</v>
      </c>
      <c r="B187">
        <v>1685125301.6</v>
      </c>
      <c r="C187">
        <v>1899.099999904633</v>
      </c>
      <c r="D187" t="s">
        <v>763</v>
      </c>
      <c r="E187" t="s">
        <v>764</v>
      </c>
      <c r="F187">
        <v>5</v>
      </c>
      <c r="G187" t="s">
        <v>575</v>
      </c>
      <c r="H187">
        <v>1685125293.814285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1567.348014700202</v>
      </c>
      <c r="AJ187">
        <v>1541.760666666665</v>
      </c>
      <c r="AK187">
        <v>3.397407330099284</v>
      </c>
      <c r="AL187">
        <v>66.91659583500085</v>
      </c>
      <c r="AM187">
        <f>(AO187 - AN187 + DX187*1E3/(8.314*(DZ187+273.15)) * AQ187/DW187 * AP187) * DW187/(100*DK187) * 1000/(1000 - AO187)</f>
        <v>0</v>
      </c>
      <c r="AN187">
        <v>17.25552946233093</v>
      </c>
      <c r="AO187">
        <v>18.20512307692309</v>
      </c>
      <c r="AP187">
        <v>3.051542694358707E-05</v>
      </c>
      <c r="AQ187">
        <v>105.2800018558034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6</v>
      </c>
      <c r="DL187">
        <v>0.5</v>
      </c>
      <c r="DM187" t="s">
        <v>430</v>
      </c>
      <c r="DN187">
        <v>2</v>
      </c>
      <c r="DO187" t="b">
        <v>1</v>
      </c>
      <c r="DP187">
        <v>1685125293.814285</v>
      </c>
      <c r="DQ187">
        <v>1489.262857142857</v>
      </c>
      <c r="DR187">
        <v>1525.483571428571</v>
      </c>
      <c r="DS187">
        <v>18.1958</v>
      </c>
      <c r="DT187">
        <v>17.252825</v>
      </c>
      <c r="DU187">
        <v>1490.208214285714</v>
      </c>
      <c r="DV187">
        <v>18.52858928571429</v>
      </c>
      <c r="DW187">
        <v>500.0171785714286</v>
      </c>
      <c r="DX187">
        <v>99.63769642857142</v>
      </c>
      <c r="DY187">
        <v>0.09998204285714285</v>
      </c>
      <c r="DZ187">
        <v>27.28817857142857</v>
      </c>
      <c r="EA187">
        <v>28.01753928571429</v>
      </c>
      <c r="EB187">
        <v>999.9000000000002</v>
      </c>
      <c r="EC187">
        <v>0</v>
      </c>
      <c r="ED187">
        <v>0</v>
      </c>
      <c r="EE187">
        <v>10009.70785714286</v>
      </c>
      <c r="EF187">
        <v>0</v>
      </c>
      <c r="EG187">
        <v>2157.127857142857</v>
      </c>
      <c r="EH187">
        <v>-36.22023214285714</v>
      </c>
      <c r="EI187">
        <v>1516.862857142857</v>
      </c>
      <c r="EJ187">
        <v>1552.265</v>
      </c>
      <c r="EK187">
        <v>0.9429726428571428</v>
      </c>
      <c r="EL187">
        <v>1525.483571428571</v>
      </c>
      <c r="EM187">
        <v>17.252825</v>
      </c>
      <c r="EN187">
        <v>1.812987142857143</v>
      </c>
      <c r="EO187">
        <v>1.719031428571429</v>
      </c>
      <c r="EP187">
        <v>15.89922142857143</v>
      </c>
      <c r="EQ187">
        <v>15.069375</v>
      </c>
      <c r="ER187">
        <v>1999.999285714286</v>
      </c>
      <c r="ES187">
        <v>0.9800034285714284</v>
      </c>
      <c r="ET187">
        <v>0.01999641071428572</v>
      </c>
      <c r="EU187">
        <v>0</v>
      </c>
      <c r="EV187">
        <v>53.51486785714286</v>
      </c>
      <c r="EW187">
        <v>5.00078</v>
      </c>
      <c r="EX187">
        <v>5830.106785714287</v>
      </c>
      <c r="EY187">
        <v>16379.64285714286</v>
      </c>
      <c r="EZ187">
        <v>42.65810714285713</v>
      </c>
      <c r="FA187">
        <v>44.73417857142856</v>
      </c>
      <c r="FB187">
        <v>43.16049999999999</v>
      </c>
      <c r="FC187">
        <v>43.46857142857142</v>
      </c>
      <c r="FD187">
        <v>43.31671428571428</v>
      </c>
      <c r="FE187">
        <v>1955.106428571429</v>
      </c>
      <c r="FF187">
        <v>39.89178571428572</v>
      </c>
      <c r="FG187">
        <v>0</v>
      </c>
      <c r="FH187">
        <v>1685125299.7</v>
      </c>
      <c r="FI187">
        <v>0</v>
      </c>
      <c r="FJ187">
        <v>53.5068</v>
      </c>
      <c r="FK187">
        <v>-0.6987418909192149</v>
      </c>
      <c r="FL187">
        <v>-455.8820519145008</v>
      </c>
      <c r="FM187">
        <v>5826.743461538462</v>
      </c>
      <c r="FN187">
        <v>15</v>
      </c>
      <c r="FO187">
        <v>1685124110</v>
      </c>
      <c r="FP187" t="s">
        <v>576</v>
      </c>
      <c r="FQ187">
        <v>1685124108</v>
      </c>
      <c r="FR187">
        <v>1685124110</v>
      </c>
      <c r="FS187">
        <v>2</v>
      </c>
      <c r="FT187">
        <v>0.051</v>
      </c>
      <c r="FU187">
        <v>-0.023</v>
      </c>
      <c r="FV187">
        <v>-0.435</v>
      </c>
      <c r="FW187">
        <v>-0.35</v>
      </c>
      <c r="FX187">
        <v>420</v>
      </c>
      <c r="FY187">
        <v>16</v>
      </c>
      <c r="FZ187">
        <v>0.43</v>
      </c>
      <c r="GA187">
        <v>0.06</v>
      </c>
      <c r="GB187">
        <v>-36.24220487804878</v>
      </c>
      <c r="GC187">
        <v>0.1366850174216002</v>
      </c>
      <c r="GD187">
        <v>0.206894360874265</v>
      </c>
      <c r="GE187">
        <v>0</v>
      </c>
      <c r="GF187">
        <v>0.9525547073170733</v>
      </c>
      <c r="GG187">
        <v>-0.1059264878048753</v>
      </c>
      <c r="GH187">
        <v>0.01949706397064215</v>
      </c>
      <c r="GI187">
        <v>1</v>
      </c>
      <c r="GJ187">
        <v>1</v>
      </c>
      <c r="GK187">
        <v>2</v>
      </c>
      <c r="GL187" t="s">
        <v>432</v>
      </c>
      <c r="GM187">
        <v>3.09922</v>
      </c>
      <c r="GN187">
        <v>2.75834</v>
      </c>
      <c r="GO187">
        <v>0.225366</v>
      </c>
      <c r="GP187">
        <v>0.228583</v>
      </c>
      <c r="GQ187">
        <v>0.098207</v>
      </c>
      <c r="GR187">
        <v>0.0938051</v>
      </c>
      <c r="GS187">
        <v>19703.9</v>
      </c>
      <c r="GT187">
        <v>19371.1</v>
      </c>
      <c r="GU187">
        <v>25999.1</v>
      </c>
      <c r="GV187">
        <v>25472.9</v>
      </c>
      <c r="GW187">
        <v>37651.2</v>
      </c>
      <c r="GX187">
        <v>35089.2</v>
      </c>
      <c r="GY187">
        <v>45468.2</v>
      </c>
      <c r="GZ187">
        <v>41877.7</v>
      </c>
      <c r="HA187">
        <v>1.8331</v>
      </c>
      <c r="HB187">
        <v>1.83487</v>
      </c>
      <c r="HC187">
        <v>-0.0629574</v>
      </c>
      <c r="HD187">
        <v>0</v>
      </c>
      <c r="HE187">
        <v>29.0332</v>
      </c>
      <c r="HF187">
        <v>999.9</v>
      </c>
      <c r="HG187">
        <v>42.4</v>
      </c>
      <c r="HH187">
        <v>40.9</v>
      </c>
      <c r="HI187">
        <v>33.0975</v>
      </c>
      <c r="HJ187">
        <v>62.8845</v>
      </c>
      <c r="HK187">
        <v>25.8854</v>
      </c>
      <c r="HL187">
        <v>1</v>
      </c>
      <c r="HM187">
        <v>0.5908870000000001</v>
      </c>
      <c r="HN187">
        <v>5.07912</v>
      </c>
      <c r="HO187">
        <v>20.2299</v>
      </c>
      <c r="HP187">
        <v>5.2107</v>
      </c>
      <c r="HQ187">
        <v>11.9848</v>
      </c>
      <c r="HR187">
        <v>4.96255</v>
      </c>
      <c r="HS187">
        <v>3.27433</v>
      </c>
      <c r="HT187">
        <v>9999</v>
      </c>
      <c r="HU187">
        <v>9999</v>
      </c>
      <c r="HV187">
        <v>9999</v>
      </c>
      <c r="HW187">
        <v>40.7</v>
      </c>
      <c r="HX187">
        <v>1.86401</v>
      </c>
      <c r="HY187">
        <v>1.86018</v>
      </c>
      <c r="HZ187">
        <v>1.85852</v>
      </c>
      <c r="IA187">
        <v>1.85989</v>
      </c>
      <c r="IB187">
        <v>1.85984</v>
      </c>
      <c r="IC187">
        <v>1.85837</v>
      </c>
      <c r="ID187">
        <v>1.85745</v>
      </c>
      <c r="IE187">
        <v>1.85238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-0.96</v>
      </c>
      <c r="IT187">
        <v>-0.3327</v>
      </c>
      <c r="IU187">
        <v>-0.401858868589607</v>
      </c>
      <c r="IV187">
        <v>0.0001543633802942166</v>
      </c>
      <c r="IW187">
        <v>-6.359805854135664E-07</v>
      </c>
      <c r="IX187">
        <v>1.931128000261328E-10</v>
      </c>
      <c r="IY187">
        <v>-0.3385764476701658</v>
      </c>
      <c r="IZ187">
        <v>-0.009907362677547949</v>
      </c>
      <c r="JA187">
        <v>0.0006454078662214542</v>
      </c>
      <c r="JB187">
        <v>-5.064920317128958E-06</v>
      </c>
      <c r="JC187">
        <v>3</v>
      </c>
      <c r="JD187">
        <v>1872</v>
      </c>
      <c r="JE187">
        <v>1</v>
      </c>
      <c r="JF187">
        <v>37</v>
      </c>
      <c r="JG187">
        <v>19.9</v>
      </c>
      <c r="JH187">
        <v>19.9</v>
      </c>
      <c r="JI187">
        <v>3.30933</v>
      </c>
      <c r="JJ187">
        <v>2.63184</v>
      </c>
      <c r="JK187">
        <v>1.49658</v>
      </c>
      <c r="JL187">
        <v>2.34009</v>
      </c>
      <c r="JM187">
        <v>1.54907</v>
      </c>
      <c r="JN187">
        <v>2.45239</v>
      </c>
      <c r="JO187">
        <v>43.5627</v>
      </c>
      <c r="JP187">
        <v>14.9638</v>
      </c>
      <c r="JQ187">
        <v>18</v>
      </c>
      <c r="JR187">
        <v>498.407</v>
      </c>
      <c r="JS187">
        <v>515.614</v>
      </c>
      <c r="JT187">
        <v>22.715</v>
      </c>
      <c r="JU187">
        <v>34.2121</v>
      </c>
      <c r="JV187">
        <v>30.0008</v>
      </c>
      <c r="JW187">
        <v>34.2697</v>
      </c>
      <c r="JX187">
        <v>34.2198</v>
      </c>
      <c r="JY187">
        <v>66.3981</v>
      </c>
      <c r="JZ187">
        <v>43.7044</v>
      </c>
      <c r="KA187">
        <v>0</v>
      </c>
      <c r="KB187">
        <v>22.694</v>
      </c>
      <c r="KC187">
        <v>1569.93</v>
      </c>
      <c r="KD187">
        <v>17.2802</v>
      </c>
      <c r="KE187">
        <v>99.3584</v>
      </c>
      <c r="KF187">
        <v>99.5206</v>
      </c>
    </row>
    <row r="188" spans="1:292">
      <c r="A188">
        <v>164</v>
      </c>
      <c r="B188">
        <v>1685125306.6</v>
      </c>
      <c r="C188">
        <v>1904.099999904633</v>
      </c>
      <c r="D188" t="s">
        <v>765</v>
      </c>
      <c r="E188" t="s">
        <v>766</v>
      </c>
      <c r="F188">
        <v>5</v>
      </c>
      <c r="G188" t="s">
        <v>575</v>
      </c>
      <c r="H188">
        <v>1685125299.1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1584.482953742153</v>
      </c>
      <c r="AJ188">
        <v>1558.850242424242</v>
      </c>
      <c r="AK188">
        <v>3.419941628358817</v>
      </c>
      <c r="AL188">
        <v>66.91659583500085</v>
      </c>
      <c r="AM188">
        <f>(AO188 - AN188 + DX188*1E3/(8.314*(DZ188+273.15)) * AQ188/DW188 * AP188) * DW188/(100*DK188) * 1000/(1000 - AO188)</f>
        <v>0</v>
      </c>
      <c r="AN188">
        <v>17.25307147343078</v>
      </c>
      <c r="AO188">
        <v>18.2044076923077</v>
      </c>
      <c r="AP188">
        <v>-1.445848038673014E-05</v>
      </c>
      <c r="AQ188">
        <v>105.2800018558034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6</v>
      </c>
      <c r="DL188">
        <v>0.5</v>
      </c>
      <c r="DM188" t="s">
        <v>430</v>
      </c>
      <c r="DN188">
        <v>2</v>
      </c>
      <c r="DO188" t="b">
        <v>1</v>
      </c>
      <c r="DP188">
        <v>1685125299.1</v>
      </c>
      <c r="DQ188">
        <v>1507.013703703704</v>
      </c>
      <c r="DR188">
        <v>1543.258148148148</v>
      </c>
      <c r="DS188">
        <v>18.20262592592593</v>
      </c>
      <c r="DT188">
        <v>17.25398148148148</v>
      </c>
      <c r="DU188">
        <v>1507.966666666666</v>
      </c>
      <c r="DV188">
        <v>18.53535555555556</v>
      </c>
      <c r="DW188">
        <v>500.0343333333334</v>
      </c>
      <c r="DX188">
        <v>99.63750370370371</v>
      </c>
      <c r="DY188">
        <v>0.1000437148148148</v>
      </c>
      <c r="DZ188">
        <v>27.28707777777777</v>
      </c>
      <c r="EA188">
        <v>28.01822592592592</v>
      </c>
      <c r="EB188">
        <v>999.9000000000001</v>
      </c>
      <c r="EC188">
        <v>0</v>
      </c>
      <c r="ED188">
        <v>0</v>
      </c>
      <c r="EE188">
        <v>10005.59555555556</v>
      </c>
      <c r="EF188">
        <v>0</v>
      </c>
      <c r="EG188">
        <v>2139.775185185185</v>
      </c>
      <c r="EH188">
        <v>-36.24438518518519</v>
      </c>
      <c r="EI188">
        <v>1534.953703703704</v>
      </c>
      <c r="EJ188">
        <v>1570.353703703704</v>
      </c>
      <c r="EK188">
        <v>0.9486432592592592</v>
      </c>
      <c r="EL188">
        <v>1543.258148148148</v>
      </c>
      <c r="EM188">
        <v>17.25398148148148</v>
      </c>
      <c r="EN188">
        <v>1.813663703703703</v>
      </c>
      <c r="EO188">
        <v>1.719142962962963</v>
      </c>
      <c r="EP188">
        <v>15.90506296296296</v>
      </c>
      <c r="EQ188">
        <v>15.0703925925926</v>
      </c>
      <c r="ER188">
        <v>2000.005185185185</v>
      </c>
      <c r="ES188">
        <v>0.9800021481481481</v>
      </c>
      <c r="ET188">
        <v>0.01999774074074074</v>
      </c>
      <c r="EU188">
        <v>0</v>
      </c>
      <c r="EV188">
        <v>53.46102222222222</v>
      </c>
      <c r="EW188">
        <v>5.00078</v>
      </c>
      <c r="EX188">
        <v>5790.464074074074</v>
      </c>
      <c r="EY188">
        <v>16379.68148148148</v>
      </c>
      <c r="EZ188">
        <v>42.66629629629629</v>
      </c>
      <c r="FA188">
        <v>44.75674074074073</v>
      </c>
      <c r="FB188">
        <v>43.18274074074075</v>
      </c>
      <c r="FC188">
        <v>43.48129629629629</v>
      </c>
      <c r="FD188">
        <v>43.32848148148147</v>
      </c>
      <c r="FE188">
        <v>1955.108888888889</v>
      </c>
      <c r="FF188">
        <v>39.89555555555557</v>
      </c>
      <c r="FG188">
        <v>0</v>
      </c>
      <c r="FH188">
        <v>1685125304.5</v>
      </c>
      <c r="FI188">
        <v>0</v>
      </c>
      <c r="FJ188">
        <v>53.45351923076923</v>
      </c>
      <c r="FK188">
        <v>-0.8918529905473342</v>
      </c>
      <c r="FL188">
        <v>-519.148375793608</v>
      </c>
      <c r="FM188">
        <v>5789.390384615385</v>
      </c>
      <c r="FN188">
        <v>15</v>
      </c>
      <c r="FO188">
        <v>1685124110</v>
      </c>
      <c r="FP188" t="s">
        <v>576</v>
      </c>
      <c r="FQ188">
        <v>1685124108</v>
      </c>
      <c r="FR188">
        <v>1685124110</v>
      </c>
      <c r="FS188">
        <v>2</v>
      </c>
      <c r="FT188">
        <v>0.051</v>
      </c>
      <c r="FU188">
        <v>-0.023</v>
      </c>
      <c r="FV188">
        <v>-0.435</v>
      </c>
      <c r="FW188">
        <v>-0.35</v>
      </c>
      <c r="FX188">
        <v>420</v>
      </c>
      <c r="FY188">
        <v>16</v>
      </c>
      <c r="FZ188">
        <v>0.43</v>
      </c>
      <c r="GA188">
        <v>0.06</v>
      </c>
      <c r="GB188">
        <v>-36.20648048780488</v>
      </c>
      <c r="GC188">
        <v>-0.1433498257840642</v>
      </c>
      <c r="GD188">
        <v>0.2012344176297545</v>
      </c>
      <c r="GE188">
        <v>0</v>
      </c>
      <c r="GF188">
        <v>0.9446726585365853</v>
      </c>
      <c r="GG188">
        <v>0.05880280139372961</v>
      </c>
      <c r="GH188">
        <v>0.007045695581336604</v>
      </c>
      <c r="GI188">
        <v>1</v>
      </c>
      <c r="GJ188">
        <v>1</v>
      </c>
      <c r="GK188">
        <v>2</v>
      </c>
      <c r="GL188" t="s">
        <v>432</v>
      </c>
      <c r="GM188">
        <v>3.09926</v>
      </c>
      <c r="GN188">
        <v>2.75792</v>
      </c>
      <c r="GO188">
        <v>0.226832</v>
      </c>
      <c r="GP188">
        <v>0.23002</v>
      </c>
      <c r="GQ188">
        <v>0.0982035</v>
      </c>
      <c r="GR188">
        <v>0.0938112</v>
      </c>
      <c r="GS188">
        <v>19666.4</v>
      </c>
      <c r="GT188">
        <v>19334.7</v>
      </c>
      <c r="GU188">
        <v>25998.9</v>
      </c>
      <c r="GV188">
        <v>25472.6</v>
      </c>
      <c r="GW188">
        <v>37651.5</v>
      </c>
      <c r="GX188">
        <v>35089</v>
      </c>
      <c r="GY188">
        <v>45468.2</v>
      </c>
      <c r="GZ188">
        <v>41877.6</v>
      </c>
      <c r="HA188">
        <v>1.83328</v>
      </c>
      <c r="HB188">
        <v>1.83477</v>
      </c>
      <c r="HC188">
        <v>-0.0622794</v>
      </c>
      <c r="HD188">
        <v>0</v>
      </c>
      <c r="HE188">
        <v>29.0411</v>
      </c>
      <c r="HF188">
        <v>999.9</v>
      </c>
      <c r="HG188">
        <v>42.4</v>
      </c>
      <c r="HH188">
        <v>40.9</v>
      </c>
      <c r="HI188">
        <v>33.0957</v>
      </c>
      <c r="HJ188">
        <v>62.7445</v>
      </c>
      <c r="HK188">
        <v>25.7893</v>
      </c>
      <c r="HL188">
        <v>1</v>
      </c>
      <c r="HM188">
        <v>0.591512</v>
      </c>
      <c r="HN188">
        <v>5.09425</v>
      </c>
      <c r="HO188">
        <v>20.2293</v>
      </c>
      <c r="HP188">
        <v>5.21085</v>
      </c>
      <c r="HQ188">
        <v>11.9848</v>
      </c>
      <c r="HR188">
        <v>4.9627</v>
      </c>
      <c r="HS188">
        <v>3.2743</v>
      </c>
      <c r="HT188">
        <v>9999</v>
      </c>
      <c r="HU188">
        <v>9999</v>
      </c>
      <c r="HV188">
        <v>9999</v>
      </c>
      <c r="HW188">
        <v>40.7</v>
      </c>
      <c r="HX188">
        <v>1.864</v>
      </c>
      <c r="HY188">
        <v>1.86019</v>
      </c>
      <c r="HZ188">
        <v>1.85852</v>
      </c>
      <c r="IA188">
        <v>1.85989</v>
      </c>
      <c r="IB188">
        <v>1.85984</v>
      </c>
      <c r="IC188">
        <v>1.85837</v>
      </c>
      <c r="ID188">
        <v>1.85745</v>
      </c>
      <c r="IE188">
        <v>1.85235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-0.96</v>
      </c>
      <c r="IT188">
        <v>-0.3327</v>
      </c>
      <c r="IU188">
        <v>-0.401858868589607</v>
      </c>
      <c r="IV188">
        <v>0.0001543633802942166</v>
      </c>
      <c r="IW188">
        <v>-6.359805854135664E-07</v>
      </c>
      <c r="IX188">
        <v>1.931128000261328E-10</v>
      </c>
      <c r="IY188">
        <v>-0.3385764476701658</v>
      </c>
      <c r="IZ188">
        <v>-0.009907362677547949</v>
      </c>
      <c r="JA188">
        <v>0.0006454078662214542</v>
      </c>
      <c r="JB188">
        <v>-5.064920317128958E-06</v>
      </c>
      <c r="JC188">
        <v>3</v>
      </c>
      <c r="JD188">
        <v>1872</v>
      </c>
      <c r="JE188">
        <v>1</v>
      </c>
      <c r="JF188">
        <v>37</v>
      </c>
      <c r="JG188">
        <v>20</v>
      </c>
      <c r="JH188">
        <v>19.9</v>
      </c>
      <c r="JI188">
        <v>3.33496</v>
      </c>
      <c r="JJ188">
        <v>2.6416</v>
      </c>
      <c r="JK188">
        <v>1.49658</v>
      </c>
      <c r="JL188">
        <v>2.34131</v>
      </c>
      <c r="JM188">
        <v>1.54907</v>
      </c>
      <c r="JN188">
        <v>2.36206</v>
      </c>
      <c r="JO188">
        <v>43.5627</v>
      </c>
      <c r="JP188">
        <v>14.9551</v>
      </c>
      <c r="JQ188">
        <v>18</v>
      </c>
      <c r="JR188">
        <v>498.526</v>
      </c>
      <c r="JS188">
        <v>515.564</v>
      </c>
      <c r="JT188">
        <v>22.6956</v>
      </c>
      <c r="JU188">
        <v>34.2152</v>
      </c>
      <c r="JV188">
        <v>30.0007</v>
      </c>
      <c r="JW188">
        <v>34.2713</v>
      </c>
      <c r="JX188">
        <v>34.2224</v>
      </c>
      <c r="JY188">
        <v>67.0087</v>
      </c>
      <c r="JZ188">
        <v>43.7044</v>
      </c>
      <c r="KA188">
        <v>0</v>
      </c>
      <c r="KB188">
        <v>22.6811</v>
      </c>
      <c r="KC188">
        <v>1590.11</v>
      </c>
      <c r="KD188">
        <v>17.2843</v>
      </c>
      <c r="KE188">
        <v>99.3582</v>
      </c>
      <c r="KF188">
        <v>99.52</v>
      </c>
    </row>
    <row r="189" spans="1:292">
      <c r="A189">
        <v>165</v>
      </c>
      <c r="B189">
        <v>1685125311.6</v>
      </c>
      <c r="C189">
        <v>1909.099999904633</v>
      </c>
      <c r="D189" t="s">
        <v>767</v>
      </c>
      <c r="E189" t="s">
        <v>768</v>
      </c>
      <c r="F189">
        <v>5</v>
      </c>
      <c r="G189" t="s">
        <v>575</v>
      </c>
      <c r="H189">
        <v>1685125303.814285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1601.574060873497</v>
      </c>
      <c r="AJ189">
        <v>1575.853696969696</v>
      </c>
      <c r="AK189">
        <v>3.397912486024375</v>
      </c>
      <c r="AL189">
        <v>66.91659583500085</v>
      </c>
      <c r="AM189">
        <f>(AO189 - AN189 + DX189*1E3/(8.314*(DZ189+273.15)) * AQ189/DW189 * AP189) * DW189/(100*DK189) * 1000/(1000 - AO189)</f>
        <v>0</v>
      </c>
      <c r="AN189">
        <v>17.25405280301615</v>
      </c>
      <c r="AO189">
        <v>18.20061958041959</v>
      </c>
      <c r="AP189">
        <v>-1.163493015646539E-05</v>
      </c>
      <c r="AQ189">
        <v>105.2800018558034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6</v>
      </c>
      <c r="DL189">
        <v>0.5</v>
      </c>
      <c r="DM189" t="s">
        <v>430</v>
      </c>
      <c r="DN189">
        <v>2</v>
      </c>
      <c r="DO189" t="b">
        <v>1</v>
      </c>
      <c r="DP189">
        <v>1685125303.814285</v>
      </c>
      <c r="DQ189">
        <v>1522.811071428572</v>
      </c>
      <c r="DR189">
        <v>1559.029642857143</v>
      </c>
      <c r="DS189">
        <v>18.20387857142858</v>
      </c>
      <c r="DT189">
        <v>17.25388928571429</v>
      </c>
      <c r="DU189">
        <v>1523.770714285714</v>
      </c>
      <c r="DV189">
        <v>18.5366</v>
      </c>
      <c r="DW189">
        <v>500.0175357142857</v>
      </c>
      <c r="DX189">
        <v>99.63697499999999</v>
      </c>
      <c r="DY189">
        <v>0.1000337071428571</v>
      </c>
      <c r="DZ189">
        <v>27.28679642857142</v>
      </c>
      <c r="EA189">
        <v>28.01592142857143</v>
      </c>
      <c r="EB189">
        <v>999.9000000000002</v>
      </c>
      <c r="EC189">
        <v>0</v>
      </c>
      <c r="ED189">
        <v>0</v>
      </c>
      <c r="EE189">
        <v>9996.467857142856</v>
      </c>
      <c r="EF189">
        <v>0</v>
      </c>
      <c r="EG189">
        <v>2124.976428571429</v>
      </c>
      <c r="EH189">
        <v>-36.21888571428572</v>
      </c>
      <c r="EI189">
        <v>1551.046071428571</v>
      </c>
      <c r="EJ189">
        <v>1586.4025</v>
      </c>
      <c r="EK189">
        <v>0.9499848571428571</v>
      </c>
      <c r="EL189">
        <v>1559.029642857143</v>
      </c>
      <c r="EM189">
        <v>17.25388928571429</v>
      </c>
      <c r="EN189">
        <v>1.813779285714286</v>
      </c>
      <c r="EO189">
        <v>1.719125714285714</v>
      </c>
      <c r="EP189">
        <v>15.90605714285715</v>
      </c>
      <c r="EQ189">
        <v>15.07023214285714</v>
      </c>
      <c r="ER189">
        <v>2000.005714285714</v>
      </c>
      <c r="ES189">
        <v>0.9800047857142857</v>
      </c>
      <c r="ET189">
        <v>0.01999502857142858</v>
      </c>
      <c r="EU189">
        <v>0</v>
      </c>
      <c r="EV189">
        <v>53.43027857142857</v>
      </c>
      <c r="EW189">
        <v>5.00078</v>
      </c>
      <c r="EX189">
        <v>5754.329285714287</v>
      </c>
      <c r="EY189">
        <v>16379.7</v>
      </c>
      <c r="EZ189">
        <v>42.65596428571428</v>
      </c>
      <c r="FA189">
        <v>44.77435714285713</v>
      </c>
      <c r="FB189">
        <v>43.21853571428571</v>
      </c>
      <c r="FC189">
        <v>43.48857142857143</v>
      </c>
      <c r="FD189">
        <v>43.33242857142856</v>
      </c>
      <c r="FE189">
        <v>1955.115714285714</v>
      </c>
      <c r="FF189">
        <v>39.88964285714287</v>
      </c>
      <c r="FG189">
        <v>0</v>
      </c>
      <c r="FH189">
        <v>1685125309.3</v>
      </c>
      <c r="FI189">
        <v>0</v>
      </c>
      <c r="FJ189">
        <v>53.42761153846153</v>
      </c>
      <c r="FK189">
        <v>0.2852820495950336</v>
      </c>
      <c r="FL189">
        <v>-381.6786342025907</v>
      </c>
      <c r="FM189">
        <v>5756.453076923077</v>
      </c>
      <c r="FN189">
        <v>15</v>
      </c>
      <c r="FO189">
        <v>1685124110</v>
      </c>
      <c r="FP189" t="s">
        <v>576</v>
      </c>
      <c r="FQ189">
        <v>1685124108</v>
      </c>
      <c r="FR189">
        <v>1685124110</v>
      </c>
      <c r="FS189">
        <v>2</v>
      </c>
      <c r="FT189">
        <v>0.051</v>
      </c>
      <c r="FU189">
        <v>-0.023</v>
      </c>
      <c r="FV189">
        <v>-0.435</v>
      </c>
      <c r="FW189">
        <v>-0.35</v>
      </c>
      <c r="FX189">
        <v>420</v>
      </c>
      <c r="FY189">
        <v>16</v>
      </c>
      <c r="FZ189">
        <v>0.43</v>
      </c>
      <c r="GA189">
        <v>0.06</v>
      </c>
      <c r="GB189">
        <v>-36.27490975609756</v>
      </c>
      <c r="GC189">
        <v>0.5567017421602989</v>
      </c>
      <c r="GD189">
        <v>0.1850741826283459</v>
      </c>
      <c r="GE189">
        <v>0</v>
      </c>
      <c r="GF189">
        <v>0.9480055853658537</v>
      </c>
      <c r="GG189">
        <v>0.0279375679442521</v>
      </c>
      <c r="GH189">
        <v>0.00405710178891773</v>
      </c>
      <c r="GI189">
        <v>1</v>
      </c>
      <c r="GJ189">
        <v>1</v>
      </c>
      <c r="GK189">
        <v>2</v>
      </c>
      <c r="GL189" t="s">
        <v>432</v>
      </c>
      <c r="GM189">
        <v>3.09903</v>
      </c>
      <c r="GN189">
        <v>2.75785</v>
      </c>
      <c r="GO189">
        <v>0.228285</v>
      </c>
      <c r="GP189">
        <v>0.231493</v>
      </c>
      <c r="GQ189">
        <v>0.0981858</v>
      </c>
      <c r="GR189">
        <v>0.09380529999999999</v>
      </c>
      <c r="GS189">
        <v>19629.1</v>
      </c>
      <c r="GT189">
        <v>19297.6</v>
      </c>
      <c r="GU189">
        <v>25998.6</v>
      </c>
      <c r="GV189">
        <v>25472.5</v>
      </c>
      <c r="GW189">
        <v>37652</v>
      </c>
      <c r="GX189">
        <v>35089.2</v>
      </c>
      <c r="GY189">
        <v>45467.7</v>
      </c>
      <c r="GZ189">
        <v>41877.3</v>
      </c>
      <c r="HA189">
        <v>1.83285</v>
      </c>
      <c r="HB189">
        <v>1.8349</v>
      </c>
      <c r="HC189">
        <v>-0.0638813</v>
      </c>
      <c r="HD189">
        <v>0</v>
      </c>
      <c r="HE189">
        <v>29.0492</v>
      </c>
      <c r="HF189">
        <v>999.9</v>
      </c>
      <c r="HG189">
        <v>42.4</v>
      </c>
      <c r="HH189">
        <v>40.9</v>
      </c>
      <c r="HI189">
        <v>33.0993</v>
      </c>
      <c r="HJ189">
        <v>62.7545</v>
      </c>
      <c r="HK189">
        <v>26.0857</v>
      </c>
      <c r="HL189">
        <v>1</v>
      </c>
      <c r="HM189">
        <v>0.591956</v>
      </c>
      <c r="HN189">
        <v>5.10523</v>
      </c>
      <c r="HO189">
        <v>20.2292</v>
      </c>
      <c r="HP189">
        <v>5.21085</v>
      </c>
      <c r="HQ189">
        <v>11.9843</v>
      </c>
      <c r="HR189">
        <v>4.9626</v>
      </c>
      <c r="HS189">
        <v>3.27428</v>
      </c>
      <c r="HT189">
        <v>9999</v>
      </c>
      <c r="HU189">
        <v>9999</v>
      </c>
      <c r="HV189">
        <v>9999</v>
      </c>
      <c r="HW189">
        <v>40.7</v>
      </c>
      <c r="HX189">
        <v>1.864</v>
      </c>
      <c r="HY189">
        <v>1.86018</v>
      </c>
      <c r="HZ189">
        <v>1.85852</v>
      </c>
      <c r="IA189">
        <v>1.85987</v>
      </c>
      <c r="IB189">
        <v>1.85983</v>
      </c>
      <c r="IC189">
        <v>1.85837</v>
      </c>
      <c r="ID189">
        <v>1.85745</v>
      </c>
      <c r="IE189">
        <v>1.85234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-0.98</v>
      </c>
      <c r="IT189">
        <v>-0.3328</v>
      </c>
      <c r="IU189">
        <v>-0.401858868589607</v>
      </c>
      <c r="IV189">
        <v>0.0001543633802942166</v>
      </c>
      <c r="IW189">
        <v>-6.359805854135664E-07</v>
      </c>
      <c r="IX189">
        <v>1.931128000261328E-10</v>
      </c>
      <c r="IY189">
        <v>-0.3385764476701658</v>
      </c>
      <c r="IZ189">
        <v>-0.009907362677547949</v>
      </c>
      <c r="JA189">
        <v>0.0006454078662214542</v>
      </c>
      <c r="JB189">
        <v>-5.064920317128958E-06</v>
      </c>
      <c r="JC189">
        <v>3</v>
      </c>
      <c r="JD189">
        <v>1872</v>
      </c>
      <c r="JE189">
        <v>1</v>
      </c>
      <c r="JF189">
        <v>37</v>
      </c>
      <c r="JG189">
        <v>20.1</v>
      </c>
      <c r="JH189">
        <v>20</v>
      </c>
      <c r="JI189">
        <v>3.3667</v>
      </c>
      <c r="JJ189">
        <v>2.62939</v>
      </c>
      <c r="JK189">
        <v>1.49658</v>
      </c>
      <c r="JL189">
        <v>2.34131</v>
      </c>
      <c r="JM189">
        <v>1.54907</v>
      </c>
      <c r="JN189">
        <v>2.39868</v>
      </c>
      <c r="JO189">
        <v>43.5627</v>
      </c>
      <c r="JP189">
        <v>14.9638</v>
      </c>
      <c r="JQ189">
        <v>18</v>
      </c>
      <c r="JR189">
        <v>498.28</v>
      </c>
      <c r="JS189">
        <v>515.67</v>
      </c>
      <c r="JT189">
        <v>22.6808</v>
      </c>
      <c r="JU189">
        <v>34.2191</v>
      </c>
      <c r="JV189">
        <v>30.0006</v>
      </c>
      <c r="JW189">
        <v>34.2736</v>
      </c>
      <c r="JX189">
        <v>34.2247</v>
      </c>
      <c r="JY189">
        <v>67.545</v>
      </c>
      <c r="JZ189">
        <v>43.7044</v>
      </c>
      <c r="KA189">
        <v>0</v>
      </c>
      <c r="KB189">
        <v>22.663</v>
      </c>
      <c r="KC189">
        <v>1603.61</v>
      </c>
      <c r="KD189">
        <v>17.2911</v>
      </c>
      <c r="KE189">
        <v>99.357</v>
      </c>
      <c r="KF189">
        <v>99.51949999999999</v>
      </c>
    </row>
    <row r="190" spans="1:292">
      <c r="A190" t="s">
        <v>44</v>
      </c>
      <c r="B190" t="s">
        <v>45</v>
      </c>
    </row>
    <row r="191" spans="1:292">
      <c r="B191" t="s">
        <v>46</v>
      </c>
    </row>
    <row r="192" spans="1:292">
      <c r="A192">
        <v>166</v>
      </c>
      <c r="B192">
        <v>1685129081.6</v>
      </c>
      <c r="C192">
        <v>5679.099999904633</v>
      </c>
      <c r="D192" t="s">
        <v>769</v>
      </c>
      <c r="E192" t="s">
        <v>770</v>
      </c>
      <c r="F192">
        <v>5</v>
      </c>
      <c r="G192" t="s">
        <v>771</v>
      </c>
      <c r="H192">
        <v>1685129073.849999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426.1067224699784</v>
      </c>
      <c r="AJ192">
        <v>392.1224242424241</v>
      </c>
      <c r="AK192">
        <v>0.02218609527671252</v>
      </c>
      <c r="AL192">
        <v>66.90373870372758</v>
      </c>
      <c r="AM192">
        <f>(AO192 - AN192 + DX192*1E3/(8.314*(DZ192+273.15)) * AQ192/DW192 * AP192) * DW192/(100*DK192) * 1000/(1000 - AO192)</f>
        <v>0</v>
      </c>
      <c r="AN192">
        <v>14.8250717351813</v>
      </c>
      <c r="AO192">
        <v>18.32103076923078</v>
      </c>
      <c r="AP192">
        <v>0.00158295152559448</v>
      </c>
      <c r="AQ192">
        <v>104.1572982072689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4.38</v>
      </c>
      <c r="DL192">
        <v>0.5</v>
      </c>
      <c r="DM192" t="s">
        <v>430</v>
      </c>
      <c r="DN192">
        <v>2</v>
      </c>
      <c r="DO192" t="b">
        <v>1</v>
      </c>
      <c r="DP192">
        <v>1685129073.849999</v>
      </c>
      <c r="DQ192">
        <v>384.9325666666666</v>
      </c>
      <c r="DR192">
        <v>419.754</v>
      </c>
      <c r="DS192">
        <v>18.28215333333333</v>
      </c>
      <c r="DT192">
        <v>14.81063</v>
      </c>
      <c r="DU192">
        <v>385.4086</v>
      </c>
      <c r="DV192">
        <v>18.64357333333333</v>
      </c>
      <c r="DW192">
        <v>500.0097666666667</v>
      </c>
      <c r="DX192">
        <v>99.65150666666665</v>
      </c>
      <c r="DY192">
        <v>0.1000202733333333</v>
      </c>
      <c r="DZ192">
        <v>27.34638</v>
      </c>
      <c r="EA192">
        <v>28.03085</v>
      </c>
      <c r="EB192">
        <v>999.9000000000002</v>
      </c>
      <c r="EC192">
        <v>0</v>
      </c>
      <c r="ED192">
        <v>0</v>
      </c>
      <c r="EE192">
        <v>9995.828333333335</v>
      </c>
      <c r="EF192">
        <v>0</v>
      </c>
      <c r="EG192">
        <v>399.1743333333334</v>
      </c>
      <c r="EH192">
        <v>-34.82143333333333</v>
      </c>
      <c r="EI192">
        <v>392.1011333333334</v>
      </c>
      <c r="EJ192">
        <v>426.0643333333332</v>
      </c>
      <c r="EK192">
        <v>3.471535000000001</v>
      </c>
      <c r="EL192">
        <v>419.754</v>
      </c>
      <c r="EM192">
        <v>14.81063</v>
      </c>
      <c r="EN192">
        <v>1.821845333333333</v>
      </c>
      <c r="EO192">
        <v>1.475901666666667</v>
      </c>
      <c r="EP192">
        <v>15.97549</v>
      </c>
      <c r="EQ192">
        <v>12.72074333333333</v>
      </c>
      <c r="ER192">
        <v>2000.003666666667</v>
      </c>
      <c r="ES192">
        <v>0.9800089999999998</v>
      </c>
      <c r="ET192">
        <v>0.0199914</v>
      </c>
      <c r="EU192">
        <v>0</v>
      </c>
      <c r="EV192">
        <v>531.3212333333332</v>
      </c>
      <c r="EW192">
        <v>5.00078</v>
      </c>
      <c r="EX192">
        <v>12592.39333333334</v>
      </c>
      <c r="EY192">
        <v>16379.71333333333</v>
      </c>
      <c r="EZ192">
        <v>40.37473333333332</v>
      </c>
      <c r="FA192">
        <v>41.73313333333332</v>
      </c>
      <c r="FB192">
        <v>40.77066666666666</v>
      </c>
      <c r="FC192">
        <v>40.89553333333332</v>
      </c>
      <c r="FD192">
        <v>41.2206</v>
      </c>
      <c r="FE192">
        <v>1955.123666666667</v>
      </c>
      <c r="FF192">
        <v>39.88000000000002</v>
      </c>
      <c r="FG192">
        <v>0</v>
      </c>
      <c r="FH192">
        <v>1685129079.7</v>
      </c>
      <c r="FI192">
        <v>0</v>
      </c>
      <c r="FJ192">
        <v>531.3371153846153</v>
      </c>
      <c r="FK192">
        <v>-1.355111110615186</v>
      </c>
      <c r="FL192">
        <v>91.42905987754102</v>
      </c>
      <c r="FM192">
        <v>12592.93461538461</v>
      </c>
      <c r="FN192">
        <v>15</v>
      </c>
      <c r="FO192">
        <v>1685127798.5</v>
      </c>
      <c r="FP192" t="s">
        <v>772</v>
      </c>
      <c r="FQ192">
        <v>1685127798</v>
      </c>
      <c r="FR192">
        <v>1685127798.5</v>
      </c>
      <c r="FS192">
        <v>4</v>
      </c>
      <c r="FT192">
        <v>0.022</v>
      </c>
      <c r="FU192">
        <v>0.001</v>
      </c>
      <c r="FV192">
        <v>-0.485</v>
      </c>
      <c r="FW192">
        <v>-0.382</v>
      </c>
      <c r="FX192">
        <v>420</v>
      </c>
      <c r="FY192">
        <v>16</v>
      </c>
      <c r="FZ192">
        <v>0.08</v>
      </c>
      <c r="GA192">
        <v>0.03</v>
      </c>
      <c r="GB192">
        <v>-34.81144146341463</v>
      </c>
      <c r="GC192">
        <v>-0.3181484320557637</v>
      </c>
      <c r="GD192">
        <v>0.06356962373078102</v>
      </c>
      <c r="GE192">
        <v>0</v>
      </c>
      <c r="GF192">
        <v>3.482332439024391</v>
      </c>
      <c r="GG192">
        <v>-0.109186411149828</v>
      </c>
      <c r="GH192">
        <v>0.02512209675307126</v>
      </c>
      <c r="GI192">
        <v>1</v>
      </c>
      <c r="GJ192">
        <v>1</v>
      </c>
      <c r="GK192">
        <v>2</v>
      </c>
      <c r="GL192" t="s">
        <v>432</v>
      </c>
      <c r="GM192">
        <v>3.09835</v>
      </c>
      <c r="GN192">
        <v>2.75775</v>
      </c>
      <c r="GO192">
        <v>0.08977980000000001</v>
      </c>
      <c r="GP192">
        <v>0.0958484</v>
      </c>
      <c r="GQ192">
        <v>0.09929350000000001</v>
      </c>
      <c r="GR192">
        <v>0.0844371</v>
      </c>
      <c r="GS192">
        <v>23251.3</v>
      </c>
      <c r="GT192">
        <v>22784.8</v>
      </c>
      <c r="GU192">
        <v>26098.2</v>
      </c>
      <c r="GV192">
        <v>25550.2</v>
      </c>
      <c r="GW192">
        <v>37725.2</v>
      </c>
      <c r="GX192">
        <v>35521.5</v>
      </c>
      <c r="GY192">
        <v>45639.4</v>
      </c>
      <c r="GZ192">
        <v>41979.9</v>
      </c>
      <c r="HA192">
        <v>1.85475</v>
      </c>
      <c r="HB192">
        <v>1.86367</v>
      </c>
      <c r="HC192">
        <v>0.0342429</v>
      </c>
      <c r="HD192">
        <v>0</v>
      </c>
      <c r="HE192">
        <v>27.4955</v>
      </c>
      <c r="HF192">
        <v>999.9</v>
      </c>
      <c r="HG192">
        <v>41.4</v>
      </c>
      <c r="HH192">
        <v>40.9</v>
      </c>
      <c r="HI192">
        <v>32.3105</v>
      </c>
      <c r="HJ192">
        <v>62.6426</v>
      </c>
      <c r="HK192">
        <v>26.9712</v>
      </c>
      <c r="HL192">
        <v>1</v>
      </c>
      <c r="HM192">
        <v>0.371283</v>
      </c>
      <c r="HN192">
        <v>2.68914</v>
      </c>
      <c r="HO192">
        <v>20.2883</v>
      </c>
      <c r="HP192">
        <v>5.21699</v>
      </c>
      <c r="HQ192">
        <v>11.98</v>
      </c>
      <c r="HR192">
        <v>4.9646</v>
      </c>
      <c r="HS192">
        <v>3.275</v>
      </c>
      <c r="HT192">
        <v>9999</v>
      </c>
      <c r="HU192">
        <v>9999</v>
      </c>
      <c r="HV192">
        <v>9999</v>
      </c>
      <c r="HW192">
        <v>41.8</v>
      </c>
      <c r="HX192">
        <v>1.86401</v>
      </c>
      <c r="HY192">
        <v>1.86018</v>
      </c>
      <c r="HZ192">
        <v>1.85852</v>
      </c>
      <c r="IA192">
        <v>1.85988</v>
      </c>
      <c r="IB192">
        <v>1.85983</v>
      </c>
      <c r="IC192">
        <v>1.85837</v>
      </c>
      <c r="ID192">
        <v>1.85746</v>
      </c>
      <c r="IE192">
        <v>1.85238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-0.476</v>
      </c>
      <c r="IT192">
        <v>-0.3611</v>
      </c>
      <c r="IU192">
        <v>-0.4520735450392652</v>
      </c>
      <c r="IV192">
        <v>0.0001543633802942166</v>
      </c>
      <c r="IW192">
        <v>-6.359805854135664E-07</v>
      </c>
      <c r="IX192">
        <v>1.931128000261328E-10</v>
      </c>
      <c r="IY192">
        <v>-0.3682157029634286</v>
      </c>
      <c r="IZ192">
        <v>-0.009907362677547949</v>
      </c>
      <c r="JA192">
        <v>0.0006454078662214542</v>
      </c>
      <c r="JB192">
        <v>-5.064920317128958E-06</v>
      </c>
      <c r="JC192">
        <v>3</v>
      </c>
      <c r="JD192">
        <v>1872</v>
      </c>
      <c r="JE192">
        <v>1</v>
      </c>
      <c r="JF192">
        <v>37</v>
      </c>
      <c r="JG192">
        <v>21.4</v>
      </c>
      <c r="JH192">
        <v>21.4</v>
      </c>
      <c r="JI192">
        <v>1.12183</v>
      </c>
      <c r="JJ192">
        <v>2.65381</v>
      </c>
      <c r="JK192">
        <v>1.49658</v>
      </c>
      <c r="JL192">
        <v>2.33765</v>
      </c>
      <c r="JM192">
        <v>1.54907</v>
      </c>
      <c r="JN192">
        <v>2.44873</v>
      </c>
      <c r="JO192">
        <v>42.6171</v>
      </c>
      <c r="JP192">
        <v>14.1233</v>
      </c>
      <c r="JQ192">
        <v>18</v>
      </c>
      <c r="JR192">
        <v>495.68</v>
      </c>
      <c r="JS192">
        <v>518.028</v>
      </c>
      <c r="JT192">
        <v>24.5315</v>
      </c>
      <c r="JU192">
        <v>31.8402</v>
      </c>
      <c r="JV192">
        <v>29.9998</v>
      </c>
      <c r="JW192">
        <v>32.0638</v>
      </c>
      <c r="JX192">
        <v>32.0459</v>
      </c>
      <c r="JY192">
        <v>22.5649</v>
      </c>
      <c r="JZ192">
        <v>49.0628</v>
      </c>
      <c r="KA192">
        <v>0</v>
      </c>
      <c r="KB192">
        <v>24.4815</v>
      </c>
      <c r="KC192">
        <v>413.084</v>
      </c>
      <c r="KD192">
        <v>14.7581</v>
      </c>
      <c r="KE192">
        <v>99.7342</v>
      </c>
      <c r="KF192">
        <v>99.7859</v>
      </c>
    </row>
    <row r="193" spans="1:292">
      <c r="A193" t="s">
        <v>44</v>
      </c>
      <c r="B193" t="s">
        <v>45</v>
      </c>
    </row>
    <row r="194" spans="1:292">
      <c r="B194" t="s">
        <v>436</v>
      </c>
    </row>
    <row r="195" spans="1:292">
      <c r="A195">
        <v>167</v>
      </c>
      <c r="B195">
        <v>1685129086.6</v>
      </c>
      <c r="C195">
        <v>5684.099999904633</v>
      </c>
      <c r="D195" t="s">
        <v>773</v>
      </c>
      <c r="E195" t="s">
        <v>774</v>
      </c>
      <c r="F195">
        <v>5</v>
      </c>
      <c r="G195" t="s">
        <v>771</v>
      </c>
      <c r="H195">
        <v>1685129078.755172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426.1518044996096</v>
      </c>
      <c r="AJ195">
        <v>392.096309090909</v>
      </c>
      <c r="AK195">
        <v>-0.000849246472135408</v>
      </c>
      <c r="AL195">
        <v>66.90373870372758</v>
      </c>
      <c r="AM195">
        <f>(AO195 - AN195 + DX195*1E3/(8.314*(DZ195+273.15)) * AQ195/DW195 * AP195) * DW195/(100*DK195) * 1000/(1000 - AO195)</f>
        <v>0</v>
      </c>
      <c r="AN195">
        <v>14.82407420892475</v>
      </c>
      <c r="AO195">
        <v>18.33028461538462</v>
      </c>
      <c r="AP195">
        <v>0.0006616319135101788</v>
      </c>
      <c r="AQ195">
        <v>104.1572982072689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4.38</v>
      </c>
      <c r="DL195">
        <v>0.5</v>
      </c>
      <c r="DM195" t="s">
        <v>430</v>
      </c>
      <c r="DN195">
        <v>2</v>
      </c>
      <c r="DO195" t="b">
        <v>1</v>
      </c>
      <c r="DP195">
        <v>1685129078.755172</v>
      </c>
      <c r="DQ195">
        <v>384.9193448275861</v>
      </c>
      <c r="DR195">
        <v>419.6363103448275</v>
      </c>
      <c r="DS195">
        <v>18.30807931034483</v>
      </c>
      <c r="DT195">
        <v>14.82501034482758</v>
      </c>
      <c r="DU195">
        <v>385.3953103448275</v>
      </c>
      <c r="DV195">
        <v>18.66926896551724</v>
      </c>
      <c r="DW195">
        <v>499.9727931034482</v>
      </c>
      <c r="DX195">
        <v>99.65146551724139</v>
      </c>
      <c r="DY195">
        <v>0.09992597931034482</v>
      </c>
      <c r="DZ195">
        <v>27.35119655172414</v>
      </c>
      <c r="EA195">
        <v>28.04234827586207</v>
      </c>
      <c r="EB195">
        <v>999.9000000000002</v>
      </c>
      <c r="EC195">
        <v>0</v>
      </c>
      <c r="ED195">
        <v>0</v>
      </c>
      <c r="EE195">
        <v>9999.957586206898</v>
      </c>
      <c r="EF195">
        <v>0</v>
      </c>
      <c r="EG195">
        <v>400.7556896551724</v>
      </c>
      <c r="EH195">
        <v>-34.71703103448276</v>
      </c>
      <c r="EI195">
        <v>392.098</v>
      </c>
      <c r="EJ195">
        <v>425.9510689655172</v>
      </c>
      <c r="EK195">
        <v>3.48308275862069</v>
      </c>
      <c r="EL195">
        <v>419.6363103448275</v>
      </c>
      <c r="EM195">
        <v>14.82501034482758</v>
      </c>
      <c r="EN195">
        <v>1.824427931034483</v>
      </c>
      <c r="EO195">
        <v>1.477333448275862</v>
      </c>
      <c r="EP195">
        <v>15.99766551724138</v>
      </c>
      <c r="EQ195">
        <v>12.73556551724138</v>
      </c>
      <c r="ER195">
        <v>2000.002068965517</v>
      </c>
      <c r="ES195">
        <v>0.9800089999999999</v>
      </c>
      <c r="ET195">
        <v>0.0199914</v>
      </c>
      <c r="EU195">
        <v>0</v>
      </c>
      <c r="EV195">
        <v>531.320275862069</v>
      </c>
      <c r="EW195">
        <v>5.00078</v>
      </c>
      <c r="EX195">
        <v>12595.09310344828</v>
      </c>
      <c r="EY195">
        <v>16379.7</v>
      </c>
      <c r="EZ195">
        <v>40.3725172413793</v>
      </c>
      <c r="FA195">
        <v>41.73472413793103</v>
      </c>
      <c r="FB195">
        <v>40.74972413793103</v>
      </c>
      <c r="FC195">
        <v>40.90272413793102</v>
      </c>
      <c r="FD195">
        <v>41.24544827586205</v>
      </c>
      <c r="FE195">
        <v>1955.122068965517</v>
      </c>
      <c r="FF195">
        <v>39.88000000000002</v>
      </c>
      <c r="FG195">
        <v>0</v>
      </c>
      <c r="FH195">
        <v>1685129084.5</v>
      </c>
      <c r="FI195">
        <v>0</v>
      </c>
      <c r="FJ195">
        <v>531.3189230769231</v>
      </c>
      <c r="FK195">
        <v>0.08020511581090776</v>
      </c>
      <c r="FL195">
        <v>-4.782906046518598</v>
      </c>
      <c r="FM195">
        <v>12595.03461538461</v>
      </c>
      <c r="FN195">
        <v>15</v>
      </c>
      <c r="FO195">
        <v>1685127798.5</v>
      </c>
      <c r="FP195" t="s">
        <v>772</v>
      </c>
      <c r="FQ195">
        <v>1685127798</v>
      </c>
      <c r="FR195">
        <v>1685127798.5</v>
      </c>
      <c r="FS195">
        <v>4</v>
      </c>
      <c r="FT195">
        <v>0.022</v>
      </c>
      <c r="FU195">
        <v>0.001</v>
      </c>
      <c r="FV195">
        <v>-0.485</v>
      </c>
      <c r="FW195">
        <v>-0.382</v>
      </c>
      <c r="FX195">
        <v>420</v>
      </c>
      <c r="FY195">
        <v>16</v>
      </c>
      <c r="FZ195">
        <v>0.08</v>
      </c>
      <c r="GA195">
        <v>0.03</v>
      </c>
      <c r="GB195">
        <v>-34.766</v>
      </c>
      <c r="GC195">
        <v>0.4692146341462659</v>
      </c>
      <c r="GD195">
        <v>0.2055589097214077</v>
      </c>
      <c r="GE195">
        <v>0</v>
      </c>
      <c r="GF195">
        <v>3.480676829268292</v>
      </c>
      <c r="GG195">
        <v>0.1012630662020958</v>
      </c>
      <c r="GH195">
        <v>0.02350411810715819</v>
      </c>
      <c r="GI195">
        <v>1</v>
      </c>
      <c r="GJ195">
        <v>1</v>
      </c>
      <c r="GK195">
        <v>2</v>
      </c>
      <c r="GL195" t="s">
        <v>432</v>
      </c>
      <c r="GM195">
        <v>3.0983</v>
      </c>
      <c r="GN195">
        <v>2.75808</v>
      </c>
      <c r="GO195">
        <v>0.08976530000000001</v>
      </c>
      <c r="GP195">
        <v>0.09542970000000001</v>
      </c>
      <c r="GQ195">
        <v>0.0993252</v>
      </c>
      <c r="GR195">
        <v>0.0844304</v>
      </c>
      <c r="GS195">
        <v>23252</v>
      </c>
      <c r="GT195">
        <v>22795.6</v>
      </c>
      <c r="GU195">
        <v>26098.5</v>
      </c>
      <c r="GV195">
        <v>25550.4</v>
      </c>
      <c r="GW195">
        <v>37724.2</v>
      </c>
      <c r="GX195">
        <v>35521.8</v>
      </c>
      <c r="GY195">
        <v>45639.9</v>
      </c>
      <c r="GZ195">
        <v>41980</v>
      </c>
      <c r="HA195">
        <v>1.85445</v>
      </c>
      <c r="HB195">
        <v>1.86378</v>
      </c>
      <c r="HC195">
        <v>0.0317767</v>
      </c>
      <c r="HD195">
        <v>0</v>
      </c>
      <c r="HE195">
        <v>27.5003</v>
      </c>
      <c r="HF195">
        <v>999.9</v>
      </c>
      <c r="HG195">
        <v>41.4</v>
      </c>
      <c r="HH195">
        <v>40.9</v>
      </c>
      <c r="HI195">
        <v>32.3112</v>
      </c>
      <c r="HJ195">
        <v>62.3226</v>
      </c>
      <c r="HK195">
        <v>26.899</v>
      </c>
      <c r="HL195">
        <v>1</v>
      </c>
      <c r="HM195">
        <v>0.371377</v>
      </c>
      <c r="HN195">
        <v>2.806</v>
      </c>
      <c r="HO195">
        <v>20.2856</v>
      </c>
      <c r="HP195">
        <v>5.21205</v>
      </c>
      <c r="HQ195">
        <v>11.98</v>
      </c>
      <c r="HR195">
        <v>4.9637</v>
      </c>
      <c r="HS195">
        <v>3.27425</v>
      </c>
      <c r="HT195">
        <v>9999</v>
      </c>
      <c r="HU195">
        <v>9999</v>
      </c>
      <c r="HV195">
        <v>9999</v>
      </c>
      <c r="HW195">
        <v>41.8</v>
      </c>
      <c r="HX195">
        <v>1.864</v>
      </c>
      <c r="HY195">
        <v>1.86019</v>
      </c>
      <c r="HZ195">
        <v>1.85849</v>
      </c>
      <c r="IA195">
        <v>1.85986</v>
      </c>
      <c r="IB195">
        <v>1.85984</v>
      </c>
      <c r="IC195">
        <v>1.85837</v>
      </c>
      <c r="ID195">
        <v>1.85747</v>
      </c>
      <c r="IE195">
        <v>1.85238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-0.476</v>
      </c>
      <c r="IT195">
        <v>-0.361</v>
      </c>
      <c r="IU195">
        <v>-0.4520735450392652</v>
      </c>
      <c r="IV195">
        <v>0.0001543633802942166</v>
      </c>
      <c r="IW195">
        <v>-6.359805854135664E-07</v>
      </c>
      <c r="IX195">
        <v>1.931128000261328E-10</v>
      </c>
      <c r="IY195">
        <v>-0.3682157029634286</v>
      </c>
      <c r="IZ195">
        <v>-0.009907362677547949</v>
      </c>
      <c r="JA195">
        <v>0.0006454078662214542</v>
      </c>
      <c r="JB195">
        <v>-5.064920317128958E-06</v>
      </c>
      <c r="JC195">
        <v>3</v>
      </c>
      <c r="JD195">
        <v>1872</v>
      </c>
      <c r="JE195">
        <v>1</v>
      </c>
      <c r="JF195">
        <v>37</v>
      </c>
      <c r="JG195">
        <v>21.5</v>
      </c>
      <c r="JH195">
        <v>21.5</v>
      </c>
      <c r="JI195">
        <v>1.09741</v>
      </c>
      <c r="JJ195">
        <v>2.65625</v>
      </c>
      <c r="JK195">
        <v>1.49658</v>
      </c>
      <c r="JL195">
        <v>2.33765</v>
      </c>
      <c r="JM195">
        <v>1.54907</v>
      </c>
      <c r="JN195">
        <v>2.41699</v>
      </c>
      <c r="JO195">
        <v>42.6171</v>
      </c>
      <c r="JP195">
        <v>14.1058</v>
      </c>
      <c r="JQ195">
        <v>18</v>
      </c>
      <c r="JR195">
        <v>495.445</v>
      </c>
      <c r="JS195">
        <v>518.037</v>
      </c>
      <c r="JT195">
        <v>24.4745</v>
      </c>
      <c r="JU195">
        <v>31.8343</v>
      </c>
      <c r="JV195">
        <v>30</v>
      </c>
      <c r="JW195">
        <v>32.0565</v>
      </c>
      <c r="JX195">
        <v>32.0386</v>
      </c>
      <c r="JY195">
        <v>22.0178</v>
      </c>
      <c r="JZ195">
        <v>49.0628</v>
      </c>
      <c r="KA195">
        <v>0</v>
      </c>
      <c r="KB195">
        <v>24.4299</v>
      </c>
      <c r="KC195">
        <v>399.707</v>
      </c>
      <c r="KD195">
        <v>14.7462</v>
      </c>
      <c r="KE195">
        <v>99.7353</v>
      </c>
      <c r="KF195">
        <v>99.7865</v>
      </c>
    </row>
    <row r="196" spans="1:292">
      <c r="A196">
        <v>168</v>
      </c>
      <c r="B196">
        <v>1685129091.6</v>
      </c>
      <c r="C196">
        <v>5689.099999904633</v>
      </c>
      <c r="D196" t="s">
        <v>775</v>
      </c>
      <c r="E196" t="s">
        <v>776</v>
      </c>
      <c r="F196">
        <v>5</v>
      </c>
      <c r="G196" t="s">
        <v>771</v>
      </c>
      <c r="H196">
        <v>1685129083.832142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420.3296669942769</v>
      </c>
      <c r="AJ196">
        <v>389.4922909090909</v>
      </c>
      <c r="AK196">
        <v>-0.5881971312951673</v>
      </c>
      <c r="AL196">
        <v>66.90373870372758</v>
      </c>
      <c r="AM196">
        <f>(AO196 - AN196 + DX196*1E3/(8.314*(DZ196+273.15)) * AQ196/DW196 * AP196) * DW196/(100*DK196) * 1000/(1000 - AO196)</f>
        <v>0</v>
      </c>
      <c r="AN196">
        <v>14.82242212713151</v>
      </c>
      <c r="AO196">
        <v>18.33345664335666</v>
      </c>
      <c r="AP196">
        <v>5.814286704885813E-06</v>
      </c>
      <c r="AQ196">
        <v>104.1572982072689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4.38</v>
      </c>
      <c r="DL196">
        <v>0.5</v>
      </c>
      <c r="DM196" t="s">
        <v>430</v>
      </c>
      <c r="DN196">
        <v>2</v>
      </c>
      <c r="DO196" t="b">
        <v>1</v>
      </c>
      <c r="DP196">
        <v>1685129083.832142</v>
      </c>
      <c r="DQ196">
        <v>384.5770714285713</v>
      </c>
      <c r="DR196">
        <v>417.0735714285714</v>
      </c>
      <c r="DS196">
        <v>18.32408928571428</v>
      </c>
      <c r="DT196">
        <v>14.8229</v>
      </c>
      <c r="DU196">
        <v>385.0529285714286</v>
      </c>
      <c r="DV196">
        <v>18.68513571428571</v>
      </c>
      <c r="DW196">
        <v>499.9466071428572</v>
      </c>
      <c r="DX196">
        <v>99.65134642857143</v>
      </c>
      <c r="DY196">
        <v>0.1000057785714286</v>
      </c>
      <c r="DZ196">
        <v>27.35368571428571</v>
      </c>
      <c r="EA196">
        <v>28.03881071428571</v>
      </c>
      <c r="EB196">
        <v>999.9000000000002</v>
      </c>
      <c r="EC196">
        <v>0</v>
      </c>
      <c r="ED196">
        <v>0</v>
      </c>
      <c r="EE196">
        <v>9996.8125</v>
      </c>
      <c r="EF196">
        <v>0</v>
      </c>
      <c r="EG196">
        <v>401.7768214285715</v>
      </c>
      <c r="EH196">
        <v>-32.49656785714286</v>
      </c>
      <c r="EI196">
        <v>391.7557142857144</v>
      </c>
      <c r="EJ196">
        <v>423.3488214285714</v>
      </c>
      <c r="EK196">
        <v>3.501195</v>
      </c>
      <c r="EL196">
        <v>417.0735714285714</v>
      </c>
      <c r="EM196">
        <v>14.8229</v>
      </c>
      <c r="EN196">
        <v>1.826020714285715</v>
      </c>
      <c r="EO196">
        <v>1.477121785714286</v>
      </c>
      <c r="EP196">
        <v>16.011325</v>
      </c>
      <c r="EQ196">
        <v>12.73337857142857</v>
      </c>
      <c r="ER196">
        <v>1999.995357142857</v>
      </c>
      <c r="ES196">
        <v>0.9800088928571428</v>
      </c>
      <c r="ET196">
        <v>0.01999150714285714</v>
      </c>
      <c r="EU196">
        <v>0</v>
      </c>
      <c r="EV196">
        <v>531.4606071428572</v>
      </c>
      <c r="EW196">
        <v>5.00078</v>
      </c>
      <c r="EX196">
        <v>12607.76785714286</v>
      </c>
      <c r="EY196">
        <v>16379.65</v>
      </c>
      <c r="EZ196">
        <v>40.37467857142857</v>
      </c>
      <c r="FA196">
        <v>41.72742857142857</v>
      </c>
      <c r="FB196">
        <v>40.752</v>
      </c>
      <c r="FC196">
        <v>40.89478571428572</v>
      </c>
      <c r="FD196">
        <v>41.22521428571428</v>
      </c>
      <c r="FE196">
        <v>1955.115357142857</v>
      </c>
      <c r="FF196">
        <v>39.88000000000001</v>
      </c>
      <c r="FG196">
        <v>0</v>
      </c>
      <c r="FH196">
        <v>1685129089.3</v>
      </c>
      <c r="FI196">
        <v>0</v>
      </c>
      <c r="FJ196">
        <v>531.4455</v>
      </c>
      <c r="FK196">
        <v>3.09446153032435</v>
      </c>
      <c r="FL196">
        <v>204.2905982774902</v>
      </c>
      <c r="FM196">
        <v>12608.01923076923</v>
      </c>
      <c r="FN196">
        <v>15</v>
      </c>
      <c r="FO196">
        <v>1685127798.5</v>
      </c>
      <c r="FP196" t="s">
        <v>772</v>
      </c>
      <c r="FQ196">
        <v>1685127798</v>
      </c>
      <c r="FR196">
        <v>1685127798.5</v>
      </c>
      <c r="FS196">
        <v>4</v>
      </c>
      <c r="FT196">
        <v>0.022</v>
      </c>
      <c r="FU196">
        <v>0.001</v>
      </c>
      <c r="FV196">
        <v>-0.485</v>
      </c>
      <c r="FW196">
        <v>-0.382</v>
      </c>
      <c r="FX196">
        <v>420</v>
      </c>
      <c r="FY196">
        <v>16</v>
      </c>
      <c r="FZ196">
        <v>0.08</v>
      </c>
      <c r="GA196">
        <v>0.03</v>
      </c>
      <c r="GB196">
        <v>-33.1428475</v>
      </c>
      <c r="GC196">
        <v>24.2360589118199</v>
      </c>
      <c r="GD196">
        <v>3.068502627829045</v>
      </c>
      <c r="GE196">
        <v>0</v>
      </c>
      <c r="GF196">
        <v>3.490433</v>
      </c>
      <c r="GG196">
        <v>0.2111885178236439</v>
      </c>
      <c r="GH196">
        <v>0.02162099849683174</v>
      </c>
      <c r="GI196">
        <v>1</v>
      </c>
      <c r="GJ196">
        <v>1</v>
      </c>
      <c r="GK196">
        <v>2</v>
      </c>
      <c r="GL196" t="s">
        <v>432</v>
      </c>
      <c r="GM196">
        <v>3.09853</v>
      </c>
      <c r="GN196">
        <v>2.75817</v>
      </c>
      <c r="GO196">
        <v>0.089215</v>
      </c>
      <c r="GP196">
        <v>0.09328880000000001</v>
      </c>
      <c r="GQ196">
        <v>0.09933989999999999</v>
      </c>
      <c r="GR196">
        <v>0.08440400000000001</v>
      </c>
      <c r="GS196">
        <v>23266.2</v>
      </c>
      <c r="GT196">
        <v>22849.5</v>
      </c>
      <c r="GU196">
        <v>26098.7</v>
      </c>
      <c r="GV196">
        <v>25550.4</v>
      </c>
      <c r="GW196">
        <v>37723.8</v>
      </c>
      <c r="GX196">
        <v>35522.7</v>
      </c>
      <c r="GY196">
        <v>45640.2</v>
      </c>
      <c r="GZ196">
        <v>41980.1</v>
      </c>
      <c r="HA196">
        <v>1.8552</v>
      </c>
      <c r="HB196">
        <v>1.86343</v>
      </c>
      <c r="HC196">
        <v>0.031516</v>
      </c>
      <c r="HD196">
        <v>0</v>
      </c>
      <c r="HE196">
        <v>27.5031</v>
      </c>
      <c r="HF196">
        <v>999.9</v>
      </c>
      <c r="HG196">
        <v>41.4</v>
      </c>
      <c r="HH196">
        <v>40.9</v>
      </c>
      <c r="HI196">
        <v>32.3114</v>
      </c>
      <c r="HJ196">
        <v>62.5726</v>
      </c>
      <c r="HK196">
        <v>26.8309</v>
      </c>
      <c r="HL196">
        <v>1</v>
      </c>
      <c r="HM196">
        <v>0.371349</v>
      </c>
      <c r="HN196">
        <v>2.78612</v>
      </c>
      <c r="HO196">
        <v>20.2857</v>
      </c>
      <c r="HP196">
        <v>5.21145</v>
      </c>
      <c r="HQ196">
        <v>11.98</v>
      </c>
      <c r="HR196">
        <v>4.96365</v>
      </c>
      <c r="HS196">
        <v>3.2743</v>
      </c>
      <c r="HT196">
        <v>9999</v>
      </c>
      <c r="HU196">
        <v>9999</v>
      </c>
      <c r="HV196">
        <v>9999</v>
      </c>
      <c r="HW196">
        <v>41.8</v>
      </c>
      <c r="HX196">
        <v>1.86401</v>
      </c>
      <c r="HY196">
        <v>1.8602</v>
      </c>
      <c r="HZ196">
        <v>1.8585</v>
      </c>
      <c r="IA196">
        <v>1.85987</v>
      </c>
      <c r="IB196">
        <v>1.85986</v>
      </c>
      <c r="IC196">
        <v>1.85837</v>
      </c>
      <c r="ID196">
        <v>1.85745</v>
      </c>
      <c r="IE196">
        <v>1.85236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-0.475</v>
      </c>
      <c r="IT196">
        <v>-0.361</v>
      </c>
      <c r="IU196">
        <v>-0.4520735450392652</v>
      </c>
      <c r="IV196">
        <v>0.0001543633802942166</v>
      </c>
      <c r="IW196">
        <v>-6.359805854135664E-07</v>
      </c>
      <c r="IX196">
        <v>1.931128000261328E-10</v>
      </c>
      <c r="IY196">
        <v>-0.3682157029634286</v>
      </c>
      <c r="IZ196">
        <v>-0.009907362677547949</v>
      </c>
      <c r="JA196">
        <v>0.0006454078662214542</v>
      </c>
      <c r="JB196">
        <v>-5.064920317128958E-06</v>
      </c>
      <c r="JC196">
        <v>3</v>
      </c>
      <c r="JD196">
        <v>1872</v>
      </c>
      <c r="JE196">
        <v>1</v>
      </c>
      <c r="JF196">
        <v>37</v>
      </c>
      <c r="JG196">
        <v>21.6</v>
      </c>
      <c r="JH196">
        <v>21.6</v>
      </c>
      <c r="JI196">
        <v>1.06323</v>
      </c>
      <c r="JJ196">
        <v>2.65259</v>
      </c>
      <c r="JK196">
        <v>1.49658</v>
      </c>
      <c r="JL196">
        <v>2.33765</v>
      </c>
      <c r="JM196">
        <v>1.54907</v>
      </c>
      <c r="JN196">
        <v>2.43896</v>
      </c>
      <c r="JO196">
        <v>42.5904</v>
      </c>
      <c r="JP196">
        <v>14.1145</v>
      </c>
      <c r="JQ196">
        <v>18</v>
      </c>
      <c r="JR196">
        <v>495.849</v>
      </c>
      <c r="JS196">
        <v>517.737</v>
      </c>
      <c r="JT196">
        <v>24.423</v>
      </c>
      <c r="JU196">
        <v>31.8276</v>
      </c>
      <c r="JV196">
        <v>29.9999</v>
      </c>
      <c r="JW196">
        <v>32.0497</v>
      </c>
      <c r="JX196">
        <v>32.0319</v>
      </c>
      <c r="JY196">
        <v>21.3838</v>
      </c>
      <c r="JZ196">
        <v>49.0628</v>
      </c>
      <c r="KA196">
        <v>0</v>
      </c>
      <c r="KB196">
        <v>24.4085</v>
      </c>
      <c r="KC196">
        <v>379.668</v>
      </c>
      <c r="KD196">
        <v>14.734</v>
      </c>
      <c r="KE196">
        <v>99.73609999999999</v>
      </c>
      <c r="KF196">
        <v>99.7865</v>
      </c>
    </row>
    <row r="197" spans="1:292">
      <c r="A197">
        <v>169</v>
      </c>
      <c r="B197">
        <v>1685129096.6</v>
      </c>
      <c r="C197">
        <v>5694.099999904633</v>
      </c>
      <c r="D197" t="s">
        <v>777</v>
      </c>
      <c r="E197" t="s">
        <v>778</v>
      </c>
      <c r="F197">
        <v>5</v>
      </c>
      <c r="G197" t="s">
        <v>771</v>
      </c>
      <c r="H197">
        <v>1685129089.1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406.284480745822</v>
      </c>
      <c r="AJ197">
        <v>381.6058545454544</v>
      </c>
      <c r="AK197">
        <v>-1.655619560782428</v>
      </c>
      <c r="AL197">
        <v>66.90373870372758</v>
      </c>
      <c r="AM197">
        <f>(AO197 - AN197 + DX197*1E3/(8.314*(DZ197+273.15)) * AQ197/DW197 * AP197) * DW197/(100*DK197) * 1000/(1000 - AO197)</f>
        <v>0</v>
      </c>
      <c r="AN197">
        <v>14.81575009901105</v>
      </c>
      <c r="AO197">
        <v>18.33406853146854</v>
      </c>
      <c r="AP197">
        <v>5.861074956943441E-05</v>
      </c>
      <c r="AQ197">
        <v>104.1572982072689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4.38</v>
      </c>
      <c r="DL197">
        <v>0.5</v>
      </c>
      <c r="DM197" t="s">
        <v>430</v>
      </c>
      <c r="DN197">
        <v>2</v>
      </c>
      <c r="DO197" t="b">
        <v>1</v>
      </c>
      <c r="DP197">
        <v>1685129089.1</v>
      </c>
      <c r="DQ197">
        <v>382.287</v>
      </c>
      <c r="DR197">
        <v>409.526962962963</v>
      </c>
      <c r="DS197">
        <v>18.33128148148148</v>
      </c>
      <c r="DT197">
        <v>14.8192074074074</v>
      </c>
      <c r="DU197">
        <v>382.7622962962963</v>
      </c>
      <c r="DV197">
        <v>18.69226666666667</v>
      </c>
      <c r="DW197">
        <v>499.9470740740741</v>
      </c>
      <c r="DX197">
        <v>99.65167777777779</v>
      </c>
      <c r="DY197">
        <v>0.0998888888888889</v>
      </c>
      <c r="DZ197">
        <v>27.35151111111111</v>
      </c>
      <c r="EA197">
        <v>28.02232962962963</v>
      </c>
      <c r="EB197">
        <v>999.9000000000001</v>
      </c>
      <c r="EC197">
        <v>0</v>
      </c>
      <c r="ED197">
        <v>0</v>
      </c>
      <c r="EE197">
        <v>10006.94740740741</v>
      </c>
      <c r="EF197">
        <v>0</v>
      </c>
      <c r="EG197">
        <v>401.7754074074074</v>
      </c>
      <c r="EH197">
        <v>-27.24001481481482</v>
      </c>
      <c r="EI197">
        <v>389.4257407407407</v>
      </c>
      <c r="EJ197">
        <v>415.6871111111112</v>
      </c>
      <c r="EK197">
        <v>3.512076296296296</v>
      </c>
      <c r="EL197">
        <v>409.526962962963</v>
      </c>
      <c r="EM197">
        <v>14.8192074074074</v>
      </c>
      <c r="EN197">
        <v>1.826742592592593</v>
      </c>
      <c r="EO197">
        <v>1.476758518518519</v>
      </c>
      <c r="EP197">
        <v>16.01751481481481</v>
      </c>
      <c r="EQ197">
        <v>12.72963333333333</v>
      </c>
      <c r="ER197">
        <v>2000.008148148148</v>
      </c>
      <c r="ES197">
        <v>0.9800082222222222</v>
      </c>
      <c r="ET197">
        <v>0.01999213333333333</v>
      </c>
      <c r="EU197">
        <v>0</v>
      </c>
      <c r="EV197">
        <v>531.8841851851851</v>
      </c>
      <c r="EW197">
        <v>5.00078</v>
      </c>
      <c r="EX197">
        <v>12628.85185185185</v>
      </c>
      <c r="EY197">
        <v>16379.75185185185</v>
      </c>
      <c r="EZ197">
        <v>40.38855555555556</v>
      </c>
      <c r="FA197">
        <v>41.72666666666666</v>
      </c>
      <c r="FB197">
        <v>40.72185185185185</v>
      </c>
      <c r="FC197">
        <v>40.90714814814815</v>
      </c>
      <c r="FD197">
        <v>41.24285185185185</v>
      </c>
      <c r="FE197">
        <v>1955.126296296296</v>
      </c>
      <c r="FF197">
        <v>39.88148148148149</v>
      </c>
      <c r="FG197">
        <v>0</v>
      </c>
      <c r="FH197">
        <v>1685129094.7</v>
      </c>
      <c r="FI197">
        <v>0</v>
      </c>
      <c r="FJ197">
        <v>531.90436</v>
      </c>
      <c r="FK197">
        <v>6.377153838384864</v>
      </c>
      <c r="FL197">
        <v>379.5615386229196</v>
      </c>
      <c r="FM197">
        <v>12629.592</v>
      </c>
      <c r="FN197">
        <v>15</v>
      </c>
      <c r="FO197">
        <v>1685127798.5</v>
      </c>
      <c r="FP197" t="s">
        <v>772</v>
      </c>
      <c r="FQ197">
        <v>1685127798</v>
      </c>
      <c r="FR197">
        <v>1685127798.5</v>
      </c>
      <c r="FS197">
        <v>4</v>
      </c>
      <c r="FT197">
        <v>0.022</v>
      </c>
      <c r="FU197">
        <v>0.001</v>
      </c>
      <c r="FV197">
        <v>-0.485</v>
      </c>
      <c r="FW197">
        <v>-0.382</v>
      </c>
      <c r="FX197">
        <v>420</v>
      </c>
      <c r="FY197">
        <v>16</v>
      </c>
      <c r="FZ197">
        <v>0.08</v>
      </c>
      <c r="GA197">
        <v>0.03</v>
      </c>
      <c r="GB197">
        <v>-30.273735</v>
      </c>
      <c r="GC197">
        <v>54.21928705440913</v>
      </c>
      <c r="GD197">
        <v>5.774591609436549</v>
      </c>
      <c r="GE197">
        <v>0</v>
      </c>
      <c r="GF197">
        <v>3.50357075</v>
      </c>
      <c r="GG197">
        <v>0.1299330956847951</v>
      </c>
      <c r="GH197">
        <v>0.01280098167866433</v>
      </c>
      <c r="GI197">
        <v>1</v>
      </c>
      <c r="GJ197">
        <v>1</v>
      </c>
      <c r="GK197">
        <v>2</v>
      </c>
      <c r="GL197" t="s">
        <v>432</v>
      </c>
      <c r="GM197">
        <v>3.09835</v>
      </c>
      <c r="GN197">
        <v>2.75819</v>
      </c>
      <c r="GO197">
        <v>0.0877305</v>
      </c>
      <c r="GP197">
        <v>0.09053460000000001</v>
      </c>
      <c r="GQ197">
        <v>0.099341</v>
      </c>
      <c r="GR197">
        <v>0.08436100000000001</v>
      </c>
      <c r="GS197">
        <v>23304.3</v>
      </c>
      <c r="GT197">
        <v>22919.2</v>
      </c>
      <c r="GU197">
        <v>26098.9</v>
      </c>
      <c r="GV197">
        <v>25550.7</v>
      </c>
      <c r="GW197">
        <v>37724</v>
      </c>
      <c r="GX197">
        <v>35524.3</v>
      </c>
      <c r="GY197">
        <v>45640.8</v>
      </c>
      <c r="GZ197">
        <v>41980.4</v>
      </c>
      <c r="HA197">
        <v>1.85492</v>
      </c>
      <c r="HB197">
        <v>1.8637</v>
      </c>
      <c r="HC197">
        <v>0.0305474</v>
      </c>
      <c r="HD197">
        <v>0</v>
      </c>
      <c r="HE197">
        <v>27.5063</v>
      </c>
      <c r="HF197">
        <v>999.9</v>
      </c>
      <c r="HG197">
        <v>41.4</v>
      </c>
      <c r="HH197">
        <v>40.9</v>
      </c>
      <c r="HI197">
        <v>32.3139</v>
      </c>
      <c r="HJ197">
        <v>62.3426</v>
      </c>
      <c r="HK197">
        <v>26.891</v>
      </c>
      <c r="HL197">
        <v>1</v>
      </c>
      <c r="HM197">
        <v>0.37064</v>
      </c>
      <c r="HN197">
        <v>2.73654</v>
      </c>
      <c r="HO197">
        <v>20.2866</v>
      </c>
      <c r="HP197">
        <v>5.211</v>
      </c>
      <c r="HQ197">
        <v>11.98</v>
      </c>
      <c r="HR197">
        <v>4.9636</v>
      </c>
      <c r="HS197">
        <v>3.27413</v>
      </c>
      <c r="HT197">
        <v>9999</v>
      </c>
      <c r="HU197">
        <v>9999</v>
      </c>
      <c r="HV197">
        <v>9999</v>
      </c>
      <c r="HW197">
        <v>41.8</v>
      </c>
      <c r="HX197">
        <v>1.86401</v>
      </c>
      <c r="HY197">
        <v>1.8602</v>
      </c>
      <c r="HZ197">
        <v>1.8585</v>
      </c>
      <c r="IA197">
        <v>1.85986</v>
      </c>
      <c r="IB197">
        <v>1.85982</v>
      </c>
      <c r="IC197">
        <v>1.85837</v>
      </c>
      <c r="ID197">
        <v>1.85745</v>
      </c>
      <c r="IE197">
        <v>1.85235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-0.473</v>
      </c>
      <c r="IT197">
        <v>-0.3609</v>
      </c>
      <c r="IU197">
        <v>-0.4520735450392652</v>
      </c>
      <c r="IV197">
        <v>0.0001543633802942166</v>
      </c>
      <c r="IW197">
        <v>-6.359805854135664E-07</v>
      </c>
      <c r="IX197">
        <v>1.931128000261328E-10</v>
      </c>
      <c r="IY197">
        <v>-0.3682157029634286</v>
      </c>
      <c r="IZ197">
        <v>-0.009907362677547949</v>
      </c>
      <c r="JA197">
        <v>0.0006454078662214542</v>
      </c>
      <c r="JB197">
        <v>-5.064920317128958E-06</v>
      </c>
      <c r="JC197">
        <v>3</v>
      </c>
      <c r="JD197">
        <v>1872</v>
      </c>
      <c r="JE197">
        <v>1</v>
      </c>
      <c r="JF197">
        <v>37</v>
      </c>
      <c r="JG197">
        <v>21.6</v>
      </c>
      <c r="JH197">
        <v>21.6</v>
      </c>
      <c r="JI197">
        <v>1.02905</v>
      </c>
      <c r="JJ197">
        <v>2.64771</v>
      </c>
      <c r="JK197">
        <v>1.49658</v>
      </c>
      <c r="JL197">
        <v>2.33765</v>
      </c>
      <c r="JM197">
        <v>1.54907</v>
      </c>
      <c r="JN197">
        <v>2.44507</v>
      </c>
      <c r="JO197">
        <v>42.5904</v>
      </c>
      <c r="JP197">
        <v>14.1145</v>
      </c>
      <c r="JQ197">
        <v>18</v>
      </c>
      <c r="JR197">
        <v>495.629</v>
      </c>
      <c r="JS197">
        <v>517.8680000000001</v>
      </c>
      <c r="JT197">
        <v>24.3948</v>
      </c>
      <c r="JU197">
        <v>31.8203</v>
      </c>
      <c r="JV197">
        <v>29.9998</v>
      </c>
      <c r="JW197">
        <v>32.0424</v>
      </c>
      <c r="JX197">
        <v>32.0246</v>
      </c>
      <c r="JY197">
        <v>20.6264</v>
      </c>
      <c r="JZ197">
        <v>49.3382</v>
      </c>
      <c r="KA197">
        <v>0</v>
      </c>
      <c r="KB197">
        <v>24.3937</v>
      </c>
      <c r="KC197">
        <v>366.31</v>
      </c>
      <c r="KD197">
        <v>14.7205</v>
      </c>
      <c r="KE197">
        <v>99.7372</v>
      </c>
      <c r="KF197">
        <v>99.78740000000001</v>
      </c>
    </row>
    <row r="198" spans="1:292">
      <c r="A198">
        <v>170</v>
      </c>
      <c r="B198">
        <v>1685129101.6</v>
      </c>
      <c r="C198">
        <v>5699.099999904633</v>
      </c>
      <c r="D198" t="s">
        <v>779</v>
      </c>
      <c r="E198" t="s">
        <v>780</v>
      </c>
      <c r="F198">
        <v>5</v>
      </c>
      <c r="G198" t="s">
        <v>771</v>
      </c>
      <c r="H198">
        <v>1685129093.814285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390.1657500273418</v>
      </c>
      <c r="AJ198">
        <v>369.9390484848486</v>
      </c>
      <c r="AK198">
        <v>-2.383737260277642</v>
      </c>
      <c r="AL198">
        <v>66.90373870372758</v>
      </c>
      <c r="AM198">
        <f>(AO198 - AN198 + DX198*1E3/(8.314*(DZ198+273.15)) * AQ198/DW198 * AP198) * DW198/(100*DK198) * 1000/(1000 - AO198)</f>
        <v>0</v>
      </c>
      <c r="AN198">
        <v>14.79909046750076</v>
      </c>
      <c r="AO198">
        <v>18.3298216783217</v>
      </c>
      <c r="AP198">
        <v>-6.296703562300053E-05</v>
      </c>
      <c r="AQ198">
        <v>104.1572982072689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4.38</v>
      </c>
      <c r="DL198">
        <v>0.5</v>
      </c>
      <c r="DM198" t="s">
        <v>430</v>
      </c>
      <c r="DN198">
        <v>2</v>
      </c>
      <c r="DO198" t="b">
        <v>1</v>
      </c>
      <c r="DP198">
        <v>1685129093.814285</v>
      </c>
      <c r="DQ198">
        <v>376.9293928571428</v>
      </c>
      <c r="DR198">
        <v>397.6707857142857</v>
      </c>
      <c r="DS198">
        <v>18.33261785714286</v>
      </c>
      <c r="DT198">
        <v>14.80688928571429</v>
      </c>
      <c r="DU198">
        <v>377.4034285714286</v>
      </c>
      <c r="DV198">
        <v>18.69358571428571</v>
      </c>
      <c r="DW198">
        <v>500.0159642857142</v>
      </c>
      <c r="DX198">
        <v>99.65147857142858</v>
      </c>
      <c r="DY198">
        <v>0.1000155428571428</v>
      </c>
      <c r="DZ198">
        <v>27.34761071428571</v>
      </c>
      <c r="EA198">
        <v>28.0116</v>
      </c>
      <c r="EB198">
        <v>999.9000000000002</v>
      </c>
      <c r="EC198">
        <v>0</v>
      </c>
      <c r="ED198">
        <v>0</v>
      </c>
      <c r="EE198">
        <v>9999.843928571428</v>
      </c>
      <c r="EF198">
        <v>0</v>
      </c>
      <c r="EG198">
        <v>402.5138214285715</v>
      </c>
      <c r="EH198">
        <v>-20.74142857142857</v>
      </c>
      <c r="EI198">
        <v>383.9686428571428</v>
      </c>
      <c r="EJ198">
        <v>403.6477857142857</v>
      </c>
      <c r="EK198">
        <v>3.52573</v>
      </c>
      <c r="EL198">
        <v>397.6707857142857</v>
      </c>
      <c r="EM198">
        <v>14.80688928571429</v>
      </c>
      <c r="EN198">
        <v>1.826872142857143</v>
      </c>
      <c r="EO198">
        <v>1.475528571428572</v>
      </c>
      <c r="EP198">
        <v>16.01862857142857</v>
      </c>
      <c r="EQ198">
        <v>12.71690714285714</v>
      </c>
      <c r="ER198">
        <v>2000.025357142857</v>
      </c>
      <c r="ES198">
        <v>0.9800064285714284</v>
      </c>
      <c r="ET198">
        <v>0.01999387142857143</v>
      </c>
      <c r="EU198">
        <v>0</v>
      </c>
      <c r="EV198">
        <v>532.3043928571429</v>
      </c>
      <c r="EW198">
        <v>5.00078</v>
      </c>
      <c r="EX198">
        <v>12645.65</v>
      </c>
      <c r="EY198">
        <v>16379.88571428571</v>
      </c>
      <c r="EZ198">
        <v>40.39257142857142</v>
      </c>
      <c r="FA198">
        <v>41.72299999999999</v>
      </c>
      <c r="FB198">
        <v>40.72064285714284</v>
      </c>
      <c r="FC198">
        <v>40.90157142857142</v>
      </c>
      <c r="FD198">
        <v>41.24753571428571</v>
      </c>
      <c r="FE198">
        <v>1955.139285714286</v>
      </c>
      <c r="FF198">
        <v>39.8857142857143</v>
      </c>
      <c r="FG198">
        <v>0</v>
      </c>
      <c r="FH198">
        <v>1685129099.5</v>
      </c>
      <c r="FI198">
        <v>0</v>
      </c>
      <c r="FJ198">
        <v>532.3683599999999</v>
      </c>
      <c r="FK198">
        <v>6.322846138350876</v>
      </c>
      <c r="FL198">
        <v>110.8384619380908</v>
      </c>
      <c r="FM198">
        <v>12648.576</v>
      </c>
      <c r="FN198">
        <v>15</v>
      </c>
      <c r="FO198">
        <v>1685127798.5</v>
      </c>
      <c r="FP198" t="s">
        <v>772</v>
      </c>
      <c r="FQ198">
        <v>1685127798</v>
      </c>
      <c r="FR198">
        <v>1685127798.5</v>
      </c>
      <c r="FS198">
        <v>4</v>
      </c>
      <c r="FT198">
        <v>0.022</v>
      </c>
      <c r="FU198">
        <v>0.001</v>
      </c>
      <c r="FV198">
        <v>-0.485</v>
      </c>
      <c r="FW198">
        <v>-0.382</v>
      </c>
      <c r="FX198">
        <v>420</v>
      </c>
      <c r="FY198">
        <v>16</v>
      </c>
      <c r="FZ198">
        <v>0.08</v>
      </c>
      <c r="GA198">
        <v>0.03</v>
      </c>
      <c r="GB198">
        <v>-24.0978175</v>
      </c>
      <c r="GC198">
        <v>83.89126716697953</v>
      </c>
      <c r="GD198">
        <v>8.144806855594782</v>
      </c>
      <c r="GE198">
        <v>0</v>
      </c>
      <c r="GF198">
        <v>3.52007675</v>
      </c>
      <c r="GG198">
        <v>0.1621541088180073</v>
      </c>
      <c r="GH198">
        <v>0.01678466791263677</v>
      </c>
      <c r="GI198">
        <v>1</v>
      </c>
      <c r="GJ198">
        <v>1</v>
      </c>
      <c r="GK198">
        <v>2</v>
      </c>
      <c r="GL198" t="s">
        <v>432</v>
      </c>
      <c r="GM198">
        <v>3.0984</v>
      </c>
      <c r="GN198">
        <v>2.75793</v>
      </c>
      <c r="GO198">
        <v>0.0855867</v>
      </c>
      <c r="GP198">
        <v>0.08762499999999999</v>
      </c>
      <c r="GQ198">
        <v>0.0993348</v>
      </c>
      <c r="GR198">
        <v>0.0842113</v>
      </c>
      <c r="GS198">
        <v>23359.3</v>
      </c>
      <c r="GT198">
        <v>22992.7</v>
      </c>
      <c r="GU198">
        <v>26099.1</v>
      </c>
      <c r="GV198">
        <v>25550.9</v>
      </c>
      <c r="GW198">
        <v>37724.2</v>
      </c>
      <c r="GX198">
        <v>35529.8</v>
      </c>
      <c r="GY198">
        <v>45641.1</v>
      </c>
      <c r="GZ198">
        <v>41980.4</v>
      </c>
      <c r="HA198">
        <v>1.8548</v>
      </c>
      <c r="HB198">
        <v>1.86373</v>
      </c>
      <c r="HC198">
        <v>0.0323355</v>
      </c>
      <c r="HD198">
        <v>0</v>
      </c>
      <c r="HE198">
        <v>27.5086</v>
      </c>
      <c r="HF198">
        <v>999.9</v>
      </c>
      <c r="HG198">
        <v>41.4</v>
      </c>
      <c r="HH198">
        <v>40.9</v>
      </c>
      <c r="HI198">
        <v>32.3123</v>
      </c>
      <c r="HJ198">
        <v>62.5326</v>
      </c>
      <c r="HK198">
        <v>26.875</v>
      </c>
      <c r="HL198">
        <v>1</v>
      </c>
      <c r="HM198">
        <v>0.369921</v>
      </c>
      <c r="HN198">
        <v>2.68103</v>
      </c>
      <c r="HO198">
        <v>20.2875</v>
      </c>
      <c r="HP198">
        <v>5.21025</v>
      </c>
      <c r="HQ198">
        <v>11.98</v>
      </c>
      <c r="HR198">
        <v>4.96345</v>
      </c>
      <c r="HS198">
        <v>3.27408</v>
      </c>
      <c r="HT198">
        <v>9999</v>
      </c>
      <c r="HU198">
        <v>9999</v>
      </c>
      <c r="HV198">
        <v>9999</v>
      </c>
      <c r="HW198">
        <v>41.8</v>
      </c>
      <c r="HX198">
        <v>1.86401</v>
      </c>
      <c r="HY198">
        <v>1.8602</v>
      </c>
      <c r="HZ198">
        <v>1.85851</v>
      </c>
      <c r="IA198">
        <v>1.85988</v>
      </c>
      <c r="IB198">
        <v>1.85985</v>
      </c>
      <c r="IC198">
        <v>1.85837</v>
      </c>
      <c r="ID198">
        <v>1.85745</v>
      </c>
      <c r="IE198">
        <v>1.85234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-0.471</v>
      </c>
      <c r="IT198">
        <v>-0.361</v>
      </c>
      <c r="IU198">
        <v>-0.4520735450392652</v>
      </c>
      <c r="IV198">
        <v>0.0001543633802942166</v>
      </c>
      <c r="IW198">
        <v>-6.359805854135664E-07</v>
      </c>
      <c r="IX198">
        <v>1.931128000261328E-10</v>
      </c>
      <c r="IY198">
        <v>-0.3682157029634286</v>
      </c>
      <c r="IZ198">
        <v>-0.009907362677547949</v>
      </c>
      <c r="JA198">
        <v>0.0006454078662214542</v>
      </c>
      <c r="JB198">
        <v>-5.064920317128958E-06</v>
      </c>
      <c r="JC198">
        <v>3</v>
      </c>
      <c r="JD198">
        <v>1872</v>
      </c>
      <c r="JE198">
        <v>1</v>
      </c>
      <c r="JF198">
        <v>37</v>
      </c>
      <c r="JG198">
        <v>21.7</v>
      </c>
      <c r="JH198">
        <v>21.7</v>
      </c>
      <c r="JI198">
        <v>0.993652</v>
      </c>
      <c r="JJ198">
        <v>2.66235</v>
      </c>
      <c r="JK198">
        <v>1.49658</v>
      </c>
      <c r="JL198">
        <v>2.33765</v>
      </c>
      <c r="JM198">
        <v>1.54907</v>
      </c>
      <c r="JN198">
        <v>2.36816</v>
      </c>
      <c r="JO198">
        <v>42.5904</v>
      </c>
      <c r="JP198">
        <v>14.1058</v>
      </c>
      <c r="JQ198">
        <v>18</v>
      </c>
      <c r="JR198">
        <v>495.504</v>
      </c>
      <c r="JS198">
        <v>517.821</v>
      </c>
      <c r="JT198">
        <v>24.3816</v>
      </c>
      <c r="JU198">
        <v>31.8149</v>
      </c>
      <c r="JV198">
        <v>29.9994</v>
      </c>
      <c r="JW198">
        <v>32.0356</v>
      </c>
      <c r="JX198">
        <v>32.0168</v>
      </c>
      <c r="JY198">
        <v>19.9273</v>
      </c>
      <c r="JZ198">
        <v>49.3382</v>
      </c>
      <c r="KA198">
        <v>0</v>
      </c>
      <c r="KB198">
        <v>24.3891</v>
      </c>
      <c r="KC198">
        <v>346.272</v>
      </c>
      <c r="KD198">
        <v>14.7085</v>
      </c>
      <c r="KE198">
        <v>99.73779999999999</v>
      </c>
      <c r="KF198">
        <v>99.7877</v>
      </c>
    </row>
    <row r="199" spans="1:292">
      <c r="A199">
        <v>171</v>
      </c>
      <c r="B199">
        <v>1685129106.6</v>
      </c>
      <c r="C199">
        <v>5704.099999904633</v>
      </c>
      <c r="D199" t="s">
        <v>781</v>
      </c>
      <c r="E199" t="s">
        <v>782</v>
      </c>
      <c r="F199">
        <v>5</v>
      </c>
      <c r="G199" t="s">
        <v>771</v>
      </c>
      <c r="H199">
        <v>1685129099.1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373.5449670072361</v>
      </c>
      <c r="AJ199">
        <v>356.1792727272725</v>
      </c>
      <c r="AK199">
        <v>-2.773236816103189</v>
      </c>
      <c r="AL199">
        <v>66.90373870372758</v>
      </c>
      <c r="AM199">
        <f>(AO199 - AN199 + DX199*1E3/(8.314*(DZ199+273.15)) * AQ199/DW199 * AP199) * DW199/(100*DK199) * 1000/(1000 - AO199)</f>
        <v>0</v>
      </c>
      <c r="AN199">
        <v>14.76724421525749</v>
      </c>
      <c r="AO199">
        <v>18.3306055944056</v>
      </c>
      <c r="AP199">
        <v>0.0002039147438474159</v>
      </c>
      <c r="AQ199">
        <v>104.1572982072689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4.38</v>
      </c>
      <c r="DL199">
        <v>0.5</v>
      </c>
      <c r="DM199" t="s">
        <v>430</v>
      </c>
      <c r="DN199">
        <v>2</v>
      </c>
      <c r="DO199" t="b">
        <v>1</v>
      </c>
      <c r="DP199">
        <v>1685129099.1</v>
      </c>
      <c r="DQ199">
        <v>367.0718518518519</v>
      </c>
      <c r="DR199">
        <v>381.3401851851852</v>
      </c>
      <c r="DS199">
        <v>18.33319259259259</v>
      </c>
      <c r="DT199">
        <v>14.78792962962963</v>
      </c>
      <c r="DU199">
        <v>367.5436296296296</v>
      </c>
      <c r="DV199">
        <v>18.69417037037037</v>
      </c>
      <c r="DW199">
        <v>500.0047407407408</v>
      </c>
      <c r="DX199">
        <v>99.65144074074075</v>
      </c>
      <c r="DY199">
        <v>0.09991353703703704</v>
      </c>
      <c r="DZ199">
        <v>27.34268518518518</v>
      </c>
      <c r="EA199">
        <v>28.03652222222222</v>
      </c>
      <c r="EB199">
        <v>999.9000000000001</v>
      </c>
      <c r="EC199">
        <v>0</v>
      </c>
      <c r="ED199">
        <v>0</v>
      </c>
      <c r="EE199">
        <v>10006.9</v>
      </c>
      <c r="EF199">
        <v>0</v>
      </c>
      <c r="EG199">
        <v>404.280888888889</v>
      </c>
      <c r="EH199">
        <v>-14.26835074074074</v>
      </c>
      <c r="EI199">
        <v>373.9272222222222</v>
      </c>
      <c r="EJ199">
        <v>387.0644444444445</v>
      </c>
      <c r="EK199">
        <v>3.545273703703704</v>
      </c>
      <c r="EL199">
        <v>381.3401851851852</v>
      </c>
      <c r="EM199">
        <v>14.78792962962963</v>
      </c>
      <c r="EN199">
        <v>1.826928518518518</v>
      </c>
      <c r="EO199">
        <v>1.473637777777777</v>
      </c>
      <c r="EP199">
        <v>16.01912222222222</v>
      </c>
      <c r="EQ199">
        <v>12.69734444444444</v>
      </c>
      <c r="ER199">
        <v>2000.021481481481</v>
      </c>
      <c r="ES199">
        <v>0.9800055925925925</v>
      </c>
      <c r="ET199">
        <v>0.01999468888888889</v>
      </c>
      <c r="EU199">
        <v>0</v>
      </c>
      <c r="EV199">
        <v>532.9884444444444</v>
      </c>
      <c r="EW199">
        <v>5.00078</v>
      </c>
      <c r="EX199">
        <v>12659.21481481482</v>
      </c>
      <c r="EY199">
        <v>16379.84074074074</v>
      </c>
      <c r="EZ199">
        <v>40.40255555555555</v>
      </c>
      <c r="FA199">
        <v>41.71966666666666</v>
      </c>
      <c r="FB199">
        <v>40.70103703703703</v>
      </c>
      <c r="FC199">
        <v>40.90488888888889</v>
      </c>
      <c r="FD199">
        <v>41.23592592592592</v>
      </c>
      <c r="FE199">
        <v>1955.133703703704</v>
      </c>
      <c r="FF199">
        <v>39.88740740740742</v>
      </c>
      <c r="FG199">
        <v>0</v>
      </c>
      <c r="FH199">
        <v>1685129104.3</v>
      </c>
      <c r="FI199">
        <v>0</v>
      </c>
      <c r="FJ199">
        <v>532.99348</v>
      </c>
      <c r="FK199">
        <v>7.896076927149079</v>
      </c>
      <c r="FL199">
        <v>32.70769257698482</v>
      </c>
      <c r="FM199">
        <v>12658.448</v>
      </c>
      <c r="FN199">
        <v>15</v>
      </c>
      <c r="FO199">
        <v>1685127798.5</v>
      </c>
      <c r="FP199" t="s">
        <v>772</v>
      </c>
      <c r="FQ199">
        <v>1685127798</v>
      </c>
      <c r="FR199">
        <v>1685127798.5</v>
      </c>
      <c r="FS199">
        <v>4</v>
      </c>
      <c r="FT199">
        <v>0.022</v>
      </c>
      <c r="FU199">
        <v>0.001</v>
      </c>
      <c r="FV199">
        <v>-0.485</v>
      </c>
      <c r="FW199">
        <v>-0.382</v>
      </c>
      <c r="FX199">
        <v>420</v>
      </c>
      <c r="FY199">
        <v>16</v>
      </c>
      <c r="FZ199">
        <v>0.08</v>
      </c>
      <c r="GA199">
        <v>0.03</v>
      </c>
      <c r="GB199">
        <v>-19.234692</v>
      </c>
      <c r="GC199">
        <v>77.82174866791756</v>
      </c>
      <c r="GD199">
        <v>7.612362890682563</v>
      </c>
      <c r="GE199">
        <v>0</v>
      </c>
      <c r="GF199">
        <v>3.53297075</v>
      </c>
      <c r="GG199">
        <v>0.2242218011256985</v>
      </c>
      <c r="GH199">
        <v>0.0224537489506207</v>
      </c>
      <c r="GI199">
        <v>1</v>
      </c>
      <c r="GJ199">
        <v>1</v>
      </c>
      <c r="GK199">
        <v>2</v>
      </c>
      <c r="GL199" t="s">
        <v>432</v>
      </c>
      <c r="GM199">
        <v>3.09838</v>
      </c>
      <c r="GN199">
        <v>2.7583</v>
      </c>
      <c r="GO199">
        <v>0.0830635</v>
      </c>
      <c r="GP199">
        <v>0.0845648</v>
      </c>
      <c r="GQ199">
        <v>0.0993232</v>
      </c>
      <c r="GR199">
        <v>0.08417959999999999</v>
      </c>
      <c r="GS199">
        <v>23424.1</v>
      </c>
      <c r="GT199">
        <v>23070</v>
      </c>
      <c r="GU199">
        <v>26099.6</v>
      </c>
      <c r="GV199">
        <v>25551.1</v>
      </c>
      <c r="GW199">
        <v>37724.8</v>
      </c>
      <c r="GX199">
        <v>35530.9</v>
      </c>
      <c r="GY199">
        <v>45641.6</v>
      </c>
      <c r="GZ199">
        <v>41980.8</v>
      </c>
      <c r="HA199">
        <v>1.8549</v>
      </c>
      <c r="HB199">
        <v>1.864</v>
      </c>
      <c r="HC199">
        <v>0.0363588</v>
      </c>
      <c r="HD199">
        <v>0</v>
      </c>
      <c r="HE199">
        <v>27.5114</v>
      </c>
      <c r="HF199">
        <v>999.9</v>
      </c>
      <c r="HG199">
        <v>41.4</v>
      </c>
      <c r="HH199">
        <v>40.9</v>
      </c>
      <c r="HI199">
        <v>32.3114</v>
      </c>
      <c r="HJ199">
        <v>62.1226</v>
      </c>
      <c r="HK199">
        <v>26.8429</v>
      </c>
      <c r="HL199">
        <v>1</v>
      </c>
      <c r="HM199">
        <v>0.369317</v>
      </c>
      <c r="HN199">
        <v>2.77693</v>
      </c>
      <c r="HO199">
        <v>20.2859</v>
      </c>
      <c r="HP199">
        <v>5.2104</v>
      </c>
      <c r="HQ199">
        <v>11.98</v>
      </c>
      <c r="HR199">
        <v>4.96345</v>
      </c>
      <c r="HS199">
        <v>3.27423</v>
      </c>
      <c r="HT199">
        <v>9999</v>
      </c>
      <c r="HU199">
        <v>9999</v>
      </c>
      <c r="HV199">
        <v>9999</v>
      </c>
      <c r="HW199">
        <v>41.8</v>
      </c>
      <c r="HX199">
        <v>1.86401</v>
      </c>
      <c r="HY199">
        <v>1.8602</v>
      </c>
      <c r="HZ199">
        <v>1.85852</v>
      </c>
      <c r="IA199">
        <v>1.85989</v>
      </c>
      <c r="IB199">
        <v>1.85983</v>
      </c>
      <c r="IC199">
        <v>1.85837</v>
      </c>
      <c r="ID199">
        <v>1.85746</v>
      </c>
      <c r="IE199">
        <v>1.85234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-0.467</v>
      </c>
      <c r="IT199">
        <v>-0.3611</v>
      </c>
      <c r="IU199">
        <v>-0.4520735450392652</v>
      </c>
      <c r="IV199">
        <v>0.0001543633802942166</v>
      </c>
      <c r="IW199">
        <v>-6.359805854135664E-07</v>
      </c>
      <c r="IX199">
        <v>1.931128000261328E-10</v>
      </c>
      <c r="IY199">
        <v>-0.3682157029634286</v>
      </c>
      <c r="IZ199">
        <v>-0.009907362677547949</v>
      </c>
      <c r="JA199">
        <v>0.0006454078662214542</v>
      </c>
      <c r="JB199">
        <v>-5.064920317128958E-06</v>
      </c>
      <c r="JC199">
        <v>3</v>
      </c>
      <c r="JD199">
        <v>1872</v>
      </c>
      <c r="JE199">
        <v>1</v>
      </c>
      <c r="JF199">
        <v>37</v>
      </c>
      <c r="JG199">
        <v>21.8</v>
      </c>
      <c r="JH199">
        <v>21.8</v>
      </c>
      <c r="JI199">
        <v>0.95459</v>
      </c>
      <c r="JJ199">
        <v>2.65015</v>
      </c>
      <c r="JK199">
        <v>1.49658</v>
      </c>
      <c r="JL199">
        <v>2.33765</v>
      </c>
      <c r="JM199">
        <v>1.54785</v>
      </c>
      <c r="JN199">
        <v>2.4646</v>
      </c>
      <c r="JO199">
        <v>42.5637</v>
      </c>
      <c r="JP199">
        <v>14.1058</v>
      </c>
      <c r="JQ199">
        <v>18</v>
      </c>
      <c r="JR199">
        <v>495.51</v>
      </c>
      <c r="JS199">
        <v>517.96</v>
      </c>
      <c r="JT199">
        <v>24.3738</v>
      </c>
      <c r="JU199">
        <v>31.8084</v>
      </c>
      <c r="JV199">
        <v>29.9996</v>
      </c>
      <c r="JW199">
        <v>32.0283</v>
      </c>
      <c r="JX199">
        <v>32.0106</v>
      </c>
      <c r="JY199">
        <v>19.151</v>
      </c>
      <c r="JZ199">
        <v>49.3382</v>
      </c>
      <c r="KA199">
        <v>0</v>
      </c>
      <c r="KB199">
        <v>24.342</v>
      </c>
      <c r="KC199">
        <v>332.912</v>
      </c>
      <c r="KD199">
        <v>14.7087</v>
      </c>
      <c r="KE199">
        <v>99.7392</v>
      </c>
      <c r="KF199">
        <v>99.7885</v>
      </c>
    </row>
    <row r="200" spans="1:292">
      <c r="A200">
        <v>172</v>
      </c>
      <c r="B200">
        <v>1685129111.6</v>
      </c>
      <c r="C200">
        <v>5709.099999904633</v>
      </c>
      <c r="D200" t="s">
        <v>783</v>
      </c>
      <c r="E200" t="s">
        <v>784</v>
      </c>
      <c r="F200">
        <v>5</v>
      </c>
      <c r="G200" t="s">
        <v>771</v>
      </c>
      <c r="H200">
        <v>1685129103.814285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356.72085301547</v>
      </c>
      <c r="AJ200">
        <v>341.3042303030302</v>
      </c>
      <c r="AK200">
        <v>-2.995240055362265</v>
      </c>
      <c r="AL200">
        <v>66.90373870372758</v>
      </c>
      <c r="AM200">
        <f>(AO200 - AN200 + DX200*1E3/(8.314*(DZ200+273.15)) * AQ200/DW200 * AP200) * DW200/(100*DK200) * 1000/(1000 - AO200)</f>
        <v>0</v>
      </c>
      <c r="AN200">
        <v>14.76164883826282</v>
      </c>
      <c r="AO200">
        <v>18.3244</v>
      </c>
      <c r="AP200">
        <v>-0.005431355508461138</v>
      </c>
      <c r="AQ200">
        <v>104.1572982072689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4.38</v>
      </c>
      <c r="DL200">
        <v>0.5</v>
      </c>
      <c r="DM200" t="s">
        <v>430</v>
      </c>
      <c r="DN200">
        <v>2</v>
      </c>
      <c r="DO200" t="b">
        <v>1</v>
      </c>
      <c r="DP200">
        <v>1685129103.814285</v>
      </c>
      <c r="DQ200">
        <v>355.4148571428572</v>
      </c>
      <c r="DR200">
        <v>365.9527857142857</v>
      </c>
      <c r="DS200">
        <v>18.32949285714286</v>
      </c>
      <c r="DT200">
        <v>14.77146428571429</v>
      </c>
      <c r="DU200">
        <v>355.8838571428572</v>
      </c>
      <c r="DV200">
        <v>18.6905</v>
      </c>
      <c r="DW200">
        <v>500.0186071428571</v>
      </c>
      <c r="DX200">
        <v>99.65153571428571</v>
      </c>
      <c r="DY200">
        <v>0.1000079428571428</v>
      </c>
      <c r="DZ200">
        <v>27.34182142857142</v>
      </c>
      <c r="EA200">
        <v>28.05608214285715</v>
      </c>
      <c r="EB200">
        <v>999.9000000000002</v>
      </c>
      <c r="EC200">
        <v>0</v>
      </c>
      <c r="ED200">
        <v>0</v>
      </c>
      <c r="EE200">
        <v>10001.3875</v>
      </c>
      <c r="EF200">
        <v>0</v>
      </c>
      <c r="EG200">
        <v>406.7681071428571</v>
      </c>
      <c r="EH200">
        <v>-10.53805714285714</v>
      </c>
      <c r="EI200">
        <v>362.0511071428572</v>
      </c>
      <c r="EJ200">
        <v>371.4398214285715</v>
      </c>
      <c r="EK200">
        <v>3.558040714285714</v>
      </c>
      <c r="EL200">
        <v>365.9527857142857</v>
      </c>
      <c r="EM200">
        <v>14.77146428571429</v>
      </c>
      <c r="EN200">
        <v>1.826562142857143</v>
      </c>
      <c r="EO200">
        <v>1.471998571428571</v>
      </c>
      <c r="EP200">
        <v>16.01597857142857</v>
      </c>
      <c r="EQ200">
        <v>12.680375</v>
      </c>
      <c r="ER200">
        <v>2000.011428571428</v>
      </c>
      <c r="ES200">
        <v>0.9800056071428571</v>
      </c>
      <c r="ET200">
        <v>0.01999467857142857</v>
      </c>
      <c r="EU200">
        <v>0</v>
      </c>
      <c r="EV200">
        <v>533.6644285714285</v>
      </c>
      <c r="EW200">
        <v>5.00078</v>
      </c>
      <c r="EX200">
        <v>12661.00714285714</v>
      </c>
      <c r="EY200">
        <v>16379.75357142857</v>
      </c>
      <c r="EZ200">
        <v>40.40824999999999</v>
      </c>
      <c r="FA200">
        <v>41.71399999999999</v>
      </c>
      <c r="FB200">
        <v>40.71174999999999</v>
      </c>
      <c r="FC200">
        <v>40.89482142857143</v>
      </c>
      <c r="FD200">
        <v>41.2185357142857</v>
      </c>
      <c r="FE200">
        <v>1955.123928571429</v>
      </c>
      <c r="FF200">
        <v>39.88714285714287</v>
      </c>
      <c r="FG200">
        <v>0</v>
      </c>
      <c r="FH200">
        <v>1685129109.7</v>
      </c>
      <c r="FI200">
        <v>0</v>
      </c>
      <c r="FJ200">
        <v>533.7646153846155</v>
      </c>
      <c r="FK200">
        <v>10.79924786282547</v>
      </c>
      <c r="FL200">
        <v>167.3641029614964</v>
      </c>
      <c r="FM200">
        <v>12662.80769230769</v>
      </c>
      <c r="FN200">
        <v>15</v>
      </c>
      <c r="FO200">
        <v>1685127798.5</v>
      </c>
      <c r="FP200" t="s">
        <v>772</v>
      </c>
      <c r="FQ200">
        <v>1685127798</v>
      </c>
      <c r="FR200">
        <v>1685127798.5</v>
      </c>
      <c r="FS200">
        <v>4</v>
      </c>
      <c r="FT200">
        <v>0.022</v>
      </c>
      <c r="FU200">
        <v>0.001</v>
      </c>
      <c r="FV200">
        <v>-0.485</v>
      </c>
      <c r="FW200">
        <v>-0.382</v>
      </c>
      <c r="FX200">
        <v>420</v>
      </c>
      <c r="FY200">
        <v>16</v>
      </c>
      <c r="FZ200">
        <v>0.08</v>
      </c>
      <c r="GA200">
        <v>0.03</v>
      </c>
      <c r="GB200">
        <v>-12.80102225</v>
      </c>
      <c r="GC200">
        <v>48.37772904315197</v>
      </c>
      <c r="GD200">
        <v>4.777489838980554</v>
      </c>
      <c r="GE200">
        <v>0</v>
      </c>
      <c r="GF200">
        <v>3.54883375</v>
      </c>
      <c r="GG200">
        <v>0.1777252908067377</v>
      </c>
      <c r="GH200">
        <v>0.01948155841911784</v>
      </c>
      <c r="GI200">
        <v>1</v>
      </c>
      <c r="GJ200">
        <v>1</v>
      </c>
      <c r="GK200">
        <v>2</v>
      </c>
      <c r="GL200" t="s">
        <v>432</v>
      </c>
      <c r="GM200">
        <v>3.0984</v>
      </c>
      <c r="GN200">
        <v>2.75801</v>
      </c>
      <c r="GO200">
        <v>0.0802812</v>
      </c>
      <c r="GP200">
        <v>0.08147219999999999</v>
      </c>
      <c r="GQ200">
        <v>0.0993183</v>
      </c>
      <c r="GR200">
        <v>0.08416410000000001</v>
      </c>
      <c r="GS200">
        <v>23495.2</v>
      </c>
      <c r="GT200">
        <v>23148</v>
      </c>
      <c r="GU200">
        <v>26099.6</v>
      </c>
      <c r="GV200">
        <v>25551.1</v>
      </c>
      <c r="GW200">
        <v>37724.8</v>
      </c>
      <c r="GX200">
        <v>35531.4</v>
      </c>
      <c r="GY200">
        <v>45641.8</v>
      </c>
      <c r="GZ200">
        <v>41981</v>
      </c>
      <c r="HA200">
        <v>1.8552</v>
      </c>
      <c r="HB200">
        <v>1.86388</v>
      </c>
      <c r="HC200">
        <v>0.0345111</v>
      </c>
      <c r="HD200">
        <v>0</v>
      </c>
      <c r="HE200">
        <v>27.5142</v>
      </c>
      <c r="HF200">
        <v>999.9</v>
      </c>
      <c r="HG200">
        <v>41.4</v>
      </c>
      <c r="HH200">
        <v>40.9</v>
      </c>
      <c r="HI200">
        <v>32.3151</v>
      </c>
      <c r="HJ200">
        <v>62.5826</v>
      </c>
      <c r="HK200">
        <v>26.8149</v>
      </c>
      <c r="HL200">
        <v>1</v>
      </c>
      <c r="HM200">
        <v>0.369317</v>
      </c>
      <c r="HN200">
        <v>3.00686</v>
      </c>
      <c r="HO200">
        <v>20.2818</v>
      </c>
      <c r="HP200">
        <v>5.211</v>
      </c>
      <c r="HQ200">
        <v>11.98</v>
      </c>
      <c r="HR200">
        <v>4.9638</v>
      </c>
      <c r="HS200">
        <v>3.2745</v>
      </c>
      <c r="HT200">
        <v>9999</v>
      </c>
      <c r="HU200">
        <v>9999</v>
      </c>
      <c r="HV200">
        <v>9999</v>
      </c>
      <c r="HW200">
        <v>41.8</v>
      </c>
      <c r="HX200">
        <v>1.86401</v>
      </c>
      <c r="HY200">
        <v>1.86019</v>
      </c>
      <c r="HZ200">
        <v>1.85851</v>
      </c>
      <c r="IA200">
        <v>1.85986</v>
      </c>
      <c r="IB200">
        <v>1.85984</v>
      </c>
      <c r="IC200">
        <v>1.85837</v>
      </c>
      <c r="ID200">
        <v>1.85745</v>
      </c>
      <c r="IE200">
        <v>1.85234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-0.464</v>
      </c>
      <c r="IT200">
        <v>-0.361</v>
      </c>
      <c r="IU200">
        <v>-0.4520735450392652</v>
      </c>
      <c r="IV200">
        <v>0.0001543633802942166</v>
      </c>
      <c r="IW200">
        <v>-6.359805854135664E-07</v>
      </c>
      <c r="IX200">
        <v>1.931128000261328E-10</v>
      </c>
      <c r="IY200">
        <v>-0.3682157029634286</v>
      </c>
      <c r="IZ200">
        <v>-0.009907362677547949</v>
      </c>
      <c r="JA200">
        <v>0.0006454078662214542</v>
      </c>
      <c r="JB200">
        <v>-5.064920317128958E-06</v>
      </c>
      <c r="JC200">
        <v>3</v>
      </c>
      <c r="JD200">
        <v>1872</v>
      </c>
      <c r="JE200">
        <v>1</v>
      </c>
      <c r="JF200">
        <v>37</v>
      </c>
      <c r="JG200">
        <v>21.9</v>
      </c>
      <c r="JH200">
        <v>21.9</v>
      </c>
      <c r="JI200">
        <v>0.916748</v>
      </c>
      <c r="JJ200">
        <v>2.66113</v>
      </c>
      <c r="JK200">
        <v>1.49658</v>
      </c>
      <c r="JL200">
        <v>2.33765</v>
      </c>
      <c r="JM200">
        <v>1.54907</v>
      </c>
      <c r="JN200">
        <v>2.39502</v>
      </c>
      <c r="JO200">
        <v>42.5637</v>
      </c>
      <c r="JP200">
        <v>14.1058</v>
      </c>
      <c r="JQ200">
        <v>18</v>
      </c>
      <c r="JR200">
        <v>495.643</v>
      </c>
      <c r="JS200">
        <v>517.817</v>
      </c>
      <c r="JT200">
        <v>24.3285</v>
      </c>
      <c r="JU200">
        <v>31.8024</v>
      </c>
      <c r="JV200">
        <v>29.9998</v>
      </c>
      <c r="JW200">
        <v>32.0216</v>
      </c>
      <c r="JX200">
        <v>32.0039</v>
      </c>
      <c r="JY200">
        <v>18.4443</v>
      </c>
      <c r="JZ200">
        <v>49.3382</v>
      </c>
      <c r="KA200">
        <v>0</v>
      </c>
      <c r="KB200">
        <v>24.247</v>
      </c>
      <c r="KC200">
        <v>312.875</v>
      </c>
      <c r="KD200">
        <v>14.6929</v>
      </c>
      <c r="KE200">
        <v>99.73950000000001</v>
      </c>
      <c r="KF200">
        <v>99.7889</v>
      </c>
    </row>
    <row r="201" spans="1:292">
      <c r="A201">
        <v>173</v>
      </c>
      <c r="B201">
        <v>1685129116.6</v>
      </c>
      <c r="C201">
        <v>5714.099999904633</v>
      </c>
      <c r="D201" t="s">
        <v>785</v>
      </c>
      <c r="E201" t="s">
        <v>786</v>
      </c>
      <c r="F201">
        <v>5</v>
      </c>
      <c r="G201" t="s">
        <v>771</v>
      </c>
      <c r="H201">
        <v>1685129109.1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339.8450343210462</v>
      </c>
      <c r="AJ201">
        <v>326.0584363636364</v>
      </c>
      <c r="AK201">
        <v>-3.039414547745724</v>
      </c>
      <c r="AL201">
        <v>66.90373870372758</v>
      </c>
      <c r="AM201">
        <f>(AO201 - AN201 + DX201*1E3/(8.314*(DZ201+273.15)) * AQ201/DW201 * AP201) * DW201/(100*DK201) * 1000/(1000 - AO201)</f>
        <v>0</v>
      </c>
      <c r="AN201">
        <v>14.7573852980094</v>
      </c>
      <c r="AO201">
        <v>18.3227083916084</v>
      </c>
      <c r="AP201">
        <v>0.005210889432667403</v>
      </c>
      <c r="AQ201">
        <v>104.1572982072689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4.38</v>
      </c>
      <c r="DL201">
        <v>0.5</v>
      </c>
      <c r="DM201" t="s">
        <v>430</v>
      </c>
      <c r="DN201">
        <v>2</v>
      </c>
      <c r="DO201" t="b">
        <v>1</v>
      </c>
      <c r="DP201">
        <v>1685129109.1</v>
      </c>
      <c r="DQ201">
        <v>340.7251851851852</v>
      </c>
      <c r="DR201">
        <v>348.4842592592593</v>
      </c>
      <c r="DS201">
        <v>18.32834814814815</v>
      </c>
      <c r="DT201">
        <v>14.76017777777778</v>
      </c>
      <c r="DU201">
        <v>341.1909259259259</v>
      </c>
      <c r="DV201">
        <v>18.68936296296296</v>
      </c>
      <c r="DW201">
        <v>499.9922592592592</v>
      </c>
      <c r="DX201">
        <v>99.65159999999997</v>
      </c>
      <c r="DY201">
        <v>0.09995482962962964</v>
      </c>
      <c r="DZ201">
        <v>27.3382962962963</v>
      </c>
      <c r="EA201">
        <v>28.08805185185186</v>
      </c>
      <c r="EB201">
        <v>999.9000000000001</v>
      </c>
      <c r="EC201">
        <v>0</v>
      </c>
      <c r="ED201">
        <v>0</v>
      </c>
      <c r="EE201">
        <v>10005.07037037037</v>
      </c>
      <c r="EF201">
        <v>0</v>
      </c>
      <c r="EG201">
        <v>406.7023333333333</v>
      </c>
      <c r="EH201">
        <v>-7.759232222222221</v>
      </c>
      <c r="EI201">
        <v>347.0866666666666</v>
      </c>
      <c r="EJ201">
        <v>353.7051851851851</v>
      </c>
      <c r="EK201">
        <v>3.568183333333334</v>
      </c>
      <c r="EL201">
        <v>348.4842592592593</v>
      </c>
      <c r="EM201">
        <v>14.76017777777778</v>
      </c>
      <c r="EN201">
        <v>1.82645</v>
      </c>
      <c r="EO201">
        <v>1.470875185185185</v>
      </c>
      <c r="EP201">
        <v>16.01501111111111</v>
      </c>
      <c r="EQ201">
        <v>12.66872962962963</v>
      </c>
      <c r="ER201">
        <v>2000.002222222222</v>
      </c>
      <c r="ES201">
        <v>0.9800059999999999</v>
      </c>
      <c r="ET201">
        <v>0.01999430740740741</v>
      </c>
      <c r="EU201">
        <v>0</v>
      </c>
      <c r="EV201">
        <v>534.8307407407408</v>
      </c>
      <c r="EW201">
        <v>5.00078</v>
      </c>
      <c r="EX201">
        <v>12682.51111111111</v>
      </c>
      <c r="EY201">
        <v>16379.68148148148</v>
      </c>
      <c r="EZ201">
        <v>40.40248148148147</v>
      </c>
      <c r="FA201">
        <v>41.715</v>
      </c>
      <c r="FB201">
        <v>40.70803703703703</v>
      </c>
      <c r="FC201">
        <v>40.89322222222221</v>
      </c>
      <c r="FD201">
        <v>41.20351851851851</v>
      </c>
      <c r="FE201">
        <v>1955.115925925926</v>
      </c>
      <c r="FF201">
        <v>39.88592592592594</v>
      </c>
      <c r="FG201">
        <v>0</v>
      </c>
      <c r="FH201">
        <v>1685129114.5</v>
      </c>
      <c r="FI201">
        <v>0</v>
      </c>
      <c r="FJ201">
        <v>534.8465769230769</v>
      </c>
      <c r="FK201">
        <v>15.02157262478563</v>
      </c>
      <c r="FL201">
        <v>282.7350425537251</v>
      </c>
      <c r="FM201">
        <v>12682.81538461539</v>
      </c>
      <c r="FN201">
        <v>15</v>
      </c>
      <c r="FO201">
        <v>1685127798.5</v>
      </c>
      <c r="FP201" t="s">
        <v>772</v>
      </c>
      <c r="FQ201">
        <v>1685127798</v>
      </c>
      <c r="FR201">
        <v>1685127798.5</v>
      </c>
      <c r="FS201">
        <v>4</v>
      </c>
      <c r="FT201">
        <v>0.022</v>
      </c>
      <c r="FU201">
        <v>0.001</v>
      </c>
      <c r="FV201">
        <v>-0.485</v>
      </c>
      <c r="FW201">
        <v>-0.382</v>
      </c>
      <c r="FX201">
        <v>420</v>
      </c>
      <c r="FY201">
        <v>16</v>
      </c>
      <c r="FZ201">
        <v>0.08</v>
      </c>
      <c r="GA201">
        <v>0.03</v>
      </c>
      <c r="GB201">
        <v>-9.34664525</v>
      </c>
      <c r="GC201">
        <v>31.28514990619142</v>
      </c>
      <c r="GD201">
        <v>3.072173448812735</v>
      </c>
      <c r="GE201">
        <v>0</v>
      </c>
      <c r="GF201">
        <v>3.562309</v>
      </c>
      <c r="GG201">
        <v>0.09696742964352979</v>
      </c>
      <c r="GH201">
        <v>0.01187617295259716</v>
      </c>
      <c r="GI201">
        <v>1</v>
      </c>
      <c r="GJ201">
        <v>1</v>
      </c>
      <c r="GK201">
        <v>2</v>
      </c>
      <c r="GL201" t="s">
        <v>432</v>
      </c>
      <c r="GM201">
        <v>3.09844</v>
      </c>
      <c r="GN201">
        <v>2.75807</v>
      </c>
      <c r="GO201">
        <v>0.0774022</v>
      </c>
      <c r="GP201">
        <v>0.0783079</v>
      </c>
      <c r="GQ201">
        <v>0.0993009</v>
      </c>
      <c r="GR201">
        <v>0.08414000000000001</v>
      </c>
      <c r="GS201">
        <v>23569.3</v>
      </c>
      <c r="GT201">
        <v>23228.1</v>
      </c>
      <c r="GU201">
        <v>26100.2</v>
      </c>
      <c r="GV201">
        <v>25551.5</v>
      </c>
      <c r="GW201">
        <v>37725.9</v>
      </c>
      <c r="GX201">
        <v>35532.2</v>
      </c>
      <c r="GY201">
        <v>45642.7</v>
      </c>
      <c r="GZ201">
        <v>41981.2</v>
      </c>
      <c r="HA201">
        <v>1.85518</v>
      </c>
      <c r="HB201">
        <v>1.86405</v>
      </c>
      <c r="HC201">
        <v>0.0346825</v>
      </c>
      <c r="HD201">
        <v>0</v>
      </c>
      <c r="HE201">
        <v>27.5167</v>
      </c>
      <c r="HF201">
        <v>999.9</v>
      </c>
      <c r="HG201">
        <v>41.4</v>
      </c>
      <c r="HH201">
        <v>40.9</v>
      </c>
      <c r="HI201">
        <v>32.3117</v>
      </c>
      <c r="HJ201">
        <v>62.3226</v>
      </c>
      <c r="HK201">
        <v>26.8229</v>
      </c>
      <c r="HL201">
        <v>1</v>
      </c>
      <c r="HM201">
        <v>0.369812</v>
      </c>
      <c r="HN201">
        <v>3.18014</v>
      </c>
      <c r="HO201">
        <v>20.2787</v>
      </c>
      <c r="HP201">
        <v>5.21145</v>
      </c>
      <c r="HQ201">
        <v>11.98</v>
      </c>
      <c r="HR201">
        <v>4.96395</v>
      </c>
      <c r="HS201">
        <v>3.2744</v>
      </c>
      <c r="HT201">
        <v>9999</v>
      </c>
      <c r="HU201">
        <v>9999</v>
      </c>
      <c r="HV201">
        <v>9999</v>
      </c>
      <c r="HW201">
        <v>41.8</v>
      </c>
      <c r="HX201">
        <v>1.86401</v>
      </c>
      <c r="HY201">
        <v>1.86019</v>
      </c>
      <c r="HZ201">
        <v>1.85852</v>
      </c>
      <c r="IA201">
        <v>1.85987</v>
      </c>
      <c r="IB201">
        <v>1.85984</v>
      </c>
      <c r="IC201">
        <v>1.85837</v>
      </c>
      <c r="ID201">
        <v>1.85745</v>
      </c>
      <c r="IE201">
        <v>1.85234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-0.461</v>
      </c>
      <c r="IT201">
        <v>-0.361</v>
      </c>
      <c r="IU201">
        <v>-0.4520735450392652</v>
      </c>
      <c r="IV201">
        <v>0.0001543633802942166</v>
      </c>
      <c r="IW201">
        <v>-6.359805854135664E-07</v>
      </c>
      <c r="IX201">
        <v>1.931128000261328E-10</v>
      </c>
      <c r="IY201">
        <v>-0.3682157029634286</v>
      </c>
      <c r="IZ201">
        <v>-0.009907362677547949</v>
      </c>
      <c r="JA201">
        <v>0.0006454078662214542</v>
      </c>
      <c r="JB201">
        <v>-5.064920317128958E-06</v>
      </c>
      <c r="JC201">
        <v>3</v>
      </c>
      <c r="JD201">
        <v>1872</v>
      </c>
      <c r="JE201">
        <v>1</v>
      </c>
      <c r="JF201">
        <v>37</v>
      </c>
      <c r="JG201">
        <v>22</v>
      </c>
      <c r="JH201">
        <v>22</v>
      </c>
      <c r="JI201">
        <v>0.880127</v>
      </c>
      <c r="JJ201">
        <v>2.65503</v>
      </c>
      <c r="JK201">
        <v>1.49658</v>
      </c>
      <c r="JL201">
        <v>2.33765</v>
      </c>
      <c r="JM201">
        <v>1.54907</v>
      </c>
      <c r="JN201">
        <v>2.47803</v>
      </c>
      <c r="JO201">
        <v>42.5637</v>
      </c>
      <c r="JP201">
        <v>14.1058</v>
      </c>
      <c r="JQ201">
        <v>18</v>
      </c>
      <c r="JR201">
        <v>495.584</v>
      </c>
      <c r="JS201">
        <v>517.879</v>
      </c>
      <c r="JT201">
        <v>24.2333</v>
      </c>
      <c r="JU201">
        <v>31.7965</v>
      </c>
      <c r="JV201">
        <v>30.0003</v>
      </c>
      <c r="JW201">
        <v>32.0157</v>
      </c>
      <c r="JX201">
        <v>31.9967</v>
      </c>
      <c r="JY201">
        <v>17.6521</v>
      </c>
      <c r="JZ201">
        <v>49.3382</v>
      </c>
      <c r="KA201">
        <v>0</v>
      </c>
      <c r="KB201">
        <v>24.1635</v>
      </c>
      <c r="KC201">
        <v>299.513</v>
      </c>
      <c r="KD201">
        <v>14.6963</v>
      </c>
      <c r="KE201">
        <v>99.7415</v>
      </c>
      <c r="KF201">
        <v>99.7898</v>
      </c>
    </row>
    <row r="202" spans="1:292">
      <c r="A202">
        <v>174</v>
      </c>
      <c r="B202">
        <v>1685129121.6</v>
      </c>
      <c r="C202">
        <v>5719.099999904633</v>
      </c>
      <c r="D202" t="s">
        <v>787</v>
      </c>
      <c r="E202" t="s">
        <v>788</v>
      </c>
      <c r="F202">
        <v>5</v>
      </c>
      <c r="G202" t="s">
        <v>771</v>
      </c>
      <c r="H202">
        <v>1685129113.814285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323.0618040437882</v>
      </c>
      <c r="AJ202">
        <v>310.3737333333332</v>
      </c>
      <c r="AK202">
        <v>-3.151695691850898</v>
      </c>
      <c r="AL202">
        <v>66.90373870372758</v>
      </c>
      <c r="AM202">
        <f>(AO202 - AN202 + DX202*1E3/(8.314*(DZ202+273.15)) * AQ202/DW202 * AP202) * DW202/(100*DK202) * 1000/(1000 - AO202)</f>
        <v>0</v>
      </c>
      <c r="AN202">
        <v>14.75161983132385</v>
      </c>
      <c r="AO202">
        <v>18.3289104895105</v>
      </c>
      <c r="AP202">
        <v>0.0001173455048382249</v>
      </c>
      <c r="AQ202">
        <v>104.1572982072689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4.38</v>
      </c>
      <c r="DL202">
        <v>0.5</v>
      </c>
      <c r="DM202" t="s">
        <v>430</v>
      </c>
      <c r="DN202">
        <v>2</v>
      </c>
      <c r="DO202" t="b">
        <v>1</v>
      </c>
      <c r="DP202">
        <v>1685129113.814285</v>
      </c>
      <c r="DQ202">
        <v>326.8083214285713</v>
      </c>
      <c r="DR202">
        <v>332.8567857142856</v>
      </c>
      <c r="DS202">
        <v>18.32574642857143</v>
      </c>
      <c r="DT202">
        <v>14.75517857142857</v>
      </c>
      <c r="DU202">
        <v>327.2711428571429</v>
      </c>
      <c r="DV202">
        <v>18.68676785714285</v>
      </c>
      <c r="DW202">
        <v>500.0001785714286</v>
      </c>
      <c r="DX202">
        <v>99.65123214285715</v>
      </c>
      <c r="DY202">
        <v>0.09999497857142857</v>
      </c>
      <c r="DZ202">
        <v>27.33529642857143</v>
      </c>
      <c r="EA202">
        <v>28.08791071428572</v>
      </c>
      <c r="EB202">
        <v>999.9000000000002</v>
      </c>
      <c r="EC202">
        <v>0</v>
      </c>
      <c r="ED202">
        <v>0</v>
      </c>
      <c r="EE202">
        <v>9997.919642857143</v>
      </c>
      <c r="EF202">
        <v>0</v>
      </c>
      <c r="EG202">
        <v>404.7549285714286</v>
      </c>
      <c r="EH202">
        <v>-6.04863</v>
      </c>
      <c r="EI202">
        <v>332.909</v>
      </c>
      <c r="EJ202">
        <v>337.8418214285714</v>
      </c>
      <c r="EK202">
        <v>3.5705675</v>
      </c>
      <c r="EL202">
        <v>332.8567857142856</v>
      </c>
      <c r="EM202">
        <v>14.75517857142857</v>
      </c>
      <c r="EN202">
        <v>1.826183928571429</v>
      </c>
      <c r="EO202">
        <v>1.4703725</v>
      </c>
      <c r="EP202">
        <v>16.012725</v>
      </c>
      <c r="EQ202">
        <v>12.66351071428571</v>
      </c>
      <c r="ER202">
        <v>2000.015714285714</v>
      </c>
      <c r="ES202">
        <v>0.9800054642857141</v>
      </c>
      <c r="ET202">
        <v>0.01999481428571429</v>
      </c>
      <c r="EU202">
        <v>0</v>
      </c>
      <c r="EV202">
        <v>536.1085714285714</v>
      </c>
      <c r="EW202">
        <v>5.00078</v>
      </c>
      <c r="EX202">
        <v>12703.23214285714</v>
      </c>
      <c r="EY202">
        <v>16379.78928571429</v>
      </c>
      <c r="EZ202">
        <v>40.39024999999999</v>
      </c>
      <c r="FA202">
        <v>41.70949999999999</v>
      </c>
      <c r="FB202">
        <v>40.73189285714285</v>
      </c>
      <c r="FC202">
        <v>40.88357142857142</v>
      </c>
      <c r="FD202">
        <v>41.21403571428571</v>
      </c>
      <c r="FE202">
        <v>1955.127857142858</v>
      </c>
      <c r="FF202">
        <v>39.88750000000001</v>
      </c>
      <c r="FG202">
        <v>0</v>
      </c>
      <c r="FH202">
        <v>1685129119.9</v>
      </c>
      <c r="FI202">
        <v>0</v>
      </c>
      <c r="FJ202">
        <v>536.4169999999999</v>
      </c>
      <c r="FK202">
        <v>18.97830767583117</v>
      </c>
      <c r="FL202">
        <v>372.2923072953204</v>
      </c>
      <c r="FM202">
        <v>12707.812</v>
      </c>
      <c r="FN202">
        <v>15</v>
      </c>
      <c r="FO202">
        <v>1685127798.5</v>
      </c>
      <c r="FP202" t="s">
        <v>772</v>
      </c>
      <c r="FQ202">
        <v>1685127798</v>
      </c>
      <c r="FR202">
        <v>1685127798.5</v>
      </c>
      <c r="FS202">
        <v>4</v>
      </c>
      <c r="FT202">
        <v>0.022</v>
      </c>
      <c r="FU202">
        <v>0.001</v>
      </c>
      <c r="FV202">
        <v>-0.485</v>
      </c>
      <c r="FW202">
        <v>-0.382</v>
      </c>
      <c r="FX202">
        <v>420</v>
      </c>
      <c r="FY202">
        <v>16</v>
      </c>
      <c r="FZ202">
        <v>0.08</v>
      </c>
      <c r="GA202">
        <v>0.03</v>
      </c>
      <c r="GB202">
        <v>-7.0401215</v>
      </c>
      <c r="GC202">
        <v>21.97039789868671</v>
      </c>
      <c r="GD202">
        <v>2.141852384810342</v>
      </c>
      <c r="GE202">
        <v>0</v>
      </c>
      <c r="GF202">
        <v>3.569676250000001</v>
      </c>
      <c r="GG202">
        <v>0.04228874296435058</v>
      </c>
      <c r="GH202">
        <v>0.00596884314063455</v>
      </c>
      <c r="GI202">
        <v>1</v>
      </c>
      <c r="GJ202">
        <v>1</v>
      </c>
      <c r="GK202">
        <v>2</v>
      </c>
      <c r="GL202" t="s">
        <v>432</v>
      </c>
      <c r="GM202">
        <v>3.09836</v>
      </c>
      <c r="GN202">
        <v>2.75817</v>
      </c>
      <c r="GO202">
        <v>0.0743846</v>
      </c>
      <c r="GP202">
        <v>0.07506699999999999</v>
      </c>
      <c r="GQ202">
        <v>0.0993183</v>
      </c>
      <c r="GR202">
        <v>0.0841132</v>
      </c>
      <c r="GS202">
        <v>23646.3</v>
      </c>
      <c r="GT202">
        <v>23309.8</v>
      </c>
      <c r="GU202">
        <v>26100.1</v>
      </c>
      <c r="GV202">
        <v>25551.6</v>
      </c>
      <c r="GW202">
        <v>37725.1</v>
      </c>
      <c r="GX202">
        <v>35533</v>
      </c>
      <c r="GY202">
        <v>45643</v>
      </c>
      <c r="GZ202">
        <v>41981.4</v>
      </c>
      <c r="HA202">
        <v>1.85525</v>
      </c>
      <c r="HB202">
        <v>1.86405</v>
      </c>
      <c r="HC202">
        <v>0.034973</v>
      </c>
      <c r="HD202">
        <v>0</v>
      </c>
      <c r="HE202">
        <v>27.5201</v>
      </c>
      <c r="HF202">
        <v>999.9</v>
      </c>
      <c r="HG202">
        <v>41.4</v>
      </c>
      <c r="HH202">
        <v>40.9</v>
      </c>
      <c r="HI202">
        <v>32.3091</v>
      </c>
      <c r="HJ202">
        <v>62.4826</v>
      </c>
      <c r="HK202">
        <v>27.1955</v>
      </c>
      <c r="HL202">
        <v>1</v>
      </c>
      <c r="HM202">
        <v>0.370008</v>
      </c>
      <c r="HN202">
        <v>3.29586</v>
      </c>
      <c r="HO202">
        <v>20.2763</v>
      </c>
      <c r="HP202">
        <v>5.21145</v>
      </c>
      <c r="HQ202">
        <v>11.98</v>
      </c>
      <c r="HR202">
        <v>4.96375</v>
      </c>
      <c r="HS202">
        <v>3.27423</v>
      </c>
      <c r="HT202">
        <v>9999</v>
      </c>
      <c r="HU202">
        <v>9999</v>
      </c>
      <c r="HV202">
        <v>9999</v>
      </c>
      <c r="HW202">
        <v>41.8</v>
      </c>
      <c r="HX202">
        <v>1.86401</v>
      </c>
      <c r="HY202">
        <v>1.8602</v>
      </c>
      <c r="HZ202">
        <v>1.85851</v>
      </c>
      <c r="IA202">
        <v>1.85988</v>
      </c>
      <c r="IB202">
        <v>1.85984</v>
      </c>
      <c r="IC202">
        <v>1.85837</v>
      </c>
      <c r="ID202">
        <v>1.85745</v>
      </c>
      <c r="IE202">
        <v>1.85238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-0.459</v>
      </c>
      <c r="IT202">
        <v>-0.361</v>
      </c>
      <c r="IU202">
        <v>-0.4520735450392652</v>
      </c>
      <c r="IV202">
        <v>0.0001543633802942166</v>
      </c>
      <c r="IW202">
        <v>-6.359805854135664E-07</v>
      </c>
      <c r="IX202">
        <v>1.931128000261328E-10</v>
      </c>
      <c r="IY202">
        <v>-0.3682157029634286</v>
      </c>
      <c r="IZ202">
        <v>-0.009907362677547949</v>
      </c>
      <c r="JA202">
        <v>0.0006454078662214542</v>
      </c>
      <c r="JB202">
        <v>-5.064920317128958E-06</v>
      </c>
      <c r="JC202">
        <v>3</v>
      </c>
      <c r="JD202">
        <v>1872</v>
      </c>
      <c r="JE202">
        <v>1</v>
      </c>
      <c r="JF202">
        <v>37</v>
      </c>
      <c r="JG202">
        <v>22.1</v>
      </c>
      <c r="JH202">
        <v>22.1</v>
      </c>
      <c r="JI202">
        <v>0.842285</v>
      </c>
      <c r="JJ202">
        <v>2.66479</v>
      </c>
      <c r="JK202">
        <v>1.49658</v>
      </c>
      <c r="JL202">
        <v>2.33765</v>
      </c>
      <c r="JM202">
        <v>1.54907</v>
      </c>
      <c r="JN202">
        <v>2.39014</v>
      </c>
      <c r="JO202">
        <v>42.537</v>
      </c>
      <c r="JP202">
        <v>14.097</v>
      </c>
      <c r="JQ202">
        <v>18</v>
      </c>
      <c r="JR202">
        <v>495.58</v>
      </c>
      <c r="JS202">
        <v>517.823</v>
      </c>
      <c r="JT202">
        <v>24.1434</v>
      </c>
      <c r="JU202">
        <v>31.7905</v>
      </c>
      <c r="JV202">
        <v>30.0003</v>
      </c>
      <c r="JW202">
        <v>32.009</v>
      </c>
      <c r="JX202">
        <v>31.99</v>
      </c>
      <c r="JY202">
        <v>16.9375</v>
      </c>
      <c r="JZ202">
        <v>49.3382</v>
      </c>
      <c r="KA202">
        <v>0</v>
      </c>
      <c r="KB202">
        <v>24.073</v>
      </c>
      <c r="KC202">
        <v>279.477</v>
      </c>
      <c r="KD202">
        <v>14.6816</v>
      </c>
      <c r="KE202">
        <v>99.7419</v>
      </c>
      <c r="KF202">
        <v>99.7902</v>
      </c>
    </row>
    <row r="203" spans="1:292">
      <c r="A203">
        <v>175</v>
      </c>
      <c r="B203">
        <v>1685129126.6</v>
      </c>
      <c r="C203">
        <v>5724.099999904633</v>
      </c>
      <c r="D203" t="s">
        <v>789</v>
      </c>
      <c r="E203" t="s">
        <v>790</v>
      </c>
      <c r="F203">
        <v>5</v>
      </c>
      <c r="G203" t="s">
        <v>771</v>
      </c>
      <c r="H203">
        <v>1685129119.1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306.268290898253</v>
      </c>
      <c r="AJ203">
        <v>294.8420060606059</v>
      </c>
      <c r="AK203">
        <v>-3.105888963588761</v>
      </c>
      <c r="AL203">
        <v>66.90373870372758</v>
      </c>
      <c r="AM203">
        <f>(AO203 - AN203 + DX203*1E3/(8.314*(DZ203+273.15)) * AQ203/DW203 * AP203) * DW203/(100*DK203) * 1000/(1000 - AO203)</f>
        <v>0</v>
      </c>
      <c r="AN203">
        <v>14.74427961259894</v>
      </c>
      <c r="AO203">
        <v>18.30934335664336</v>
      </c>
      <c r="AP203">
        <v>-0.006081067167879158</v>
      </c>
      <c r="AQ203">
        <v>104.1572982072689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4.38</v>
      </c>
      <c r="DL203">
        <v>0.5</v>
      </c>
      <c r="DM203" t="s">
        <v>430</v>
      </c>
      <c r="DN203">
        <v>2</v>
      </c>
      <c r="DO203" t="b">
        <v>1</v>
      </c>
      <c r="DP203">
        <v>1685129119.1</v>
      </c>
      <c r="DQ203">
        <v>310.8166296296297</v>
      </c>
      <c r="DR203">
        <v>315.3297037037037</v>
      </c>
      <c r="DS203">
        <v>18.32294814814815</v>
      </c>
      <c r="DT203">
        <v>14.7492</v>
      </c>
      <c r="DU203">
        <v>311.2764074074074</v>
      </c>
      <c r="DV203">
        <v>18.68398888888889</v>
      </c>
      <c r="DW203">
        <v>500.0035185185185</v>
      </c>
      <c r="DX203">
        <v>99.65078518518519</v>
      </c>
      <c r="DY203">
        <v>0.09996517037037035</v>
      </c>
      <c r="DZ203">
        <v>27.32804074074074</v>
      </c>
      <c r="EA203">
        <v>28.08335925925926</v>
      </c>
      <c r="EB203">
        <v>999.9000000000001</v>
      </c>
      <c r="EC203">
        <v>0</v>
      </c>
      <c r="ED203">
        <v>0</v>
      </c>
      <c r="EE203">
        <v>10000.34814814815</v>
      </c>
      <c r="EF203">
        <v>0</v>
      </c>
      <c r="EG203">
        <v>402.7556296296297</v>
      </c>
      <c r="EH203">
        <v>-4.513097777777778</v>
      </c>
      <c r="EI203">
        <v>316.617962962963</v>
      </c>
      <c r="EJ203">
        <v>320.0501851851852</v>
      </c>
      <c r="EK203">
        <v>3.573741481481482</v>
      </c>
      <c r="EL203">
        <v>315.3297037037037</v>
      </c>
      <c r="EM203">
        <v>14.7492</v>
      </c>
      <c r="EN203">
        <v>1.825896666666667</v>
      </c>
      <c r="EO203">
        <v>1.469770740740741</v>
      </c>
      <c r="EP203">
        <v>16.01025925925926</v>
      </c>
      <c r="EQ203">
        <v>12.65726296296296</v>
      </c>
      <c r="ER203">
        <v>1999.995185185185</v>
      </c>
      <c r="ES203">
        <v>0.9800056666666666</v>
      </c>
      <c r="ET203">
        <v>0.01999464814814815</v>
      </c>
      <c r="EU203">
        <v>0</v>
      </c>
      <c r="EV203">
        <v>537.9131851851852</v>
      </c>
      <c r="EW203">
        <v>5.00078</v>
      </c>
      <c r="EX203">
        <v>12759.38518518519</v>
      </c>
      <c r="EY203">
        <v>16379.62962962963</v>
      </c>
      <c r="EZ203">
        <v>40.37922222222222</v>
      </c>
      <c r="FA203">
        <v>41.715</v>
      </c>
      <c r="FB203">
        <v>40.74514814814815</v>
      </c>
      <c r="FC203">
        <v>40.89329629629629</v>
      </c>
      <c r="FD203">
        <v>41.22188888888888</v>
      </c>
      <c r="FE203">
        <v>1955.108888888889</v>
      </c>
      <c r="FF203">
        <v>39.88629629629631</v>
      </c>
      <c r="FG203">
        <v>0</v>
      </c>
      <c r="FH203">
        <v>1685129124.7</v>
      </c>
      <c r="FI203">
        <v>0</v>
      </c>
      <c r="FJ203">
        <v>538.08632</v>
      </c>
      <c r="FK203">
        <v>21.57615386455506</v>
      </c>
      <c r="FL203">
        <v>894.9769228299818</v>
      </c>
      <c r="FM203">
        <v>12767.008</v>
      </c>
      <c r="FN203">
        <v>15</v>
      </c>
      <c r="FO203">
        <v>1685127798.5</v>
      </c>
      <c r="FP203" t="s">
        <v>772</v>
      </c>
      <c r="FQ203">
        <v>1685127798</v>
      </c>
      <c r="FR203">
        <v>1685127798.5</v>
      </c>
      <c r="FS203">
        <v>4</v>
      </c>
      <c r="FT203">
        <v>0.022</v>
      </c>
      <c r="FU203">
        <v>0.001</v>
      </c>
      <c r="FV203">
        <v>-0.485</v>
      </c>
      <c r="FW203">
        <v>-0.382</v>
      </c>
      <c r="FX203">
        <v>420</v>
      </c>
      <c r="FY203">
        <v>16</v>
      </c>
      <c r="FZ203">
        <v>0.08</v>
      </c>
      <c r="GA203">
        <v>0.03</v>
      </c>
      <c r="GB203">
        <v>-5.336061</v>
      </c>
      <c r="GC203">
        <v>17.3415147467167</v>
      </c>
      <c r="GD203">
        <v>1.672279946183951</v>
      </c>
      <c r="GE203">
        <v>0</v>
      </c>
      <c r="GF203">
        <v>3.57084725</v>
      </c>
      <c r="GG203">
        <v>0.03416724202627072</v>
      </c>
      <c r="GH203">
        <v>0.006224904411916718</v>
      </c>
      <c r="GI203">
        <v>1</v>
      </c>
      <c r="GJ203">
        <v>1</v>
      </c>
      <c r="GK203">
        <v>2</v>
      </c>
      <c r="GL203" t="s">
        <v>432</v>
      </c>
      <c r="GM203">
        <v>3.09852</v>
      </c>
      <c r="GN203">
        <v>2.75803</v>
      </c>
      <c r="GO203">
        <v>0.0713348</v>
      </c>
      <c r="GP203">
        <v>0.0717488</v>
      </c>
      <c r="GQ203">
        <v>0.0992614</v>
      </c>
      <c r="GR203">
        <v>0.08410280000000001</v>
      </c>
      <c r="GS203">
        <v>23724.3</v>
      </c>
      <c r="GT203">
        <v>23393.4</v>
      </c>
      <c r="GU203">
        <v>26100.3</v>
      </c>
      <c r="GV203">
        <v>25551.6</v>
      </c>
      <c r="GW203">
        <v>37727.1</v>
      </c>
      <c r="GX203">
        <v>35533.1</v>
      </c>
      <c r="GY203">
        <v>45643.1</v>
      </c>
      <c r="GZ203">
        <v>41981.6</v>
      </c>
      <c r="HA203">
        <v>1.85548</v>
      </c>
      <c r="HB203">
        <v>1.86405</v>
      </c>
      <c r="HC203">
        <v>0.031665</v>
      </c>
      <c r="HD203">
        <v>0</v>
      </c>
      <c r="HE203">
        <v>27.5231</v>
      </c>
      <c r="HF203">
        <v>999.9</v>
      </c>
      <c r="HG203">
        <v>41.4</v>
      </c>
      <c r="HH203">
        <v>40.9</v>
      </c>
      <c r="HI203">
        <v>32.3091</v>
      </c>
      <c r="HJ203">
        <v>62.5226</v>
      </c>
      <c r="HK203">
        <v>26.899</v>
      </c>
      <c r="HL203">
        <v>1</v>
      </c>
      <c r="HM203">
        <v>0.370239</v>
      </c>
      <c r="HN203">
        <v>3.37816</v>
      </c>
      <c r="HO203">
        <v>20.2747</v>
      </c>
      <c r="HP203">
        <v>5.2116</v>
      </c>
      <c r="HQ203">
        <v>11.98</v>
      </c>
      <c r="HR203">
        <v>4.96375</v>
      </c>
      <c r="HS203">
        <v>3.27428</v>
      </c>
      <c r="HT203">
        <v>9999</v>
      </c>
      <c r="HU203">
        <v>9999</v>
      </c>
      <c r="HV203">
        <v>9999</v>
      </c>
      <c r="HW203">
        <v>41.8</v>
      </c>
      <c r="HX203">
        <v>1.86401</v>
      </c>
      <c r="HY203">
        <v>1.86017</v>
      </c>
      <c r="HZ203">
        <v>1.85849</v>
      </c>
      <c r="IA203">
        <v>1.85986</v>
      </c>
      <c r="IB203">
        <v>1.85985</v>
      </c>
      <c r="IC203">
        <v>1.85837</v>
      </c>
      <c r="ID203">
        <v>1.85745</v>
      </c>
      <c r="IE203">
        <v>1.85236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-0.456</v>
      </c>
      <c r="IT203">
        <v>-0.3611</v>
      </c>
      <c r="IU203">
        <v>-0.4520735450392652</v>
      </c>
      <c r="IV203">
        <v>0.0001543633802942166</v>
      </c>
      <c r="IW203">
        <v>-6.359805854135664E-07</v>
      </c>
      <c r="IX203">
        <v>1.931128000261328E-10</v>
      </c>
      <c r="IY203">
        <v>-0.3682157029634286</v>
      </c>
      <c r="IZ203">
        <v>-0.009907362677547949</v>
      </c>
      <c r="JA203">
        <v>0.0006454078662214542</v>
      </c>
      <c r="JB203">
        <v>-5.064920317128958E-06</v>
      </c>
      <c r="JC203">
        <v>3</v>
      </c>
      <c r="JD203">
        <v>1872</v>
      </c>
      <c r="JE203">
        <v>1</v>
      </c>
      <c r="JF203">
        <v>37</v>
      </c>
      <c r="JG203">
        <v>22.1</v>
      </c>
      <c r="JH203">
        <v>22.1</v>
      </c>
      <c r="JI203">
        <v>0.805664</v>
      </c>
      <c r="JJ203">
        <v>2.65991</v>
      </c>
      <c r="JK203">
        <v>1.49658</v>
      </c>
      <c r="JL203">
        <v>2.33765</v>
      </c>
      <c r="JM203">
        <v>1.54907</v>
      </c>
      <c r="JN203">
        <v>2.4646</v>
      </c>
      <c r="JO203">
        <v>42.537</v>
      </c>
      <c r="JP203">
        <v>14.1058</v>
      </c>
      <c r="JQ203">
        <v>18</v>
      </c>
      <c r="JR203">
        <v>495.663</v>
      </c>
      <c r="JS203">
        <v>517.766</v>
      </c>
      <c r="JT203">
        <v>24.0452</v>
      </c>
      <c r="JU203">
        <v>31.7847</v>
      </c>
      <c r="JV203">
        <v>30</v>
      </c>
      <c r="JW203">
        <v>32.0017</v>
      </c>
      <c r="JX203">
        <v>31.9833</v>
      </c>
      <c r="JY203">
        <v>16.1403</v>
      </c>
      <c r="JZ203">
        <v>49.3382</v>
      </c>
      <c r="KA203">
        <v>0</v>
      </c>
      <c r="KB203">
        <v>23.9893</v>
      </c>
      <c r="KC203">
        <v>266.119</v>
      </c>
      <c r="KD203">
        <v>14.6821</v>
      </c>
      <c r="KE203">
        <v>99.7422</v>
      </c>
      <c r="KF203">
        <v>99.79040000000001</v>
      </c>
    </row>
    <row r="204" spans="1:292">
      <c r="A204">
        <v>176</v>
      </c>
      <c r="B204">
        <v>1685129131.6</v>
      </c>
      <c r="C204">
        <v>5729.099999904633</v>
      </c>
      <c r="D204" t="s">
        <v>791</v>
      </c>
      <c r="E204" t="s">
        <v>792</v>
      </c>
      <c r="F204">
        <v>5</v>
      </c>
      <c r="G204" t="s">
        <v>771</v>
      </c>
      <c r="H204">
        <v>1685129123.814285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289.3065963277185</v>
      </c>
      <c r="AJ204">
        <v>279.2108545454545</v>
      </c>
      <c r="AK204">
        <v>-3.13027075986965</v>
      </c>
      <c r="AL204">
        <v>66.90373870372758</v>
      </c>
      <c r="AM204">
        <f>(AO204 - AN204 + DX204*1E3/(8.314*(DZ204+273.15)) * AQ204/DW204 * AP204) * DW204/(100*DK204) * 1000/(1000 - AO204)</f>
        <v>0</v>
      </c>
      <c r="AN204">
        <v>14.74312041767554</v>
      </c>
      <c r="AO204">
        <v>18.30969020979021</v>
      </c>
      <c r="AP204">
        <v>0.0008288970356968209</v>
      </c>
      <c r="AQ204">
        <v>104.1572982072689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4.38</v>
      </c>
      <c r="DL204">
        <v>0.5</v>
      </c>
      <c r="DM204" t="s">
        <v>430</v>
      </c>
      <c r="DN204">
        <v>2</v>
      </c>
      <c r="DO204" t="b">
        <v>1</v>
      </c>
      <c r="DP204">
        <v>1685129123.814285</v>
      </c>
      <c r="DQ204">
        <v>296.4186071428572</v>
      </c>
      <c r="DR204">
        <v>299.6808928571429</v>
      </c>
      <c r="DS204">
        <v>18.31743571428571</v>
      </c>
      <c r="DT204">
        <v>14.74485714285714</v>
      </c>
      <c r="DU204">
        <v>296.8758214285714</v>
      </c>
      <c r="DV204">
        <v>18.67852857142857</v>
      </c>
      <c r="DW204">
        <v>500.0134285714285</v>
      </c>
      <c r="DX204">
        <v>99.650475</v>
      </c>
      <c r="DY204">
        <v>0.1000459071428571</v>
      </c>
      <c r="DZ204">
        <v>27.31941785714286</v>
      </c>
      <c r="EA204">
        <v>28.06601785714286</v>
      </c>
      <c r="EB204">
        <v>999.9000000000002</v>
      </c>
      <c r="EC204">
        <v>0</v>
      </c>
      <c r="ED204">
        <v>0</v>
      </c>
      <c r="EE204">
        <v>9989.155357142856</v>
      </c>
      <c r="EF204">
        <v>0</v>
      </c>
      <c r="EG204">
        <v>406.2346428571428</v>
      </c>
      <c r="EH204">
        <v>-3.2622675</v>
      </c>
      <c r="EI204">
        <v>301.9494642857143</v>
      </c>
      <c r="EJ204">
        <v>304.1656428571429</v>
      </c>
      <c r="EK204">
        <v>3.572571071428571</v>
      </c>
      <c r="EL204">
        <v>299.6808928571429</v>
      </c>
      <c r="EM204">
        <v>14.74485714285714</v>
      </c>
      <c r="EN204">
        <v>1.825341071428571</v>
      </c>
      <c r="EO204">
        <v>1.469333214285714</v>
      </c>
      <c r="EP204">
        <v>16.00550357142857</v>
      </c>
      <c r="EQ204">
        <v>12.65272857142857</v>
      </c>
      <c r="ER204">
        <v>1999.9875</v>
      </c>
      <c r="ES204">
        <v>0.9800061785714285</v>
      </c>
      <c r="ET204">
        <v>0.01999415357142858</v>
      </c>
      <c r="EU204">
        <v>0</v>
      </c>
      <c r="EV204">
        <v>539.6882499999999</v>
      </c>
      <c r="EW204">
        <v>5.00078</v>
      </c>
      <c r="EX204">
        <v>12848.65357142857</v>
      </c>
      <c r="EY204">
        <v>16379.575</v>
      </c>
      <c r="EZ204">
        <v>40.36796428571427</v>
      </c>
      <c r="FA204">
        <v>41.71399999999999</v>
      </c>
      <c r="FB204">
        <v>40.75425</v>
      </c>
      <c r="FC204">
        <v>40.90157142857142</v>
      </c>
      <c r="FD204">
        <v>41.22285714285714</v>
      </c>
      <c r="FE204">
        <v>1955.102857142857</v>
      </c>
      <c r="FF204">
        <v>39.88464285714286</v>
      </c>
      <c r="FG204">
        <v>0</v>
      </c>
      <c r="FH204">
        <v>1685129129.5</v>
      </c>
      <c r="FI204">
        <v>0</v>
      </c>
      <c r="FJ204">
        <v>539.9127199999999</v>
      </c>
      <c r="FK204">
        <v>24.62584613637318</v>
      </c>
      <c r="FL204">
        <v>1552.553843004388</v>
      </c>
      <c r="FM204">
        <v>12857.36</v>
      </c>
      <c r="FN204">
        <v>15</v>
      </c>
      <c r="FO204">
        <v>1685127798.5</v>
      </c>
      <c r="FP204" t="s">
        <v>772</v>
      </c>
      <c r="FQ204">
        <v>1685127798</v>
      </c>
      <c r="FR204">
        <v>1685127798.5</v>
      </c>
      <c r="FS204">
        <v>4</v>
      </c>
      <c r="FT204">
        <v>0.022</v>
      </c>
      <c r="FU204">
        <v>0.001</v>
      </c>
      <c r="FV204">
        <v>-0.485</v>
      </c>
      <c r="FW204">
        <v>-0.382</v>
      </c>
      <c r="FX204">
        <v>420</v>
      </c>
      <c r="FY204">
        <v>16</v>
      </c>
      <c r="FZ204">
        <v>0.08</v>
      </c>
      <c r="GA204">
        <v>0.03</v>
      </c>
      <c r="GB204">
        <v>-4.19414825</v>
      </c>
      <c r="GC204">
        <v>16.166004315197</v>
      </c>
      <c r="GD204">
        <v>1.556683888965398</v>
      </c>
      <c r="GE204">
        <v>0</v>
      </c>
      <c r="GF204">
        <v>3.57252525</v>
      </c>
      <c r="GG204">
        <v>-0.002804465290817888</v>
      </c>
      <c r="GH204">
        <v>0.004597844596928021</v>
      </c>
      <c r="GI204">
        <v>1</v>
      </c>
      <c r="GJ204">
        <v>1</v>
      </c>
      <c r="GK204">
        <v>2</v>
      </c>
      <c r="GL204" t="s">
        <v>432</v>
      </c>
      <c r="GM204">
        <v>3.09834</v>
      </c>
      <c r="GN204">
        <v>2.75803</v>
      </c>
      <c r="GO204">
        <v>0.06821140000000001</v>
      </c>
      <c r="GP204">
        <v>0.06838370000000001</v>
      </c>
      <c r="GQ204">
        <v>0.09925200000000001</v>
      </c>
      <c r="GR204">
        <v>0.08408350000000001</v>
      </c>
      <c r="GS204">
        <v>23804.3</v>
      </c>
      <c r="GT204">
        <v>23478.3</v>
      </c>
      <c r="GU204">
        <v>26100.5</v>
      </c>
      <c r="GV204">
        <v>25551.8</v>
      </c>
      <c r="GW204">
        <v>37727.5</v>
      </c>
      <c r="GX204">
        <v>35533.5</v>
      </c>
      <c r="GY204">
        <v>45643.5</v>
      </c>
      <c r="GZ204">
        <v>41981.5</v>
      </c>
      <c r="HA204">
        <v>1.85522</v>
      </c>
      <c r="HB204">
        <v>1.86443</v>
      </c>
      <c r="HC204">
        <v>0.0315383</v>
      </c>
      <c r="HD204">
        <v>0</v>
      </c>
      <c r="HE204">
        <v>27.525</v>
      </c>
      <c r="HF204">
        <v>999.9</v>
      </c>
      <c r="HG204">
        <v>41.4</v>
      </c>
      <c r="HH204">
        <v>40.9</v>
      </c>
      <c r="HI204">
        <v>32.3129</v>
      </c>
      <c r="HJ204">
        <v>62.5626</v>
      </c>
      <c r="HK204">
        <v>26.8189</v>
      </c>
      <c r="HL204">
        <v>1</v>
      </c>
      <c r="HM204">
        <v>0.369693</v>
      </c>
      <c r="HN204">
        <v>3.32648</v>
      </c>
      <c r="HO204">
        <v>20.2759</v>
      </c>
      <c r="HP204">
        <v>5.21055</v>
      </c>
      <c r="HQ204">
        <v>11.98</v>
      </c>
      <c r="HR204">
        <v>4.9637</v>
      </c>
      <c r="HS204">
        <v>3.27425</v>
      </c>
      <c r="HT204">
        <v>9999</v>
      </c>
      <c r="HU204">
        <v>9999</v>
      </c>
      <c r="HV204">
        <v>9999</v>
      </c>
      <c r="HW204">
        <v>41.8</v>
      </c>
      <c r="HX204">
        <v>1.864</v>
      </c>
      <c r="HY204">
        <v>1.86017</v>
      </c>
      <c r="HZ204">
        <v>1.85851</v>
      </c>
      <c r="IA204">
        <v>1.85988</v>
      </c>
      <c r="IB204">
        <v>1.85984</v>
      </c>
      <c r="IC204">
        <v>1.85837</v>
      </c>
      <c r="ID204">
        <v>1.85745</v>
      </c>
      <c r="IE204">
        <v>1.85237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-0.454</v>
      </c>
      <c r="IT204">
        <v>-0.3612</v>
      </c>
      <c r="IU204">
        <v>-0.4520735450392652</v>
      </c>
      <c r="IV204">
        <v>0.0001543633802942166</v>
      </c>
      <c r="IW204">
        <v>-6.359805854135664E-07</v>
      </c>
      <c r="IX204">
        <v>1.931128000261328E-10</v>
      </c>
      <c r="IY204">
        <v>-0.3682157029634286</v>
      </c>
      <c r="IZ204">
        <v>-0.009907362677547949</v>
      </c>
      <c r="JA204">
        <v>0.0006454078662214542</v>
      </c>
      <c r="JB204">
        <v>-5.064920317128958E-06</v>
      </c>
      <c r="JC204">
        <v>3</v>
      </c>
      <c r="JD204">
        <v>1872</v>
      </c>
      <c r="JE204">
        <v>1</v>
      </c>
      <c r="JF204">
        <v>37</v>
      </c>
      <c r="JG204">
        <v>22.2</v>
      </c>
      <c r="JH204">
        <v>22.2</v>
      </c>
      <c r="JI204">
        <v>0.765381</v>
      </c>
      <c r="JJ204">
        <v>2.66846</v>
      </c>
      <c r="JK204">
        <v>1.49658</v>
      </c>
      <c r="JL204">
        <v>2.33765</v>
      </c>
      <c r="JM204">
        <v>1.54907</v>
      </c>
      <c r="JN204">
        <v>2.35229</v>
      </c>
      <c r="JO204">
        <v>42.537</v>
      </c>
      <c r="JP204">
        <v>14.097</v>
      </c>
      <c r="JQ204">
        <v>18</v>
      </c>
      <c r="JR204">
        <v>495.472</v>
      </c>
      <c r="JS204">
        <v>517.979</v>
      </c>
      <c r="JT204">
        <v>23.9608</v>
      </c>
      <c r="JU204">
        <v>31.7794</v>
      </c>
      <c r="JV204">
        <v>29.9999</v>
      </c>
      <c r="JW204">
        <v>31.9963</v>
      </c>
      <c r="JX204">
        <v>31.9774</v>
      </c>
      <c r="JY204">
        <v>15.4153</v>
      </c>
      <c r="JZ204">
        <v>49.3382</v>
      </c>
      <c r="KA204">
        <v>0</v>
      </c>
      <c r="KB204">
        <v>23.944</v>
      </c>
      <c r="KC204">
        <v>246.083</v>
      </c>
      <c r="KD204">
        <v>14.6914</v>
      </c>
      <c r="KE204">
        <v>99.7432</v>
      </c>
      <c r="KF204">
        <v>99.7906</v>
      </c>
    </row>
    <row r="205" spans="1:292">
      <c r="A205">
        <v>177</v>
      </c>
      <c r="B205">
        <v>1685129136.6</v>
      </c>
      <c r="C205">
        <v>5734.099999904633</v>
      </c>
      <c r="D205" t="s">
        <v>793</v>
      </c>
      <c r="E205" t="s">
        <v>794</v>
      </c>
      <c r="F205">
        <v>5</v>
      </c>
      <c r="G205" t="s">
        <v>771</v>
      </c>
      <c r="H205">
        <v>1685129129.1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272.5296522704397</v>
      </c>
      <c r="AJ205">
        <v>263.6710545454545</v>
      </c>
      <c r="AK205">
        <v>-3.1121030140553</v>
      </c>
      <c r="AL205">
        <v>66.90373870372758</v>
      </c>
      <c r="AM205">
        <f>(AO205 - AN205 + DX205*1E3/(8.314*(DZ205+273.15)) * AQ205/DW205 * AP205) * DW205/(100*DK205) * 1000/(1000 - AO205)</f>
        <v>0</v>
      </c>
      <c r="AN205">
        <v>14.73825324016327</v>
      </c>
      <c r="AO205">
        <v>18.29646993006993</v>
      </c>
      <c r="AP205">
        <v>-0.006394059288357547</v>
      </c>
      <c r="AQ205">
        <v>104.1572982072689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4.38</v>
      </c>
      <c r="DL205">
        <v>0.5</v>
      </c>
      <c r="DM205" t="s">
        <v>430</v>
      </c>
      <c r="DN205">
        <v>2</v>
      </c>
      <c r="DO205" t="b">
        <v>1</v>
      </c>
      <c r="DP205">
        <v>1685129129.1</v>
      </c>
      <c r="DQ205">
        <v>280.2574444444444</v>
      </c>
      <c r="DR205">
        <v>282.1313333333333</v>
      </c>
      <c r="DS205">
        <v>18.30846666666667</v>
      </c>
      <c r="DT205">
        <v>14.74008888888889</v>
      </c>
      <c r="DU205">
        <v>280.711962962963</v>
      </c>
      <c r="DV205">
        <v>18.66964444444444</v>
      </c>
      <c r="DW205">
        <v>500.0238148148147</v>
      </c>
      <c r="DX205">
        <v>99.6501962962963</v>
      </c>
      <c r="DY205">
        <v>0.100027</v>
      </c>
      <c r="DZ205">
        <v>27.30630740740741</v>
      </c>
      <c r="EA205">
        <v>28.03668518518518</v>
      </c>
      <c r="EB205">
        <v>999.9000000000001</v>
      </c>
      <c r="EC205">
        <v>0</v>
      </c>
      <c r="ED205">
        <v>0</v>
      </c>
      <c r="EE205">
        <v>9988.038148148149</v>
      </c>
      <c r="EF205">
        <v>0</v>
      </c>
      <c r="EG205">
        <v>412.0957407407407</v>
      </c>
      <c r="EH205">
        <v>-1.873885885333333</v>
      </c>
      <c r="EI205">
        <v>285.4841481481482</v>
      </c>
      <c r="EJ205">
        <v>286.3520370370371</v>
      </c>
      <c r="EK205">
        <v>3.568372592592592</v>
      </c>
      <c r="EL205">
        <v>282.1313333333333</v>
      </c>
      <c r="EM205">
        <v>14.74008888888889</v>
      </c>
      <c r="EN205">
        <v>1.824442222222222</v>
      </c>
      <c r="EO205">
        <v>1.468853703703704</v>
      </c>
      <c r="EP205">
        <v>15.99779259259259</v>
      </c>
      <c r="EQ205">
        <v>12.64774814814815</v>
      </c>
      <c r="ER205">
        <v>1999.961481481482</v>
      </c>
      <c r="ES205">
        <v>0.9800057777777779</v>
      </c>
      <c r="ET205">
        <v>0.01999456666666666</v>
      </c>
      <c r="EU205">
        <v>0</v>
      </c>
      <c r="EV205">
        <v>541.9011111111112</v>
      </c>
      <c r="EW205">
        <v>5.00078</v>
      </c>
      <c r="EX205">
        <v>12953.95555555556</v>
      </c>
      <c r="EY205">
        <v>16379.35925925926</v>
      </c>
      <c r="EZ205">
        <v>40.36544444444444</v>
      </c>
      <c r="FA205">
        <v>41.71733333333333</v>
      </c>
      <c r="FB205">
        <v>40.73814814814814</v>
      </c>
      <c r="FC205">
        <v>40.91188888888889</v>
      </c>
      <c r="FD205">
        <v>41.22881481481481</v>
      </c>
      <c r="FE205">
        <v>1955.076666666667</v>
      </c>
      <c r="FF205">
        <v>39.88481481481482</v>
      </c>
      <c r="FG205">
        <v>0</v>
      </c>
      <c r="FH205">
        <v>1685129134.3</v>
      </c>
      <c r="FI205">
        <v>0</v>
      </c>
      <c r="FJ205">
        <v>541.91552</v>
      </c>
      <c r="FK205">
        <v>24.95876927601095</v>
      </c>
      <c r="FL205">
        <v>1195.615386154752</v>
      </c>
      <c r="FM205">
        <v>12953.76</v>
      </c>
      <c r="FN205">
        <v>15</v>
      </c>
      <c r="FO205">
        <v>1685127798.5</v>
      </c>
      <c r="FP205" t="s">
        <v>772</v>
      </c>
      <c r="FQ205">
        <v>1685127798</v>
      </c>
      <c r="FR205">
        <v>1685127798.5</v>
      </c>
      <c r="FS205">
        <v>4</v>
      </c>
      <c r="FT205">
        <v>0.022</v>
      </c>
      <c r="FU205">
        <v>0.001</v>
      </c>
      <c r="FV205">
        <v>-0.485</v>
      </c>
      <c r="FW205">
        <v>-0.382</v>
      </c>
      <c r="FX205">
        <v>420</v>
      </c>
      <c r="FY205">
        <v>16</v>
      </c>
      <c r="FZ205">
        <v>0.08</v>
      </c>
      <c r="GA205">
        <v>0.03</v>
      </c>
      <c r="GB205">
        <v>-2.852677375</v>
      </c>
      <c r="GC205">
        <v>15.65681830018762</v>
      </c>
      <c r="GD205">
        <v>1.506746701755801</v>
      </c>
      <c r="GE205">
        <v>0</v>
      </c>
      <c r="GF205">
        <v>3.57072875</v>
      </c>
      <c r="GG205">
        <v>-0.03577677298312158</v>
      </c>
      <c r="GH205">
        <v>0.00553676267664604</v>
      </c>
      <c r="GI205">
        <v>1</v>
      </c>
      <c r="GJ205">
        <v>1</v>
      </c>
      <c r="GK205">
        <v>2</v>
      </c>
      <c r="GL205" t="s">
        <v>432</v>
      </c>
      <c r="GM205">
        <v>3.09848</v>
      </c>
      <c r="GN205">
        <v>2.75783</v>
      </c>
      <c r="GO205">
        <v>0.0650328</v>
      </c>
      <c r="GP205">
        <v>0.06491959999999999</v>
      </c>
      <c r="GQ205">
        <v>0.09921720000000001</v>
      </c>
      <c r="GR205">
        <v>0.0840586</v>
      </c>
      <c r="GS205">
        <v>23885.7</v>
      </c>
      <c r="GT205">
        <v>23565.6</v>
      </c>
      <c r="GU205">
        <v>26100.8</v>
      </c>
      <c r="GV205">
        <v>25551.8</v>
      </c>
      <c r="GW205">
        <v>37728.8</v>
      </c>
      <c r="GX205">
        <v>35534.2</v>
      </c>
      <c r="GY205">
        <v>45643.8</v>
      </c>
      <c r="GZ205">
        <v>41981.7</v>
      </c>
      <c r="HA205">
        <v>1.85557</v>
      </c>
      <c r="HB205">
        <v>1.86408</v>
      </c>
      <c r="HC205">
        <v>0.0287965</v>
      </c>
      <c r="HD205">
        <v>0</v>
      </c>
      <c r="HE205">
        <v>27.5266</v>
      </c>
      <c r="HF205">
        <v>999.9</v>
      </c>
      <c r="HG205">
        <v>41.4</v>
      </c>
      <c r="HH205">
        <v>40.9</v>
      </c>
      <c r="HI205">
        <v>32.3141</v>
      </c>
      <c r="HJ205">
        <v>62.6326</v>
      </c>
      <c r="HK205">
        <v>26.9872</v>
      </c>
      <c r="HL205">
        <v>1</v>
      </c>
      <c r="HM205">
        <v>0.369179</v>
      </c>
      <c r="HN205">
        <v>3.23229</v>
      </c>
      <c r="HO205">
        <v>20.2779</v>
      </c>
      <c r="HP205">
        <v>5.2107</v>
      </c>
      <c r="HQ205">
        <v>11.98</v>
      </c>
      <c r="HR205">
        <v>4.96365</v>
      </c>
      <c r="HS205">
        <v>3.27418</v>
      </c>
      <c r="HT205">
        <v>9999</v>
      </c>
      <c r="HU205">
        <v>9999</v>
      </c>
      <c r="HV205">
        <v>9999</v>
      </c>
      <c r="HW205">
        <v>41.8</v>
      </c>
      <c r="HX205">
        <v>1.864</v>
      </c>
      <c r="HY205">
        <v>1.86019</v>
      </c>
      <c r="HZ205">
        <v>1.8585</v>
      </c>
      <c r="IA205">
        <v>1.85986</v>
      </c>
      <c r="IB205">
        <v>1.85981</v>
      </c>
      <c r="IC205">
        <v>1.85837</v>
      </c>
      <c r="ID205">
        <v>1.85745</v>
      </c>
      <c r="IE205">
        <v>1.85234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-0.451</v>
      </c>
      <c r="IT205">
        <v>-0.3613</v>
      </c>
      <c r="IU205">
        <v>-0.4520735450392652</v>
      </c>
      <c r="IV205">
        <v>0.0001543633802942166</v>
      </c>
      <c r="IW205">
        <v>-6.359805854135664E-07</v>
      </c>
      <c r="IX205">
        <v>1.931128000261328E-10</v>
      </c>
      <c r="IY205">
        <v>-0.3682157029634286</v>
      </c>
      <c r="IZ205">
        <v>-0.009907362677547949</v>
      </c>
      <c r="JA205">
        <v>0.0006454078662214542</v>
      </c>
      <c r="JB205">
        <v>-5.064920317128958E-06</v>
      </c>
      <c r="JC205">
        <v>3</v>
      </c>
      <c r="JD205">
        <v>1872</v>
      </c>
      <c r="JE205">
        <v>1</v>
      </c>
      <c r="JF205">
        <v>37</v>
      </c>
      <c r="JG205">
        <v>22.3</v>
      </c>
      <c r="JH205">
        <v>22.3</v>
      </c>
      <c r="JI205">
        <v>0.72876</v>
      </c>
      <c r="JJ205">
        <v>2.66602</v>
      </c>
      <c r="JK205">
        <v>1.49658</v>
      </c>
      <c r="JL205">
        <v>2.33765</v>
      </c>
      <c r="JM205">
        <v>1.54907</v>
      </c>
      <c r="JN205">
        <v>2.44507</v>
      </c>
      <c r="JO205">
        <v>42.537</v>
      </c>
      <c r="JP205">
        <v>14.097</v>
      </c>
      <c r="JQ205">
        <v>18</v>
      </c>
      <c r="JR205">
        <v>495.63</v>
      </c>
      <c r="JS205">
        <v>517.675</v>
      </c>
      <c r="JT205">
        <v>23.9149</v>
      </c>
      <c r="JU205">
        <v>31.7735</v>
      </c>
      <c r="JV205">
        <v>29.9996</v>
      </c>
      <c r="JW205">
        <v>31.989</v>
      </c>
      <c r="JX205">
        <v>31.9702</v>
      </c>
      <c r="JY205">
        <v>14.6106</v>
      </c>
      <c r="JZ205">
        <v>49.3382</v>
      </c>
      <c r="KA205">
        <v>0</v>
      </c>
      <c r="KB205">
        <v>23.9162</v>
      </c>
      <c r="KC205">
        <v>232.725</v>
      </c>
      <c r="KD205">
        <v>14.6866</v>
      </c>
      <c r="KE205">
        <v>99.7439</v>
      </c>
      <c r="KF205">
        <v>99.79089999999999</v>
      </c>
    </row>
    <row r="206" spans="1:292">
      <c r="A206">
        <v>178</v>
      </c>
      <c r="B206">
        <v>1685129141.6</v>
      </c>
      <c r="C206">
        <v>5739.099999904633</v>
      </c>
      <c r="D206" t="s">
        <v>795</v>
      </c>
      <c r="E206" t="s">
        <v>796</v>
      </c>
      <c r="F206">
        <v>5</v>
      </c>
      <c r="G206" t="s">
        <v>771</v>
      </c>
      <c r="H206">
        <v>1685129133.814285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255.5938382656422</v>
      </c>
      <c r="AJ206">
        <v>248.1127939393938</v>
      </c>
      <c r="AK206">
        <v>-3.110474426100835</v>
      </c>
      <c r="AL206">
        <v>66.90373870372758</v>
      </c>
      <c r="AM206">
        <f>(AO206 - AN206 + DX206*1E3/(8.314*(DZ206+273.15)) * AQ206/DW206 * AP206) * DW206/(100*DK206) * 1000/(1000 - AO206)</f>
        <v>0</v>
      </c>
      <c r="AN206">
        <v>14.73135973984925</v>
      </c>
      <c r="AO206">
        <v>18.30217552447554</v>
      </c>
      <c r="AP206">
        <v>0.001447977331708609</v>
      </c>
      <c r="AQ206">
        <v>104.1572982072689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4.38</v>
      </c>
      <c r="DL206">
        <v>0.5</v>
      </c>
      <c r="DM206" t="s">
        <v>430</v>
      </c>
      <c r="DN206">
        <v>2</v>
      </c>
      <c r="DO206" t="b">
        <v>1</v>
      </c>
      <c r="DP206">
        <v>1685129133.814285</v>
      </c>
      <c r="DQ206">
        <v>265.8268928571429</v>
      </c>
      <c r="DR206">
        <v>266.4541428571429</v>
      </c>
      <c r="DS206">
        <v>18.30482857142857</v>
      </c>
      <c r="DT206">
        <v>14.73600714285714</v>
      </c>
      <c r="DU206">
        <v>266.2792857142857</v>
      </c>
      <c r="DV206">
        <v>18.66604285714286</v>
      </c>
      <c r="DW206">
        <v>500.0135714285714</v>
      </c>
      <c r="DX206">
        <v>99.65008214285714</v>
      </c>
      <c r="DY206">
        <v>0.1000314107142857</v>
      </c>
      <c r="DZ206">
        <v>27.29029642857143</v>
      </c>
      <c r="EA206">
        <v>28.02741428571429</v>
      </c>
      <c r="EB206">
        <v>999.9000000000002</v>
      </c>
      <c r="EC206">
        <v>0</v>
      </c>
      <c r="ED206">
        <v>0</v>
      </c>
      <c r="EE206">
        <v>9979.911071428573</v>
      </c>
      <c r="EF206">
        <v>0</v>
      </c>
      <c r="EG206">
        <v>417.3074285714286</v>
      </c>
      <c r="EH206">
        <v>-0.6273292822857144</v>
      </c>
      <c r="EI206">
        <v>270.7834642857143</v>
      </c>
      <c r="EJ206">
        <v>270.4393214285714</v>
      </c>
      <c r="EK206">
        <v>3.5688225</v>
      </c>
      <c r="EL206">
        <v>266.4541428571429</v>
      </c>
      <c r="EM206">
        <v>14.73600714285714</v>
      </c>
      <c r="EN206">
        <v>1.824077142857143</v>
      </c>
      <c r="EO206">
        <v>1.468444642857143</v>
      </c>
      <c r="EP206">
        <v>15.99466071428572</v>
      </c>
      <c r="EQ206">
        <v>12.64349642857143</v>
      </c>
      <c r="ER206">
        <v>1999.963928571429</v>
      </c>
      <c r="ES206">
        <v>0.9800057857142858</v>
      </c>
      <c r="ET206">
        <v>0.01999456428571428</v>
      </c>
      <c r="EU206">
        <v>0</v>
      </c>
      <c r="EV206">
        <v>543.9159285714285</v>
      </c>
      <c r="EW206">
        <v>5.00078</v>
      </c>
      <c r="EX206">
        <v>13033.23928571429</v>
      </c>
      <c r="EY206">
        <v>16379.375</v>
      </c>
      <c r="EZ206">
        <v>40.36132142857142</v>
      </c>
      <c r="FA206">
        <v>41.71174999999999</v>
      </c>
      <c r="FB206">
        <v>40.72964285714286</v>
      </c>
      <c r="FC206">
        <v>40.91278571428571</v>
      </c>
      <c r="FD206">
        <v>41.22964285714285</v>
      </c>
      <c r="FE206">
        <v>1955.077857142857</v>
      </c>
      <c r="FF206">
        <v>39.88678571428573</v>
      </c>
      <c r="FG206">
        <v>0</v>
      </c>
      <c r="FH206">
        <v>1685129139.7</v>
      </c>
      <c r="FI206">
        <v>0</v>
      </c>
      <c r="FJ206">
        <v>544.093346153846</v>
      </c>
      <c r="FK206">
        <v>26.01781198688039</v>
      </c>
      <c r="FL206">
        <v>548.8957268891985</v>
      </c>
      <c r="FM206">
        <v>13036.71538461538</v>
      </c>
      <c r="FN206">
        <v>15</v>
      </c>
      <c r="FO206">
        <v>1685127798.5</v>
      </c>
      <c r="FP206" t="s">
        <v>772</v>
      </c>
      <c r="FQ206">
        <v>1685127798</v>
      </c>
      <c r="FR206">
        <v>1685127798.5</v>
      </c>
      <c r="FS206">
        <v>4</v>
      </c>
      <c r="FT206">
        <v>0.022</v>
      </c>
      <c r="FU206">
        <v>0.001</v>
      </c>
      <c r="FV206">
        <v>-0.485</v>
      </c>
      <c r="FW206">
        <v>-0.382</v>
      </c>
      <c r="FX206">
        <v>420</v>
      </c>
      <c r="FY206">
        <v>16</v>
      </c>
      <c r="FZ206">
        <v>0.08</v>
      </c>
      <c r="GA206">
        <v>0.03</v>
      </c>
      <c r="GB206">
        <v>-1.2795750476</v>
      </c>
      <c r="GC206">
        <v>15.84534087606755</v>
      </c>
      <c r="GD206">
        <v>1.524744959033801</v>
      </c>
      <c r="GE206">
        <v>0</v>
      </c>
      <c r="GF206">
        <v>3.56962475</v>
      </c>
      <c r="GG206">
        <v>-0.009957185741088139</v>
      </c>
      <c r="GH206">
        <v>0.004899354542947493</v>
      </c>
      <c r="GI206">
        <v>1</v>
      </c>
      <c r="GJ206">
        <v>1</v>
      </c>
      <c r="GK206">
        <v>2</v>
      </c>
      <c r="GL206" t="s">
        <v>432</v>
      </c>
      <c r="GM206">
        <v>3.0983</v>
      </c>
      <c r="GN206">
        <v>2.75811</v>
      </c>
      <c r="GO206">
        <v>0.0617959</v>
      </c>
      <c r="GP206">
        <v>0.0613996</v>
      </c>
      <c r="GQ206">
        <v>0.0992242</v>
      </c>
      <c r="GR206">
        <v>0.08404540000000001</v>
      </c>
      <c r="GS206">
        <v>23968.7</v>
      </c>
      <c r="GT206">
        <v>23654.6</v>
      </c>
      <c r="GU206">
        <v>26101.2</v>
      </c>
      <c r="GV206">
        <v>25552.2</v>
      </c>
      <c r="GW206">
        <v>37728.7</v>
      </c>
      <c r="GX206">
        <v>35534.9</v>
      </c>
      <c r="GY206">
        <v>45644.5</v>
      </c>
      <c r="GZ206">
        <v>41982.4</v>
      </c>
      <c r="HA206">
        <v>1.85505</v>
      </c>
      <c r="HB206">
        <v>1.86478</v>
      </c>
      <c r="HC206">
        <v>0.0317656</v>
      </c>
      <c r="HD206">
        <v>0</v>
      </c>
      <c r="HE206">
        <v>27.5273</v>
      </c>
      <c r="HF206">
        <v>999.9</v>
      </c>
      <c r="HG206">
        <v>41.4</v>
      </c>
      <c r="HH206">
        <v>40.9</v>
      </c>
      <c r="HI206">
        <v>32.3108</v>
      </c>
      <c r="HJ206">
        <v>62.6426</v>
      </c>
      <c r="HK206">
        <v>26.8349</v>
      </c>
      <c r="HL206">
        <v>1</v>
      </c>
      <c r="HM206">
        <v>0.368067</v>
      </c>
      <c r="HN206">
        <v>3.13174</v>
      </c>
      <c r="HO206">
        <v>20.2802</v>
      </c>
      <c r="HP206">
        <v>5.2107</v>
      </c>
      <c r="HQ206">
        <v>11.98</v>
      </c>
      <c r="HR206">
        <v>4.96365</v>
      </c>
      <c r="HS206">
        <v>3.2743</v>
      </c>
      <c r="HT206">
        <v>9999</v>
      </c>
      <c r="HU206">
        <v>9999</v>
      </c>
      <c r="HV206">
        <v>9999</v>
      </c>
      <c r="HW206">
        <v>41.8</v>
      </c>
      <c r="HX206">
        <v>1.864</v>
      </c>
      <c r="HY206">
        <v>1.86018</v>
      </c>
      <c r="HZ206">
        <v>1.85848</v>
      </c>
      <c r="IA206">
        <v>1.85984</v>
      </c>
      <c r="IB206">
        <v>1.85981</v>
      </c>
      <c r="IC206">
        <v>1.85837</v>
      </c>
      <c r="ID206">
        <v>1.85745</v>
      </c>
      <c r="IE206">
        <v>1.85233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-0.449</v>
      </c>
      <c r="IT206">
        <v>-0.3613</v>
      </c>
      <c r="IU206">
        <v>-0.4520735450392652</v>
      </c>
      <c r="IV206">
        <v>0.0001543633802942166</v>
      </c>
      <c r="IW206">
        <v>-6.359805854135664E-07</v>
      </c>
      <c r="IX206">
        <v>1.931128000261328E-10</v>
      </c>
      <c r="IY206">
        <v>-0.3682157029634286</v>
      </c>
      <c r="IZ206">
        <v>-0.009907362677547949</v>
      </c>
      <c r="JA206">
        <v>0.0006454078662214542</v>
      </c>
      <c r="JB206">
        <v>-5.064920317128958E-06</v>
      </c>
      <c r="JC206">
        <v>3</v>
      </c>
      <c r="JD206">
        <v>1872</v>
      </c>
      <c r="JE206">
        <v>1</v>
      </c>
      <c r="JF206">
        <v>37</v>
      </c>
      <c r="JG206">
        <v>22.4</v>
      </c>
      <c r="JH206">
        <v>22.4</v>
      </c>
      <c r="JI206">
        <v>0.688477</v>
      </c>
      <c r="JJ206">
        <v>2.67212</v>
      </c>
      <c r="JK206">
        <v>1.49658</v>
      </c>
      <c r="JL206">
        <v>2.33765</v>
      </c>
      <c r="JM206">
        <v>1.54785</v>
      </c>
      <c r="JN206">
        <v>2.34009</v>
      </c>
      <c r="JO206">
        <v>42.537</v>
      </c>
      <c r="JP206">
        <v>14.097</v>
      </c>
      <c r="JQ206">
        <v>18</v>
      </c>
      <c r="JR206">
        <v>495.271</v>
      </c>
      <c r="JS206">
        <v>518.115</v>
      </c>
      <c r="JT206">
        <v>23.8931</v>
      </c>
      <c r="JU206">
        <v>31.7694</v>
      </c>
      <c r="JV206">
        <v>29.9992</v>
      </c>
      <c r="JW206">
        <v>31.9835</v>
      </c>
      <c r="JX206">
        <v>31.9645</v>
      </c>
      <c r="JY206">
        <v>13.878</v>
      </c>
      <c r="JZ206">
        <v>49.3382</v>
      </c>
      <c r="KA206">
        <v>0</v>
      </c>
      <c r="KB206">
        <v>23.9086</v>
      </c>
      <c r="KC206">
        <v>212.69</v>
      </c>
      <c r="KD206">
        <v>14.6899</v>
      </c>
      <c r="KE206">
        <v>99.7454</v>
      </c>
      <c r="KF206">
        <v>99.7925</v>
      </c>
    </row>
    <row r="207" spans="1:292">
      <c r="A207">
        <v>179</v>
      </c>
      <c r="B207">
        <v>1685129146.6</v>
      </c>
      <c r="C207">
        <v>5744.099999904633</v>
      </c>
      <c r="D207" t="s">
        <v>797</v>
      </c>
      <c r="E207" t="s">
        <v>798</v>
      </c>
      <c r="F207">
        <v>5</v>
      </c>
      <c r="G207" t="s">
        <v>771</v>
      </c>
      <c r="H207">
        <v>1685129139.1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238.8718455202014</v>
      </c>
      <c r="AJ207">
        <v>232.7529212121212</v>
      </c>
      <c r="AK207">
        <v>-3.076229535641346</v>
      </c>
      <c r="AL207">
        <v>66.90373870372758</v>
      </c>
      <c r="AM207">
        <f>(AO207 - AN207 + DX207*1E3/(8.314*(DZ207+273.15)) * AQ207/DW207 * AP207) * DW207/(100*DK207) * 1000/(1000 - AO207)</f>
        <v>0</v>
      </c>
      <c r="AN207">
        <v>14.72709144295602</v>
      </c>
      <c r="AO207">
        <v>18.29241398601399</v>
      </c>
      <c r="AP207">
        <v>-0.006335482574880273</v>
      </c>
      <c r="AQ207">
        <v>104.1572982072689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4.38</v>
      </c>
      <c r="DL207">
        <v>0.5</v>
      </c>
      <c r="DM207" t="s">
        <v>430</v>
      </c>
      <c r="DN207">
        <v>2</v>
      </c>
      <c r="DO207" t="b">
        <v>1</v>
      </c>
      <c r="DP207">
        <v>1685129139.1</v>
      </c>
      <c r="DQ207">
        <v>249.7309259259259</v>
      </c>
      <c r="DR207">
        <v>248.9383333333333</v>
      </c>
      <c r="DS207">
        <v>18.29798518518518</v>
      </c>
      <c r="DT207">
        <v>14.73046666666667</v>
      </c>
      <c r="DU207">
        <v>250.1811481481482</v>
      </c>
      <c r="DV207">
        <v>18.65925925925926</v>
      </c>
      <c r="DW207">
        <v>500.0022592592593</v>
      </c>
      <c r="DX207">
        <v>99.65021851851851</v>
      </c>
      <c r="DY207">
        <v>0.09995808888888889</v>
      </c>
      <c r="DZ207">
        <v>27.27428148148148</v>
      </c>
      <c r="EA207">
        <v>28.01464444444444</v>
      </c>
      <c r="EB207">
        <v>999.9000000000001</v>
      </c>
      <c r="EC207">
        <v>0</v>
      </c>
      <c r="ED207">
        <v>0</v>
      </c>
      <c r="EE207">
        <v>9987.587407407407</v>
      </c>
      <c r="EF207">
        <v>0</v>
      </c>
      <c r="EG207">
        <v>419.9058518518518</v>
      </c>
      <c r="EH207">
        <v>0.7924900035555554</v>
      </c>
      <c r="EI207">
        <v>254.3856666666667</v>
      </c>
      <c r="EJ207">
        <v>252.6601851851852</v>
      </c>
      <c r="EK207">
        <v>3.567515555555556</v>
      </c>
      <c r="EL207">
        <v>248.9383333333333</v>
      </c>
      <c r="EM207">
        <v>14.73046666666667</v>
      </c>
      <c r="EN207">
        <v>1.823398148148149</v>
      </c>
      <c r="EO207">
        <v>1.467895185185185</v>
      </c>
      <c r="EP207">
        <v>15.98882222222222</v>
      </c>
      <c r="EQ207">
        <v>12.63777777777778</v>
      </c>
      <c r="ER207">
        <v>1999.976296296297</v>
      </c>
      <c r="ES207">
        <v>0.9800064074074074</v>
      </c>
      <c r="ET207">
        <v>0.01999395555555556</v>
      </c>
      <c r="EU207">
        <v>0</v>
      </c>
      <c r="EV207">
        <v>546.1977777777778</v>
      </c>
      <c r="EW207">
        <v>5.00078</v>
      </c>
      <c r="EX207">
        <v>13080.84444444444</v>
      </c>
      <c r="EY207">
        <v>16379.47407407407</v>
      </c>
      <c r="EZ207">
        <v>40.37707407407407</v>
      </c>
      <c r="FA207">
        <v>41.70099999999999</v>
      </c>
      <c r="FB207">
        <v>40.71040740740741</v>
      </c>
      <c r="FC207">
        <v>40.90959259259259</v>
      </c>
      <c r="FD207">
        <v>41.23125925925925</v>
      </c>
      <c r="FE207">
        <v>1955.088518518519</v>
      </c>
      <c r="FF207">
        <v>39.88851851851853</v>
      </c>
      <c r="FG207">
        <v>0</v>
      </c>
      <c r="FH207">
        <v>1685129144.5</v>
      </c>
      <c r="FI207">
        <v>0</v>
      </c>
      <c r="FJ207">
        <v>546.1451538461539</v>
      </c>
      <c r="FK207">
        <v>25.46147004352861</v>
      </c>
      <c r="FL207">
        <v>563.0256402267971</v>
      </c>
      <c r="FM207">
        <v>13079.82692307692</v>
      </c>
      <c r="FN207">
        <v>15</v>
      </c>
      <c r="FO207">
        <v>1685127798.5</v>
      </c>
      <c r="FP207" t="s">
        <v>772</v>
      </c>
      <c r="FQ207">
        <v>1685127798</v>
      </c>
      <c r="FR207">
        <v>1685127798.5</v>
      </c>
      <c r="FS207">
        <v>4</v>
      </c>
      <c r="FT207">
        <v>0.022</v>
      </c>
      <c r="FU207">
        <v>0.001</v>
      </c>
      <c r="FV207">
        <v>-0.485</v>
      </c>
      <c r="FW207">
        <v>-0.382</v>
      </c>
      <c r="FX207">
        <v>420</v>
      </c>
      <c r="FY207">
        <v>16</v>
      </c>
      <c r="FZ207">
        <v>0.08</v>
      </c>
      <c r="GA207">
        <v>0.03</v>
      </c>
      <c r="GB207">
        <v>0.05584895240000003</v>
      </c>
      <c r="GC207">
        <v>16.05874340604879</v>
      </c>
      <c r="GD207">
        <v>1.545383297290789</v>
      </c>
      <c r="GE207">
        <v>0</v>
      </c>
      <c r="GF207">
        <v>3.56841775</v>
      </c>
      <c r="GG207">
        <v>-0.0005895309568475099</v>
      </c>
      <c r="GH207">
        <v>0.004228421388355216</v>
      </c>
      <c r="GI207">
        <v>1</v>
      </c>
      <c r="GJ207">
        <v>1</v>
      </c>
      <c r="GK207">
        <v>2</v>
      </c>
      <c r="GL207" t="s">
        <v>432</v>
      </c>
      <c r="GM207">
        <v>3.09835</v>
      </c>
      <c r="GN207">
        <v>2.75788</v>
      </c>
      <c r="GO207">
        <v>0.058517</v>
      </c>
      <c r="GP207">
        <v>0.0577908</v>
      </c>
      <c r="GQ207">
        <v>0.0992097</v>
      </c>
      <c r="GR207">
        <v>0.0840196</v>
      </c>
      <c r="GS207">
        <v>24052.7</v>
      </c>
      <c r="GT207">
        <v>23745.8</v>
      </c>
      <c r="GU207">
        <v>26101.5</v>
      </c>
      <c r="GV207">
        <v>25552.5</v>
      </c>
      <c r="GW207">
        <v>37729.3</v>
      </c>
      <c r="GX207">
        <v>35535.9</v>
      </c>
      <c r="GY207">
        <v>45645</v>
      </c>
      <c r="GZ207">
        <v>41982.9</v>
      </c>
      <c r="HA207">
        <v>1.85522</v>
      </c>
      <c r="HB207">
        <v>1.86467</v>
      </c>
      <c r="HC207">
        <v>0.0292063</v>
      </c>
      <c r="HD207">
        <v>0</v>
      </c>
      <c r="HE207">
        <v>27.5269</v>
      </c>
      <c r="HF207">
        <v>999.9</v>
      </c>
      <c r="HG207">
        <v>41.4</v>
      </c>
      <c r="HH207">
        <v>40.8</v>
      </c>
      <c r="HI207">
        <v>32.1394</v>
      </c>
      <c r="HJ207">
        <v>62.7426</v>
      </c>
      <c r="HK207">
        <v>27.1354</v>
      </c>
      <c r="HL207">
        <v>1</v>
      </c>
      <c r="HM207">
        <v>0.367116</v>
      </c>
      <c r="HN207">
        <v>3.1506</v>
      </c>
      <c r="HO207">
        <v>20.2799</v>
      </c>
      <c r="HP207">
        <v>5.2104</v>
      </c>
      <c r="HQ207">
        <v>11.98</v>
      </c>
      <c r="HR207">
        <v>4.9634</v>
      </c>
      <c r="HS207">
        <v>3.27425</v>
      </c>
      <c r="HT207">
        <v>9999</v>
      </c>
      <c r="HU207">
        <v>9999</v>
      </c>
      <c r="HV207">
        <v>9999</v>
      </c>
      <c r="HW207">
        <v>41.8</v>
      </c>
      <c r="HX207">
        <v>1.86401</v>
      </c>
      <c r="HY207">
        <v>1.86019</v>
      </c>
      <c r="HZ207">
        <v>1.85848</v>
      </c>
      <c r="IA207">
        <v>1.85983</v>
      </c>
      <c r="IB207">
        <v>1.8598</v>
      </c>
      <c r="IC207">
        <v>1.85837</v>
      </c>
      <c r="ID207">
        <v>1.85745</v>
      </c>
      <c r="IE207">
        <v>1.8523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-0.447</v>
      </c>
      <c r="IT207">
        <v>-0.3613</v>
      </c>
      <c r="IU207">
        <v>-0.4520735450392652</v>
      </c>
      <c r="IV207">
        <v>0.0001543633802942166</v>
      </c>
      <c r="IW207">
        <v>-6.359805854135664E-07</v>
      </c>
      <c r="IX207">
        <v>1.931128000261328E-10</v>
      </c>
      <c r="IY207">
        <v>-0.3682157029634286</v>
      </c>
      <c r="IZ207">
        <v>-0.009907362677547949</v>
      </c>
      <c r="JA207">
        <v>0.0006454078662214542</v>
      </c>
      <c r="JB207">
        <v>-5.064920317128958E-06</v>
      </c>
      <c r="JC207">
        <v>3</v>
      </c>
      <c r="JD207">
        <v>1872</v>
      </c>
      <c r="JE207">
        <v>1</v>
      </c>
      <c r="JF207">
        <v>37</v>
      </c>
      <c r="JG207">
        <v>22.5</v>
      </c>
      <c r="JH207">
        <v>22.5</v>
      </c>
      <c r="JI207">
        <v>0.651855</v>
      </c>
      <c r="JJ207">
        <v>2.67456</v>
      </c>
      <c r="JK207">
        <v>1.49658</v>
      </c>
      <c r="JL207">
        <v>2.33765</v>
      </c>
      <c r="JM207">
        <v>1.54907</v>
      </c>
      <c r="JN207">
        <v>2.41943</v>
      </c>
      <c r="JO207">
        <v>42.5103</v>
      </c>
      <c r="JP207">
        <v>14.097</v>
      </c>
      <c r="JQ207">
        <v>18</v>
      </c>
      <c r="JR207">
        <v>495.33</v>
      </c>
      <c r="JS207">
        <v>517.9880000000001</v>
      </c>
      <c r="JT207">
        <v>23.8872</v>
      </c>
      <c r="JU207">
        <v>31.7644</v>
      </c>
      <c r="JV207">
        <v>29.9993</v>
      </c>
      <c r="JW207">
        <v>31.9771</v>
      </c>
      <c r="JX207">
        <v>31.9576</v>
      </c>
      <c r="JY207">
        <v>13.0612</v>
      </c>
      <c r="JZ207">
        <v>49.3382</v>
      </c>
      <c r="KA207">
        <v>0</v>
      </c>
      <c r="KB207">
        <v>23.8756</v>
      </c>
      <c r="KC207">
        <v>199.329</v>
      </c>
      <c r="KD207">
        <v>14.6862</v>
      </c>
      <c r="KE207">
        <v>99.7465</v>
      </c>
      <c r="KF207">
        <v>99.7937</v>
      </c>
    </row>
    <row r="208" spans="1:292">
      <c r="A208">
        <v>180</v>
      </c>
      <c r="B208">
        <v>1685129151.6</v>
      </c>
      <c r="C208">
        <v>5749.099999904633</v>
      </c>
      <c r="D208" t="s">
        <v>799</v>
      </c>
      <c r="E208" t="s">
        <v>800</v>
      </c>
      <c r="F208">
        <v>5</v>
      </c>
      <c r="G208" t="s">
        <v>771</v>
      </c>
      <c r="H208">
        <v>1685129143.814285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222.0392383612848</v>
      </c>
      <c r="AJ208">
        <v>217.3372909090909</v>
      </c>
      <c r="AK208">
        <v>-3.078391800415988</v>
      </c>
      <c r="AL208">
        <v>66.90373870372758</v>
      </c>
      <c r="AM208">
        <f>(AO208 - AN208 + DX208*1E3/(8.314*(DZ208+273.15)) * AQ208/DW208 * AP208) * DW208/(100*DK208) * 1000/(1000 - AO208)</f>
        <v>0</v>
      </c>
      <c r="AN208">
        <v>14.72166821317904</v>
      </c>
      <c r="AO208">
        <v>18.2922090909091</v>
      </c>
      <c r="AP208">
        <v>0.003386152957192312</v>
      </c>
      <c r="AQ208">
        <v>104.1572982072689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4.38</v>
      </c>
      <c r="DL208">
        <v>0.5</v>
      </c>
      <c r="DM208" t="s">
        <v>430</v>
      </c>
      <c r="DN208">
        <v>2</v>
      </c>
      <c r="DO208" t="b">
        <v>1</v>
      </c>
      <c r="DP208">
        <v>1685129143.814285</v>
      </c>
      <c r="DQ208">
        <v>235.3999642857143</v>
      </c>
      <c r="DR208">
        <v>233.3094285714285</v>
      </c>
      <c r="DS208">
        <v>18.29761785714286</v>
      </c>
      <c r="DT208">
        <v>14.72597142857143</v>
      </c>
      <c r="DU208">
        <v>235.8484642857143</v>
      </c>
      <c r="DV208">
        <v>18.65889285714286</v>
      </c>
      <c r="DW208">
        <v>499.9910714285714</v>
      </c>
      <c r="DX208">
        <v>99.65013571428571</v>
      </c>
      <c r="DY208">
        <v>0.09992947857142856</v>
      </c>
      <c r="DZ208">
        <v>27.25843928571429</v>
      </c>
      <c r="EA208">
        <v>28.01551785714286</v>
      </c>
      <c r="EB208">
        <v>999.9000000000002</v>
      </c>
      <c r="EC208">
        <v>0</v>
      </c>
      <c r="ED208">
        <v>0</v>
      </c>
      <c r="EE208">
        <v>10001.11</v>
      </c>
      <c r="EF208">
        <v>0</v>
      </c>
      <c r="EG208">
        <v>421.5236071428572</v>
      </c>
      <c r="EH208">
        <v>2.090432753428572</v>
      </c>
      <c r="EI208">
        <v>239.7875714285714</v>
      </c>
      <c r="EJ208">
        <v>236.7966071428571</v>
      </c>
      <c r="EK208">
        <v>3.571649642857143</v>
      </c>
      <c r="EL208">
        <v>233.3094285714285</v>
      </c>
      <c r="EM208">
        <v>14.72597142857143</v>
      </c>
      <c r="EN208">
        <v>1.82336</v>
      </c>
      <c r="EO208">
        <v>1.467445714285714</v>
      </c>
      <c r="EP208">
        <v>15.9885</v>
      </c>
      <c r="EQ208">
        <v>12.63311071428571</v>
      </c>
      <c r="ER208">
        <v>1999.994642857143</v>
      </c>
      <c r="ES208">
        <v>0.9800071785714286</v>
      </c>
      <c r="ET208">
        <v>0.01999317857142857</v>
      </c>
      <c r="EU208">
        <v>0</v>
      </c>
      <c r="EV208">
        <v>548.3199999999999</v>
      </c>
      <c r="EW208">
        <v>5.00078</v>
      </c>
      <c r="EX208">
        <v>13124.24285714286</v>
      </c>
      <c r="EY208">
        <v>16379.62857142857</v>
      </c>
      <c r="EZ208">
        <v>40.38367857142857</v>
      </c>
      <c r="FA208">
        <v>41.70274999999999</v>
      </c>
      <c r="FB208">
        <v>40.72296428571428</v>
      </c>
      <c r="FC208">
        <v>40.90610714285714</v>
      </c>
      <c r="FD208">
        <v>41.22975</v>
      </c>
      <c r="FE208">
        <v>1955.107142857143</v>
      </c>
      <c r="FF208">
        <v>39.88928571428572</v>
      </c>
      <c r="FG208">
        <v>0</v>
      </c>
      <c r="FH208">
        <v>1685129149.9</v>
      </c>
      <c r="FI208">
        <v>0</v>
      </c>
      <c r="FJ208">
        <v>548.7061200000001</v>
      </c>
      <c r="FK208">
        <v>27.18107687196825</v>
      </c>
      <c r="FL208">
        <v>511.869230002456</v>
      </c>
      <c r="FM208">
        <v>13131.804</v>
      </c>
      <c r="FN208">
        <v>15</v>
      </c>
      <c r="FO208">
        <v>1685127798.5</v>
      </c>
      <c r="FP208" t="s">
        <v>772</v>
      </c>
      <c r="FQ208">
        <v>1685127798</v>
      </c>
      <c r="FR208">
        <v>1685127798.5</v>
      </c>
      <c r="FS208">
        <v>4</v>
      </c>
      <c r="FT208">
        <v>0.022</v>
      </c>
      <c r="FU208">
        <v>0.001</v>
      </c>
      <c r="FV208">
        <v>-0.485</v>
      </c>
      <c r="FW208">
        <v>-0.382</v>
      </c>
      <c r="FX208">
        <v>420</v>
      </c>
      <c r="FY208">
        <v>16</v>
      </c>
      <c r="FZ208">
        <v>0.08</v>
      </c>
      <c r="GA208">
        <v>0.03</v>
      </c>
      <c r="GB208">
        <v>1.1406887024</v>
      </c>
      <c r="GC208">
        <v>16.46192787656286</v>
      </c>
      <c r="GD208">
        <v>1.583989915682557</v>
      </c>
      <c r="GE208">
        <v>0</v>
      </c>
      <c r="GF208">
        <v>3.569592249999999</v>
      </c>
      <c r="GG208">
        <v>0.0307754971857322</v>
      </c>
      <c r="GH208">
        <v>0.005294053025565593</v>
      </c>
      <c r="GI208">
        <v>1</v>
      </c>
      <c r="GJ208">
        <v>1</v>
      </c>
      <c r="GK208">
        <v>2</v>
      </c>
      <c r="GL208" t="s">
        <v>432</v>
      </c>
      <c r="GM208">
        <v>3.09847</v>
      </c>
      <c r="GN208">
        <v>2.75817</v>
      </c>
      <c r="GO208">
        <v>0.0551637</v>
      </c>
      <c r="GP208">
        <v>0.0540919</v>
      </c>
      <c r="GQ208">
        <v>0.09920379999999999</v>
      </c>
      <c r="GR208">
        <v>0.0840081</v>
      </c>
      <c r="GS208">
        <v>24138.7</v>
      </c>
      <c r="GT208">
        <v>23839.2</v>
      </c>
      <c r="GU208">
        <v>26101.9</v>
      </c>
      <c r="GV208">
        <v>25552.7</v>
      </c>
      <c r="GW208">
        <v>37729.8</v>
      </c>
      <c r="GX208">
        <v>35536.3</v>
      </c>
      <c r="GY208">
        <v>45645.8</v>
      </c>
      <c r="GZ208">
        <v>41983.3</v>
      </c>
      <c r="HA208">
        <v>1.85548</v>
      </c>
      <c r="HB208">
        <v>1.86432</v>
      </c>
      <c r="HC208">
        <v>0.0282489</v>
      </c>
      <c r="HD208">
        <v>0</v>
      </c>
      <c r="HE208">
        <v>27.525</v>
      </c>
      <c r="HF208">
        <v>999.9</v>
      </c>
      <c r="HG208">
        <v>41.4</v>
      </c>
      <c r="HH208">
        <v>40.8</v>
      </c>
      <c r="HI208">
        <v>32.14</v>
      </c>
      <c r="HJ208">
        <v>62.4526</v>
      </c>
      <c r="HK208">
        <v>27.1915</v>
      </c>
      <c r="HL208">
        <v>1</v>
      </c>
      <c r="HM208">
        <v>0.366832</v>
      </c>
      <c r="HN208">
        <v>3.12131</v>
      </c>
      <c r="HO208">
        <v>20.2805</v>
      </c>
      <c r="HP208">
        <v>5.21025</v>
      </c>
      <c r="HQ208">
        <v>11.98</v>
      </c>
      <c r="HR208">
        <v>4.9634</v>
      </c>
      <c r="HS208">
        <v>3.27425</v>
      </c>
      <c r="HT208">
        <v>9999</v>
      </c>
      <c r="HU208">
        <v>9999</v>
      </c>
      <c r="HV208">
        <v>9999</v>
      </c>
      <c r="HW208">
        <v>41.8</v>
      </c>
      <c r="HX208">
        <v>1.864</v>
      </c>
      <c r="HY208">
        <v>1.86018</v>
      </c>
      <c r="HZ208">
        <v>1.85847</v>
      </c>
      <c r="IA208">
        <v>1.85984</v>
      </c>
      <c r="IB208">
        <v>1.8598</v>
      </c>
      <c r="IC208">
        <v>1.85837</v>
      </c>
      <c r="ID208">
        <v>1.85745</v>
      </c>
      <c r="IE208">
        <v>1.85234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-0.446</v>
      </c>
      <c r="IT208">
        <v>-0.3613</v>
      </c>
      <c r="IU208">
        <v>-0.4520735450392652</v>
      </c>
      <c r="IV208">
        <v>0.0001543633802942166</v>
      </c>
      <c r="IW208">
        <v>-6.359805854135664E-07</v>
      </c>
      <c r="IX208">
        <v>1.931128000261328E-10</v>
      </c>
      <c r="IY208">
        <v>-0.3682157029634286</v>
      </c>
      <c r="IZ208">
        <v>-0.009907362677547949</v>
      </c>
      <c r="JA208">
        <v>0.0006454078662214542</v>
      </c>
      <c r="JB208">
        <v>-5.064920317128958E-06</v>
      </c>
      <c r="JC208">
        <v>3</v>
      </c>
      <c r="JD208">
        <v>1872</v>
      </c>
      <c r="JE208">
        <v>1</v>
      </c>
      <c r="JF208">
        <v>37</v>
      </c>
      <c r="JG208">
        <v>22.6</v>
      </c>
      <c r="JH208">
        <v>22.6</v>
      </c>
      <c r="JI208">
        <v>0.610352</v>
      </c>
      <c r="JJ208">
        <v>2.67212</v>
      </c>
      <c r="JK208">
        <v>1.49658</v>
      </c>
      <c r="JL208">
        <v>2.33765</v>
      </c>
      <c r="JM208">
        <v>1.54907</v>
      </c>
      <c r="JN208">
        <v>2.36694</v>
      </c>
      <c r="JO208">
        <v>42.5103</v>
      </c>
      <c r="JP208">
        <v>14.097</v>
      </c>
      <c r="JQ208">
        <v>18</v>
      </c>
      <c r="JR208">
        <v>495.437</v>
      </c>
      <c r="JS208">
        <v>517.693</v>
      </c>
      <c r="JT208">
        <v>23.8665</v>
      </c>
      <c r="JU208">
        <v>31.7589</v>
      </c>
      <c r="JV208">
        <v>29.9996</v>
      </c>
      <c r="JW208">
        <v>31.9709</v>
      </c>
      <c r="JX208">
        <v>31.9515</v>
      </c>
      <c r="JY208">
        <v>12.3188</v>
      </c>
      <c r="JZ208">
        <v>49.3382</v>
      </c>
      <c r="KA208">
        <v>0</v>
      </c>
      <c r="KB208">
        <v>23.8706</v>
      </c>
      <c r="KC208">
        <v>179.288</v>
      </c>
      <c r="KD208">
        <v>14.6895</v>
      </c>
      <c r="KE208">
        <v>99.7482</v>
      </c>
      <c r="KF208">
        <v>99.7946</v>
      </c>
    </row>
    <row r="209" spans="1:292">
      <c r="A209">
        <v>181</v>
      </c>
      <c r="B209">
        <v>1685129156.6</v>
      </c>
      <c r="C209">
        <v>5754.099999904633</v>
      </c>
      <c r="D209" t="s">
        <v>801</v>
      </c>
      <c r="E209" t="s">
        <v>802</v>
      </c>
      <c r="F209">
        <v>5</v>
      </c>
      <c r="G209" t="s">
        <v>771</v>
      </c>
      <c r="H209">
        <v>1685129149.1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205.238335515243</v>
      </c>
      <c r="AJ209">
        <v>201.9426666666667</v>
      </c>
      <c r="AK209">
        <v>-3.075641101920837</v>
      </c>
      <c r="AL209">
        <v>66.90373870372758</v>
      </c>
      <c r="AM209">
        <f>(AO209 - AN209 + DX209*1E3/(8.314*(DZ209+273.15)) * AQ209/DW209 * AP209) * DW209/(100*DK209) * 1000/(1000 - AO209)</f>
        <v>0</v>
      </c>
      <c r="AN209">
        <v>14.71699765623567</v>
      </c>
      <c r="AO209">
        <v>18.29205734265735</v>
      </c>
      <c r="AP209">
        <v>0.0008573707706390012</v>
      </c>
      <c r="AQ209">
        <v>104.1572982072689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4.38</v>
      </c>
      <c r="DL209">
        <v>0.5</v>
      </c>
      <c r="DM209" t="s">
        <v>430</v>
      </c>
      <c r="DN209">
        <v>2</v>
      </c>
      <c r="DO209" t="b">
        <v>1</v>
      </c>
      <c r="DP209">
        <v>1685129149.1</v>
      </c>
      <c r="DQ209">
        <v>219.4064074074074</v>
      </c>
      <c r="DR209">
        <v>215.8206296296296</v>
      </c>
      <c r="DS209">
        <v>18.29504074074074</v>
      </c>
      <c r="DT209">
        <v>14.7206</v>
      </c>
      <c r="DU209">
        <v>219.8532962962963</v>
      </c>
      <c r="DV209">
        <v>18.65634814814815</v>
      </c>
      <c r="DW209">
        <v>499.9887037037037</v>
      </c>
      <c r="DX209">
        <v>99.65019629629631</v>
      </c>
      <c r="DY209">
        <v>0.1000050740740741</v>
      </c>
      <c r="DZ209">
        <v>27.24297407407408</v>
      </c>
      <c r="EA209">
        <v>28.00057407407408</v>
      </c>
      <c r="EB209">
        <v>999.9000000000001</v>
      </c>
      <c r="EC209">
        <v>0</v>
      </c>
      <c r="ED209">
        <v>0</v>
      </c>
      <c r="EE209">
        <v>10000.45666666667</v>
      </c>
      <c r="EF209">
        <v>0</v>
      </c>
      <c r="EG209">
        <v>423.1875185185185</v>
      </c>
      <c r="EH209">
        <v>3.585731111111111</v>
      </c>
      <c r="EI209">
        <v>223.4952962962963</v>
      </c>
      <c r="EJ209">
        <v>219.0452592592593</v>
      </c>
      <c r="EK209">
        <v>3.574441111111111</v>
      </c>
      <c r="EL209">
        <v>215.8206296296296</v>
      </c>
      <c r="EM209">
        <v>14.7206</v>
      </c>
      <c r="EN209">
        <v>1.823104814814815</v>
      </c>
      <c r="EO209">
        <v>1.466912592592592</v>
      </c>
      <c r="EP209">
        <v>15.98630740740741</v>
      </c>
      <c r="EQ209">
        <v>12.62755925925926</v>
      </c>
      <c r="ER209">
        <v>2000.01074074074</v>
      </c>
      <c r="ES209">
        <v>0.9800072222222221</v>
      </c>
      <c r="ET209">
        <v>0.01999313703703704</v>
      </c>
      <c r="EU209">
        <v>0</v>
      </c>
      <c r="EV209">
        <v>550.7561111111111</v>
      </c>
      <c r="EW209">
        <v>5.00078</v>
      </c>
      <c r="EX209">
        <v>13168.43333333333</v>
      </c>
      <c r="EY209">
        <v>16379.75555555556</v>
      </c>
      <c r="EZ209">
        <v>40.39559259259259</v>
      </c>
      <c r="FA209">
        <v>41.70333333333333</v>
      </c>
      <c r="FB209">
        <v>40.7127037037037</v>
      </c>
      <c r="FC209">
        <v>40.91188888888888</v>
      </c>
      <c r="FD209">
        <v>41.23592592592592</v>
      </c>
      <c r="FE209">
        <v>1955.121111111111</v>
      </c>
      <c r="FF209">
        <v>39.89074074074075</v>
      </c>
      <c r="FG209">
        <v>0</v>
      </c>
      <c r="FH209">
        <v>1685129154.7</v>
      </c>
      <c r="FI209">
        <v>0</v>
      </c>
      <c r="FJ209">
        <v>550.9072</v>
      </c>
      <c r="FK209">
        <v>28.63776921085805</v>
      </c>
      <c r="FL209">
        <v>486.6846153980856</v>
      </c>
      <c r="FM209">
        <v>13171.772</v>
      </c>
      <c r="FN209">
        <v>15</v>
      </c>
      <c r="FO209">
        <v>1685127798.5</v>
      </c>
      <c r="FP209" t="s">
        <v>772</v>
      </c>
      <c r="FQ209">
        <v>1685127798</v>
      </c>
      <c r="FR209">
        <v>1685127798.5</v>
      </c>
      <c r="FS209">
        <v>4</v>
      </c>
      <c r="FT209">
        <v>0.022</v>
      </c>
      <c r="FU209">
        <v>0.001</v>
      </c>
      <c r="FV209">
        <v>-0.485</v>
      </c>
      <c r="FW209">
        <v>-0.382</v>
      </c>
      <c r="FX209">
        <v>420</v>
      </c>
      <c r="FY209">
        <v>16</v>
      </c>
      <c r="FZ209">
        <v>0.08</v>
      </c>
      <c r="GA209">
        <v>0.03</v>
      </c>
      <c r="GB209">
        <v>2.60086641697561</v>
      </c>
      <c r="GC209">
        <v>16.91644727197212</v>
      </c>
      <c r="GD209">
        <v>1.668401964775326</v>
      </c>
      <c r="GE209">
        <v>0</v>
      </c>
      <c r="GF209">
        <v>3.573186829268292</v>
      </c>
      <c r="GG209">
        <v>0.04037498257839801</v>
      </c>
      <c r="GH209">
        <v>0.005578996517437717</v>
      </c>
      <c r="GI209">
        <v>1</v>
      </c>
      <c r="GJ209">
        <v>1</v>
      </c>
      <c r="GK209">
        <v>2</v>
      </c>
      <c r="GL209" t="s">
        <v>432</v>
      </c>
      <c r="GM209">
        <v>3.09843</v>
      </c>
      <c r="GN209">
        <v>2.75804</v>
      </c>
      <c r="GO209">
        <v>0.0517437</v>
      </c>
      <c r="GP209">
        <v>0.050303</v>
      </c>
      <c r="GQ209">
        <v>0.09918680000000001</v>
      </c>
      <c r="GR209">
        <v>0.0839863</v>
      </c>
      <c r="GS209">
        <v>24226.2</v>
      </c>
      <c r="GT209">
        <v>23934.8</v>
      </c>
      <c r="GU209">
        <v>26102</v>
      </c>
      <c r="GV209">
        <v>25552.9</v>
      </c>
      <c r="GW209">
        <v>37730.2</v>
      </c>
      <c r="GX209">
        <v>35536.7</v>
      </c>
      <c r="GY209">
        <v>45645.9</v>
      </c>
      <c r="GZ209">
        <v>41983.3</v>
      </c>
      <c r="HA209">
        <v>1.85567</v>
      </c>
      <c r="HB209">
        <v>1.86453</v>
      </c>
      <c r="HC209">
        <v>0.0266358</v>
      </c>
      <c r="HD209">
        <v>0</v>
      </c>
      <c r="HE209">
        <v>27.5228</v>
      </c>
      <c r="HF209">
        <v>999.9</v>
      </c>
      <c r="HG209">
        <v>41.4</v>
      </c>
      <c r="HH209">
        <v>40.8</v>
      </c>
      <c r="HI209">
        <v>32.139</v>
      </c>
      <c r="HJ209">
        <v>62.7026</v>
      </c>
      <c r="HK209">
        <v>27.1995</v>
      </c>
      <c r="HL209">
        <v>1</v>
      </c>
      <c r="HM209">
        <v>0.365046</v>
      </c>
      <c r="HN209">
        <v>2.10592</v>
      </c>
      <c r="HO209">
        <v>20.294</v>
      </c>
      <c r="HP209">
        <v>5.2113</v>
      </c>
      <c r="HQ209">
        <v>11.98</v>
      </c>
      <c r="HR209">
        <v>4.96305</v>
      </c>
      <c r="HS209">
        <v>3.27425</v>
      </c>
      <c r="HT209">
        <v>9999</v>
      </c>
      <c r="HU209">
        <v>9999</v>
      </c>
      <c r="HV209">
        <v>9999</v>
      </c>
      <c r="HW209">
        <v>41.8</v>
      </c>
      <c r="HX209">
        <v>1.86401</v>
      </c>
      <c r="HY209">
        <v>1.8602</v>
      </c>
      <c r="HZ209">
        <v>1.8585</v>
      </c>
      <c r="IA209">
        <v>1.85986</v>
      </c>
      <c r="IB209">
        <v>1.85985</v>
      </c>
      <c r="IC209">
        <v>1.85837</v>
      </c>
      <c r="ID209">
        <v>1.85745</v>
      </c>
      <c r="IE209">
        <v>1.85234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-0.444</v>
      </c>
      <c r="IT209">
        <v>-0.3614</v>
      </c>
      <c r="IU209">
        <v>-0.4520735450392652</v>
      </c>
      <c r="IV209">
        <v>0.0001543633802942166</v>
      </c>
      <c r="IW209">
        <v>-6.359805854135664E-07</v>
      </c>
      <c r="IX209">
        <v>1.931128000261328E-10</v>
      </c>
      <c r="IY209">
        <v>-0.3682157029634286</v>
      </c>
      <c r="IZ209">
        <v>-0.009907362677547949</v>
      </c>
      <c r="JA209">
        <v>0.0006454078662214542</v>
      </c>
      <c r="JB209">
        <v>-5.064920317128958E-06</v>
      </c>
      <c r="JC209">
        <v>3</v>
      </c>
      <c r="JD209">
        <v>1872</v>
      </c>
      <c r="JE209">
        <v>1</v>
      </c>
      <c r="JF209">
        <v>37</v>
      </c>
      <c r="JG209">
        <v>22.6</v>
      </c>
      <c r="JH209">
        <v>22.6</v>
      </c>
      <c r="JI209">
        <v>0.57373</v>
      </c>
      <c r="JJ209">
        <v>2.67944</v>
      </c>
      <c r="JK209">
        <v>1.49658</v>
      </c>
      <c r="JL209">
        <v>2.33765</v>
      </c>
      <c r="JM209">
        <v>1.54907</v>
      </c>
      <c r="JN209">
        <v>2.39014</v>
      </c>
      <c r="JO209">
        <v>42.5103</v>
      </c>
      <c r="JP209">
        <v>14.1058</v>
      </c>
      <c r="JQ209">
        <v>18</v>
      </c>
      <c r="JR209">
        <v>495.516</v>
      </c>
      <c r="JS209">
        <v>517.779</v>
      </c>
      <c r="JT209">
        <v>23.9108</v>
      </c>
      <c r="JU209">
        <v>31.7539</v>
      </c>
      <c r="JV209">
        <v>29.9986</v>
      </c>
      <c r="JW209">
        <v>31.9652</v>
      </c>
      <c r="JX209">
        <v>31.9451</v>
      </c>
      <c r="JY209">
        <v>11.4865</v>
      </c>
      <c r="JZ209">
        <v>49.3382</v>
      </c>
      <c r="KA209">
        <v>0</v>
      </c>
      <c r="KB209">
        <v>24.2059</v>
      </c>
      <c r="KC209">
        <v>165.837</v>
      </c>
      <c r="KD209">
        <v>14.6891</v>
      </c>
      <c r="KE209">
        <v>99.74850000000001</v>
      </c>
      <c r="KF209">
        <v>99.7948</v>
      </c>
    </row>
    <row r="210" spans="1:292">
      <c r="A210">
        <v>182</v>
      </c>
      <c r="B210">
        <v>1685129161.6</v>
      </c>
      <c r="C210">
        <v>5759.099999904633</v>
      </c>
      <c r="D210" t="s">
        <v>803</v>
      </c>
      <c r="E210" t="s">
        <v>804</v>
      </c>
      <c r="F210">
        <v>5</v>
      </c>
      <c r="G210" t="s">
        <v>771</v>
      </c>
      <c r="H210">
        <v>1685129153.814285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188.2830928121138</v>
      </c>
      <c r="AJ210">
        <v>186.4695818181818</v>
      </c>
      <c r="AK210">
        <v>-3.101936080442201</v>
      </c>
      <c r="AL210">
        <v>66.90373870372758</v>
      </c>
      <c r="AM210">
        <f>(AO210 - AN210 + DX210*1E3/(8.314*(DZ210+273.15)) * AQ210/DW210 * AP210) * DW210/(100*DK210) * 1000/(1000 - AO210)</f>
        <v>0</v>
      </c>
      <c r="AN210">
        <v>14.71274942349698</v>
      </c>
      <c r="AO210">
        <v>18.28952027972029</v>
      </c>
      <c r="AP210">
        <v>-0.002053979682797787</v>
      </c>
      <c r="AQ210">
        <v>104.1572982072689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4.38</v>
      </c>
      <c r="DL210">
        <v>0.5</v>
      </c>
      <c r="DM210" t="s">
        <v>430</v>
      </c>
      <c r="DN210">
        <v>2</v>
      </c>
      <c r="DO210" t="b">
        <v>1</v>
      </c>
      <c r="DP210">
        <v>1685129153.814285</v>
      </c>
      <c r="DQ210">
        <v>205.1419642857143</v>
      </c>
      <c r="DR210">
        <v>200.157</v>
      </c>
      <c r="DS210">
        <v>18.29323214285714</v>
      </c>
      <c r="DT210">
        <v>14.71583928571429</v>
      </c>
      <c r="DU210">
        <v>205.5875714285714</v>
      </c>
      <c r="DV210">
        <v>18.65456071428572</v>
      </c>
      <c r="DW210">
        <v>500.0050357142858</v>
      </c>
      <c r="DX210">
        <v>99.65039285714285</v>
      </c>
      <c r="DY210">
        <v>0.1000395392857143</v>
      </c>
      <c r="DZ210">
        <v>27.23110714285714</v>
      </c>
      <c r="EA210">
        <v>27.97002142857142</v>
      </c>
      <c r="EB210">
        <v>999.9000000000002</v>
      </c>
      <c r="EC210">
        <v>0</v>
      </c>
      <c r="ED210">
        <v>0</v>
      </c>
      <c r="EE210">
        <v>10003.61357142857</v>
      </c>
      <c r="EF210">
        <v>0</v>
      </c>
      <c r="EG210">
        <v>424.5979285714285</v>
      </c>
      <c r="EH210">
        <v>4.984896785714285</v>
      </c>
      <c r="EI210">
        <v>208.9646785714286</v>
      </c>
      <c r="EJ210">
        <v>203.1466785714285</v>
      </c>
      <c r="EK210">
        <v>3.577395714285714</v>
      </c>
      <c r="EL210">
        <v>200.157</v>
      </c>
      <c r="EM210">
        <v>14.71583928571429</v>
      </c>
      <c r="EN210">
        <v>1.8229275</v>
      </c>
      <c r="EO210">
        <v>1.46644</v>
      </c>
      <c r="EP210">
        <v>15.98478928571429</v>
      </c>
      <c r="EQ210">
        <v>12.62265357142857</v>
      </c>
      <c r="ER210">
        <v>2000.028928571428</v>
      </c>
      <c r="ES210">
        <v>0.9800073928571428</v>
      </c>
      <c r="ET210">
        <v>0.01999297142857143</v>
      </c>
      <c r="EU210">
        <v>0</v>
      </c>
      <c r="EV210">
        <v>552.8841071428571</v>
      </c>
      <c r="EW210">
        <v>5.00078</v>
      </c>
      <c r="EX210">
        <v>13207.96785714286</v>
      </c>
      <c r="EY210">
        <v>16379.90714285714</v>
      </c>
      <c r="EZ210">
        <v>40.39928571428571</v>
      </c>
      <c r="FA210">
        <v>41.71174999999999</v>
      </c>
      <c r="FB210">
        <v>40.71628571428571</v>
      </c>
      <c r="FC210">
        <v>40.91721428571428</v>
      </c>
      <c r="FD210">
        <v>41.23642857142857</v>
      </c>
      <c r="FE210">
        <v>1955.138928571428</v>
      </c>
      <c r="FF210">
        <v>39.89107142857144</v>
      </c>
      <c r="FG210">
        <v>0</v>
      </c>
      <c r="FH210">
        <v>1685129159.5</v>
      </c>
      <c r="FI210">
        <v>0</v>
      </c>
      <c r="FJ210">
        <v>553.1222</v>
      </c>
      <c r="FK210">
        <v>26.87361532741743</v>
      </c>
      <c r="FL210">
        <v>503.3153838923906</v>
      </c>
      <c r="FM210">
        <v>13212.236</v>
      </c>
      <c r="FN210">
        <v>15</v>
      </c>
      <c r="FO210">
        <v>1685127798.5</v>
      </c>
      <c r="FP210" t="s">
        <v>772</v>
      </c>
      <c r="FQ210">
        <v>1685127798</v>
      </c>
      <c r="FR210">
        <v>1685127798.5</v>
      </c>
      <c r="FS210">
        <v>4</v>
      </c>
      <c r="FT210">
        <v>0.022</v>
      </c>
      <c r="FU210">
        <v>0.001</v>
      </c>
      <c r="FV210">
        <v>-0.485</v>
      </c>
      <c r="FW210">
        <v>-0.382</v>
      </c>
      <c r="FX210">
        <v>420</v>
      </c>
      <c r="FY210">
        <v>16</v>
      </c>
      <c r="FZ210">
        <v>0.08</v>
      </c>
      <c r="GA210">
        <v>0.03</v>
      </c>
      <c r="GB210">
        <v>4.2661985</v>
      </c>
      <c r="GC210">
        <v>17.71517966228893</v>
      </c>
      <c r="GD210">
        <v>1.704759855672567</v>
      </c>
      <c r="GE210">
        <v>0</v>
      </c>
      <c r="GF210">
        <v>3.5748305</v>
      </c>
      <c r="GG210">
        <v>0.03675242026265255</v>
      </c>
      <c r="GH210">
        <v>0.005316935654115064</v>
      </c>
      <c r="GI210">
        <v>1</v>
      </c>
      <c r="GJ210">
        <v>1</v>
      </c>
      <c r="GK210">
        <v>2</v>
      </c>
      <c r="GL210" t="s">
        <v>432</v>
      </c>
      <c r="GM210">
        <v>3.09847</v>
      </c>
      <c r="GN210">
        <v>2.7584</v>
      </c>
      <c r="GO210">
        <v>0.0482234</v>
      </c>
      <c r="GP210">
        <v>0.0464075</v>
      </c>
      <c r="GQ210">
        <v>0.0991901</v>
      </c>
      <c r="GR210">
        <v>0.0839529</v>
      </c>
      <c r="GS210">
        <v>24316.3</v>
      </c>
      <c r="GT210">
        <v>24033.1</v>
      </c>
      <c r="GU210">
        <v>26102.3</v>
      </c>
      <c r="GV210">
        <v>25553.1</v>
      </c>
      <c r="GW210">
        <v>37730.1</v>
      </c>
      <c r="GX210">
        <v>35538</v>
      </c>
      <c r="GY210">
        <v>45646.5</v>
      </c>
      <c r="GZ210">
        <v>41983.8</v>
      </c>
      <c r="HA210">
        <v>1.85602</v>
      </c>
      <c r="HB210">
        <v>1.8646</v>
      </c>
      <c r="HC210">
        <v>0.0226237</v>
      </c>
      <c r="HD210">
        <v>0</v>
      </c>
      <c r="HE210">
        <v>27.5211</v>
      </c>
      <c r="HF210">
        <v>999.9</v>
      </c>
      <c r="HG210">
        <v>41.4</v>
      </c>
      <c r="HH210">
        <v>40.8</v>
      </c>
      <c r="HI210">
        <v>32.1428</v>
      </c>
      <c r="HJ210">
        <v>62.7426</v>
      </c>
      <c r="HK210">
        <v>26.7949</v>
      </c>
      <c r="HL210">
        <v>1</v>
      </c>
      <c r="HM210">
        <v>0.361105</v>
      </c>
      <c r="HN210">
        <v>2.09335</v>
      </c>
      <c r="HO210">
        <v>20.2969</v>
      </c>
      <c r="HP210">
        <v>5.2107</v>
      </c>
      <c r="HQ210">
        <v>11.98</v>
      </c>
      <c r="HR210">
        <v>4.9627</v>
      </c>
      <c r="HS210">
        <v>3.27413</v>
      </c>
      <c r="HT210">
        <v>9999</v>
      </c>
      <c r="HU210">
        <v>9999</v>
      </c>
      <c r="HV210">
        <v>9999</v>
      </c>
      <c r="HW210">
        <v>41.8</v>
      </c>
      <c r="HX210">
        <v>1.86401</v>
      </c>
      <c r="HY210">
        <v>1.86018</v>
      </c>
      <c r="HZ210">
        <v>1.8585</v>
      </c>
      <c r="IA210">
        <v>1.85987</v>
      </c>
      <c r="IB210">
        <v>1.85985</v>
      </c>
      <c r="IC210">
        <v>1.85837</v>
      </c>
      <c r="ID210">
        <v>1.85745</v>
      </c>
      <c r="IE210">
        <v>1.85237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-0.444</v>
      </c>
      <c r="IT210">
        <v>-0.3614</v>
      </c>
      <c r="IU210">
        <v>-0.4520735450392652</v>
      </c>
      <c r="IV210">
        <v>0.0001543633802942166</v>
      </c>
      <c r="IW210">
        <v>-6.359805854135664E-07</v>
      </c>
      <c r="IX210">
        <v>1.931128000261328E-10</v>
      </c>
      <c r="IY210">
        <v>-0.3682157029634286</v>
      </c>
      <c r="IZ210">
        <v>-0.009907362677547949</v>
      </c>
      <c r="JA210">
        <v>0.0006454078662214542</v>
      </c>
      <c r="JB210">
        <v>-5.064920317128958E-06</v>
      </c>
      <c r="JC210">
        <v>3</v>
      </c>
      <c r="JD210">
        <v>1872</v>
      </c>
      <c r="JE210">
        <v>1</v>
      </c>
      <c r="JF210">
        <v>37</v>
      </c>
      <c r="JG210">
        <v>22.7</v>
      </c>
      <c r="JH210">
        <v>22.7</v>
      </c>
      <c r="JI210">
        <v>0.532227</v>
      </c>
      <c r="JJ210">
        <v>2.67456</v>
      </c>
      <c r="JK210">
        <v>1.49658</v>
      </c>
      <c r="JL210">
        <v>2.33765</v>
      </c>
      <c r="JM210">
        <v>1.54785</v>
      </c>
      <c r="JN210">
        <v>2.37061</v>
      </c>
      <c r="JO210">
        <v>42.5103</v>
      </c>
      <c r="JP210">
        <v>14.1145</v>
      </c>
      <c r="JQ210">
        <v>18</v>
      </c>
      <c r="JR210">
        <v>495.682</v>
      </c>
      <c r="JS210">
        <v>517.7859999999999</v>
      </c>
      <c r="JT210">
        <v>24.1839</v>
      </c>
      <c r="JU210">
        <v>31.7498</v>
      </c>
      <c r="JV210">
        <v>29.9974</v>
      </c>
      <c r="JW210">
        <v>31.9591</v>
      </c>
      <c r="JX210">
        <v>31.9396</v>
      </c>
      <c r="JY210">
        <v>10.7396</v>
      </c>
      <c r="JZ210">
        <v>49.3382</v>
      </c>
      <c r="KA210">
        <v>0</v>
      </c>
      <c r="KB210">
        <v>24.2402</v>
      </c>
      <c r="KC210">
        <v>145.803</v>
      </c>
      <c r="KD210">
        <v>14.6891</v>
      </c>
      <c r="KE210">
        <v>99.7497</v>
      </c>
      <c r="KF210">
        <v>99.79600000000001</v>
      </c>
    </row>
    <row r="211" spans="1:292">
      <c r="A211">
        <v>183</v>
      </c>
      <c r="B211">
        <v>1685129166.6</v>
      </c>
      <c r="C211">
        <v>5764.099999904633</v>
      </c>
      <c r="D211" t="s">
        <v>805</v>
      </c>
      <c r="E211" t="s">
        <v>806</v>
      </c>
      <c r="F211">
        <v>5</v>
      </c>
      <c r="G211" t="s">
        <v>771</v>
      </c>
      <c r="H211">
        <v>1685129159.1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171.521208122339</v>
      </c>
      <c r="AJ211">
        <v>170.9866121212121</v>
      </c>
      <c r="AK211">
        <v>-3.09635222694617</v>
      </c>
      <c r="AL211">
        <v>66.90373870372758</v>
      </c>
      <c r="AM211">
        <f>(AO211 - AN211 + DX211*1E3/(8.314*(DZ211+273.15)) * AQ211/DW211 * AP211) * DW211/(100*DK211) * 1000/(1000 - AO211)</f>
        <v>0</v>
      </c>
      <c r="AN211">
        <v>14.70579818926495</v>
      </c>
      <c r="AO211">
        <v>18.29307062937064</v>
      </c>
      <c r="AP211">
        <v>0.0002303328958843671</v>
      </c>
      <c r="AQ211">
        <v>104.1572982072689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4.38</v>
      </c>
      <c r="DL211">
        <v>0.5</v>
      </c>
      <c r="DM211" t="s">
        <v>430</v>
      </c>
      <c r="DN211">
        <v>2</v>
      </c>
      <c r="DO211" t="b">
        <v>1</v>
      </c>
      <c r="DP211">
        <v>1685129159.1</v>
      </c>
      <c r="DQ211">
        <v>189.1244444444444</v>
      </c>
      <c r="DR211">
        <v>182.6124074074074</v>
      </c>
      <c r="DS211">
        <v>18.29124074074074</v>
      </c>
      <c r="DT211">
        <v>14.70974074074074</v>
      </c>
      <c r="DU211">
        <v>189.5689259259259</v>
      </c>
      <c r="DV211">
        <v>18.65258518518518</v>
      </c>
      <c r="DW211">
        <v>499.9922962962963</v>
      </c>
      <c r="DX211">
        <v>99.65052222222222</v>
      </c>
      <c r="DY211">
        <v>0.1000773481481482</v>
      </c>
      <c r="DZ211">
        <v>27.22352222222223</v>
      </c>
      <c r="EA211">
        <v>27.93047777777777</v>
      </c>
      <c r="EB211">
        <v>999.9000000000001</v>
      </c>
      <c r="EC211">
        <v>0</v>
      </c>
      <c r="ED211">
        <v>0</v>
      </c>
      <c r="EE211">
        <v>9998.354074074074</v>
      </c>
      <c r="EF211">
        <v>0</v>
      </c>
      <c r="EG211">
        <v>426.1497037037038</v>
      </c>
      <c r="EH211">
        <v>6.511960370370371</v>
      </c>
      <c r="EI211">
        <v>192.6482222222222</v>
      </c>
      <c r="EJ211">
        <v>185.3388888888889</v>
      </c>
      <c r="EK211">
        <v>3.581495925925926</v>
      </c>
      <c r="EL211">
        <v>182.6124074074074</v>
      </c>
      <c r="EM211">
        <v>14.70974074074074</v>
      </c>
      <c r="EN211">
        <v>1.822731851851852</v>
      </c>
      <c r="EO211">
        <v>1.465834814814815</v>
      </c>
      <c r="EP211">
        <v>15.9831037037037</v>
      </c>
      <c r="EQ211">
        <v>12.61635555555555</v>
      </c>
      <c r="ER211">
        <v>2000.008888888889</v>
      </c>
      <c r="ES211">
        <v>0.9800077777777778</v>
      </c>
      <c r="ET211">
        <v>0.01999262592592592</v>
      </c>
      <c r="EU211">
        <v>0</v>
      </c>
      <c r="EV211">
        <v>555.2948518518518</v>
      </c>
      <c r="EW211">
        <v>5.00078</v>
      </c>
      <c r="EX211">
        <v>13250.59629629629</v>
      </c>
      <c r="EY211">
        <v>16379.74444444444</v>
      </c>
      <c r="EZ211">
        <v>40.40025925925926</v>
      </c>
      <c r="FA211">
        <v>41.70799999999999</v>
      </c>
      <c r="FB211">
        <v>40.7034074074074</v>
      </c>
      <c r="FC211">
        <v>40.91648148148148</v>
      </c>
      <c r="FD211">
        <v>41.229</v>
      </c>
      <c r="FE211">
        <v>1955.118888888889</v>
      </c>
      <c r="FF211">
        <v>39.89000000000001</v>
      </c>
      <c r="FG211">
        <v>0</v>
      </c>
      <c r="FH211">
        <v>1685129164.3</v>
      </c>
      <c r="FI211">
        <v>0</v>
      </c>
      <c r="FJ211">
        <v>555.3013599999999</v>
      </c>
      <c r="FK211">
        <v>27.14892310174012</v>
      </c>
      <c r="FL211">
        <v>472.7615392744552</v>
      </c>
      <c r="FM211">
        <v>13250.412</v>
      </c>
      <c r="FN211">
        <v>15</v>
      </c>
      <c r="FO211">
        <v>1685127798.5</v>
      </c>
      <c r="FP211" t="s">
        <v>772</v>
      </c>
      <c r="FQ211">
        <v>1685127798</v>
      </c>
      <c r="FR211">
        <v>1685127798.5</v>
      </c>
      <c r="FS211">
        <v>4</v>
      </c>
      <c r="FT211">
        <v>0.022</v>
      </c>
      <c r="FU211">
        <v>0.001</v>
      </c>
      <c r="FV211">
        <v>-0.485</v>
      </c>
      <c r="FW211">
        <v>-0.382</v>
      </c>
      <c r="FX211">
        <v>420</v>
      </c>
      <c r="FY211">
        <v>16</v>
      </c>
      <c r="FZ211">
        <v>0.08</v>
      </c>
      <c r="GA211">
        <v>0.03</v>
      </c>
      <c r="GB211">
        <v>5.707629</v>
      </c>
      <c r="GC211">
        <v>17.51063752345215</v>
      </c>
      <c r="GD211">
        <v>1.68550055612539</v>
      </c>
      <c r="GE211">
        <v>0</v>
      </c>
      <c r="GF211">
        <v>3.57979775</v>
      </c>
      <c r="GG211">
        <v>0.03859013133207799</v>
      </c>
      <c r="GH211">
        <v>0.005285183292706128</v>
      </c>
      <c r="GI211">
        <v>1</v>
      </c>
      <c r="GJ211">
        <v>1</v>
      </c>
      <c r="GK211">
        <v>2</v>
      </c>
      <c r="GL211" t="s">
        <v>432</v>
      </c>
      <c r="GM211">
        <v>3.09836</v>
      </c>
      <c r="GN211">
        <v>2.75825</v>
      </c>
      <c r="GO211">
        <v>0.0446246</v>
      </c>
      <c r="GP211">
        <v>0.0424257</v>
      </c>
      <c r="GQ211">
        <v>0.09920619999999999</v>
      </c>
      <c r="GR211">
        <v>0.0839196</v>
      </c>
      <c r="GS211">
        <v>24408.9</v>
      </c>
      <c r="GT211">
        <v>24134.1</v>
      </c>
      <c r="GU211">
        <v>26103</v>
      </c>
      <c r="GV211">
        <v>25553.8</v>
      </c>
      <c r="GW211">
        <v>37729.8</v>
      </c>
      <c r="GX211">
        <v>35539.3</v>
      </c>
      <c r="GY211">
        <v>45647.5</v>
      </c>
      <c r="GZ211">
        <v>41984.4</v>
      </c>
      <c r="HA211">
        <v>1.85578</v>
      </c>
      <c r="HB211">
        <v>1.86455</v>
      </c>
      <c r="HC211">
        <v>0.0232086</v>
      </c>
      <c r="HD211">
        <v>0</v>
      </c>
      <c r="HE211">
        <v>27.5163</v>
      </c>
      <c r="HF211">
        <v>999.9</v>
      </c>
      <c r="HG211">
        <v>41.4</v>
      </c>
      <c r="HH211">
        <v>40.8</v>
      </c>
      <c r="HI211">
        <v>32.1439</v>
      </c>
      <c r="HJ211">
        <v>62.7826</v>
      </c>
      <c r="HK211">
        <v>27.2396</v>
      </c>
      <c r="HL211">
        <v>1</v>
      </c>
      <c r="HM211">
        <v>0.36075</v>
      </c>
      <c r="HN211">
        <v>2.2033</v>
      </c>
      <c r="HO211">
        <v>20.2949</v>
      </c>
      <c r="HP211">
        <v>5.20905</v>
      </c>
      <c r="HQ211">
        <v>11.98</v>
      </c>
      <c r="HR211">
        <v>4.9625</v>
      </c>
      <c r="HS211">
        <v>3.27395</v>
      </c>
      <c r="HT211">
        <v>9999</v>
      </c>
      <c r="HU211">
        <v>9999</v>
      </c>
      <c r="HV211">
        <v>9999</v>
      </c>
      <c r="HW211">
        <v>41.8</v>
      </c>
      <c r="HX211">
        <v>1.86401</v>
      </c>
      <c r="HY211">
        <v>1.86019</v>
      </c>
      <c r="HZ211">
        <v>1.85849</v>
      </c>
      <c r="IA211">
        <v>1.85987</v>
      </c>
      <c r="IB211">
        <v>1.85984</v>
      </c>
      <c r="IC211">
        <v>1.85837</v>
      </c>
      <c r="ID211">
        <v>1.85745</v>
      </c>
      <c r="IE211">
        <v>1.85234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-0.443</v>
      </c>
      <c r="IT211">
        <v>-0.3613</v>
      </c>
      <c r="IU211">
        <v>-0.4520735450392652</v>
      </c>
      <c r="IV211">
        <v>0.0001543633802942166</v>
      </c>
      <c r="IW211">
        <v>-6.359805854135664E-07</v>
      </c>
      <c r="IX211">
        <v>1.931128000261328E-10</v>
      </c>
      <c r="IY211">
        <v>-0.3682157029634286</v>
      </c>
      <c r="IZ211">
        <v>-0.009907362677547949</v>
      </c>
      <c r="JA211">
        <v>0.0006454078662214542</v>
      </c>
      <c r="JB211">
        <v>-5.064920317128958E-06</v>
      </c>
      <c r="JC211">
        <v>3</v>
      </c>
      <c r="JD211">
        <v>1872</v>
      </c>
      <c r="JE211">
        <v>1</v>
      </c>
      <c r="JF211">
        <v>37</v>
      </c>
      <c r="JG211">
        <v>22.8</v>
      </c>
      <c r="JH211">
        <v>22.8</v>
      </c>
      <c r="JI211">
        <v>0.493164</v>
      </c>
      <c r="JJ211">
        <v>2.68677</v>
      </c>
      <c r="JK211">
        <v>1.49658</v>
      </c>
      <c r="JL211">
        <v>2.33765</v>
      </c>
      <c r="JM211">
        <v>1.54907</v>
      </c>
      <c r="JN211">
        <v>2.36938</v>
      </c>
      <c r="JO211">
        <v>42.5103</v>
      </c>
      <c r="JP211">
        <v>14.1058</v>
      </c>
      <c r="JQ211">
        <v>18</v>
      </c>
      <c r="JR211">
        <v>495.494</v>
      </c>
      <c r="JS211">
        <v>517.701</v>
      </c>
      <c r="JT211">
        <v>24.2797</v>
      </c>
      <c r="JU211">
        <v>31.7456</v>
      </c>
      <c r="JV211">
        <v>29.9989</v>
      </c>
      <c r="JW211">
        <v>31.954</v>
      </c>
      <c r="JX211">
        <v>31.9338</v>
      </c>
      <c r="JY211">
        <v>9.90108</v>
      </c>
      <c r="JZ211">
        <v>49.6125</v>
      </c>
      <c r="KA211">
        <v>0</v>
      </c>
      <c r="KB211">
        <v>24.3147</v>
      </c>
      <c r="KC211">
        <v>132.433</v>
      </c>
      <c r="KD211">
        <v>14.6019</v>
      </c>
      <c r="KE211">
        <v>99.7522</v>
      </c>
      <c r="KF211">
        <v>99.7978</v>
      </c>
    </row>
    <row r="212" spans="1:292">
      <c r="A212">
        <v>184</v>
      </c>
      <c r="B212">
        <v>1685129171.6</v>
      </c>
      <c r="C212">
        <v>5769.099999904633</v>
      </c>
      <c r="D212" t="s">
        <v>807</v>
      </c>
      <c r="E212" t="s">
        <v>808</v>
      </c>
      <c r="F212">
        <v>5</v>
      </c>
      <c r="G212" t="s">
        <v>771</v>
      </c>
      <c r="H212">
        <v>1685129163.814285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154.6151165978963</v>
      </c>
      <c r="AJ212">
        <v>155.5306242424242</v>
      </c>
      <c r="AK212">
        <v>-3.093691223676224</v>
      </c>
      <c r="AL212">
        <v>66.90373870372758</v>
      </c>
      <c r="AM212">
        <f>(AO212 - AN212 + DX212*1E3/(8.314*(DZ212+273.15)) * AQ212/DW212 * AP212) * DW212/(100*DK212) * 1000/(1000 - AO212)</f>
        <v>0</v>
      </c>
      <c r="AN212">
        <v>14.68105685253291</v>
      </c>
      <c r="AO212">
        <v>18.28501678321679</v>
      </c>
      <c r="AP212">
        <v>0.0004483230949684125</v>
      </c>
      <c r="AQ212">
        <v>104.1572982072689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4.38</v>
      </c>
      <c r="DL212">
        <v>0.5</v>
      </c>
      <c r="DM212" t="s">
        <v>430</v>
      </c>
      <c r="DN212">
        <v>2</v>
      </c>
      <c r="DO212" t="b">
        <v>1</v>
      </c>
      <c r="DP212">
        <v>1685129163.814285</v>
      </c>
      <c r="DQ212">
        <v>174.8198214285714</v>
      </c>
      <c r="DR212">
        <v>166.9370714285714</v>
      </c>
      <c r="DS212">
        <v>18.29030714285714</v>
      </c>
      <c r="DT212">
        <v>14.68351785714286</v>
      </c>
      <c r="DU212">
        <v>175.2635000000001</v>
      </c>
      <c r="DV212">
        <v>18.65165</v>
      </c>
      <c r="DW212">
        <v>500.0228928571428</v>
      </c>
      <c r="DX212">
        <v>99.65031785714284</v>
      </c>
      <c r="DY212">
        <v>0.09998567857142858</v>
      </c>
      <c r="DZ212">
        <v>27.2227</v>
      </c>
      <c r="EA212">
        <v>27.90173214285714</v>
      </c>
      <c r="EB212">
        <v>999.9000000000002</v>
      </c>
      <c r="EC212">
        <v>0</v>
      </c>
      <c r="ED212">
        <v>0</v>
      </c>
      <c r="EE212">
        <v>10010.02071428571</v>
      </c>
      <c r="EF212">
        <v>0</v>
      </c>
      <c r="EG212">
        <v>426.8666428571428</v>
      </c>
      <c r="EH212">
        <v>7.88274892857143</v>
      </c>
      <c r="EI212">
        <v>178.077</v>
      </c>
      <c r="EJ212">
        <v>169.4254642857143</v>
      </c>
      <c r="EK212">
        <v>3.606786785714286</v>
      </c>
      <c r="EL212">
        <v>166.9370714285714</v>
      </c>
      <c r="EM212">
        <v>14.68351785714286</v>
      </c>
      <c r="EN212">
        <v>1.822635</v>
      </c>
      <c r="EO212">
        <v>1.4632175</v>
      </c>
      <c r="EP212">
        <v>15.98227857142857</v>
      </c>
      <c r="EQ212">
        <v>12.58907142857143</v>
      </c>
      <c r="ER212">
        <v>1999.995</v>
      </c>
      <c r="ES212">
        <v>0.9800071071428571</v>
      </c>
      <c r="ET212">
        <v>0.019993275</v>
      </c>
      <c r="EU212">
        <v>0</v>
      </c>
      <c r="EV212">
        <v>557.4474285714286</v>
      </c>
      <c r="EW212">
        <v>5.00078</v>
      </c>
      <c r="EX212">
        <v>13260.84285714285</v>
      </c>
      <c r="EY212">
        <v>16379.63214285714</v>
      </c>
      <c r="EZ212">
        <v>40.38589285714285</v>
      </c>
      <c r="FA212">
        <v>41.70724999999999</v>
      </c>
      <c r="FB212">
        <v>40.714</v>
      </c>
      <c r="FC212">
        <v>40.91275</v>
      </c>
      <c r="FD212">
        <v>41.2252857142857</v>
      </c>
      <c r="FE212">
        <v>1955.105714285715</v>
      </c>
      <c r="FF212">
        <v>39.88928571428573</v>
      </c>
      <c r="FG212">
        <v>0</v>
      </c>
      <c r="FH212">
        <v>1685129169.7</v>
      </c>
      <c r="FI212">
        <v>0</v>
      </c>
      <c r="FJ212">
        <v>557.6075769230769</v>
      </c>
      <c r="FK212">
        <v>28.17705984603986</v>
      </c>
      <c r="FL212">
        <v>84.97435871203324</v>
      </c>
      <c r="FM212">
        <v>13264.51923076923</v>
      </c>
      <c r="FN212">
        <v>15</v>
      </c>
      <c r="FO212">
        <v>1685127798.5</v>
      </c>
      <c r="FP212" t="s">
        <v>772</v>
      </c>
      <c r="FQ212">
        <v>1685127798</v>
      </c>
      <c r="FR212">
        <v>1685127798.5</v>
      </c>
      <c r="FS212">
        <v>4</v>
      </c>
      <c r="FT212">
        <v>0.022</v>
      </c>
      <c r="FU212">
        <v>0.001</v>
      </c>
      <c r="FV212">
        <v>-0.485</v>
      </c>
      <c r="FW212">
        <v>-0.382</v>
      </c>
      <c r="FX212">
        <v>420</v>
      </c>
      <c r="FY212">
        <v>16</v>
      </c>
      <c r="FZ212">
        <v>0.08</v>
      </c>
      <c r="GA212">
        <v>0.03</v>
      </c>
      <c r="GB212">
        <v>6.938629268292684</v>
      </c>
      <c r="GC212">
        <v>17.29944773519165</v>
      </c>
      <c r="GD212">
        <v>1.706780282900955</v>
      </c>
      <c r="GE212">
        <v>0</v>
      </c>
      <c r="GF212">
        <v>3.595262926829268</v>
      </c>
      <c r="GG212">
        <v>0.2419402787456371</v>
      </c>
      <c r="GH212">
        <v>0.03242618508610821</v>
      </c>
      <c r="GI212">
        <v>1</v>
      </c>
      <c r="GJ212">
        <v>1</v>
      </c>
      <c r="GK212">
        <v>2</v>
      </c>
      <c r="GL212" t="s">
        <v>432</v>
      </c>
      <c r="GM212">
        <v>3.09827</v>
      </c>
      <c r="GN212">
        <v>2.75816</v>
      </c>
      <c r="GO212">
        <v>0.0409552</v>
      </c>
      <c r="GP212">
        <v>0.0383331</v>
      </c>
      <c r="GQ212">
        <v>0.0991631</v>
      </c>
      <c r="GR212">
        <v>0.0833964</v>
      </c>
      <c r="GS212">
        <v>24502.8</v>
      </c>
      <c r="GT212">
        <v>24237.4</v>
      </c>
      <c r="GU212">
        <v>26103.2</v>
      </c>
      <c r="GV212">
        <v>25554.1</v>
      </c>
      <c r="GW212">
        <v>37731.6</v>
      </c>
      <c r="GX212">
        <v>35559.7</v>
      </c>
      <c r="GY212">
        <v>45648</v>
      </c>
      <c r="GZ212">
        <v>41984.9</v>
      </c>
      <c r="HA212">
        <v>1.85575</v>
      </c>
      <c r="HB212">
        <v>1.8648</v>
      </c>
      <c r="HC212">
        <v>0.022985</v>
      </c>
      <c r="HD212">
        <v>0</v>
      </c>
      <c r="HE212">
        <v>27.5112</v>
      </c>
      <c r="HF212">
        <v>999.9</v>
      </c>
      <c r="HG212">
        <v>41.4</v>
      </c>
      <c r="HH212">
        <v>40.8</v>
      </c>
      <c r="HI212">
        <v>32.1435</v>
      </c>
      <c r="HJ212">
        <v>62.4626</v>
      </c>
      <c r="HK212">
        <v>27.2035</v>
      </c>
      <c r="HL212">
        <v>1</v>
      </c>
      <c r="HM212">
        <v>0.360744</v>
      </c>
      <c r="HN212">
        <v>2.22133</v>
      </c>
      <c r="HO212">
        <v>20.2949</v>
      </c>
      <c r="HP212">
        <v>5.2107</v>
      </c>
      <c r="HQ212">
        <v>11.98</v>
      </c>
      <c r="HR212">
        <v>4.96265</v>
      </c>
      <c r="HS212">
        <v>3.27418</v>
      </c>
      <c r="HT212">
        <v>9999</v>
      </c>
      <c r="HU212">
        <v>9999</v>
      </c>
      <c r="HV212">
        <v>9999</v>
      </c>
      <c r="HW212">
        <v>41.8</v>
      </c>
      <c r="HX212">
        <v>1.86401</v>
      </c>
      <c r="HY212">
        <v>1.86019</v>
      </c>
      <c r="HZ212">
        <v>1.85852</v>
      </c>
      <c r="IA212">
        <v>1.85984</v>
      </c>
      <c r="IB212">
        <v>1.85987</v>
      </c>
      <c r="IC212">
        <v>1.85837</v>
      </c>
      <c r="ID212">
        <v>1.85745</v>
      </c>
      <c r="IE212">
        <v>1.85231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-0.442</v>
      </c>
      <c r="IT212">
        <v>-0.3614</v>
      </c>
      <c r="IU212">
        <v>-0.4520735450392652</v>
      </c>
      <c r="IV212">
        <v>0.0001543633802942166</v>
      </c>
      <c r="IW212">
        <v>-6.359805854135664E-07</v>
      </c>
      <c r="IX212">
        <v>1.931128000261328E-10</v>
      </c>
      <c r="IY212">
        <v>-0.3682157029634286</v>
      </c>
      <c r="IZ212">
        <v>-0.009907362677547949</v>
      </c>
      <c r="JA212">
        <v>0.0006454078662214542</v>
      </c>
      <c r="JB212">
        <v>-5.064920317128958E-06</v>
      </c>
      <c r="JC212">
        <v>3</v>
      </c>
      <c r="JD212">
        <v>1872</v>
      </c>
      <c r="JE212">
        <v>1</v>
      </c>
      <c r="JF212">
        <v>37</v>
      </c>
      <c r="JG212">
        <v>22.9</v>
      </c>
      <c r="JH212">
        <v>22.9</v>
      </c>
      <c r="JI212">
        <v>0.45166</v>
      </c>
      <c r="JJ212">
        <v>2.67944</v>
      </c>
      <c r="JK212">
        <v>1.49658</v>
      </c>
      <c r="JL212">
        <v>2.33765</v>
      </c>
      <c r="JM212">
        <v>1.54785</v>
      </c>
      <c r="JN212">
        <v>2.3938</v>
      </c>
      <c r="JO212">
        <v>42.5103</v>
      </c>
      <c r="JP212">
        <v>14.1145</v>
      </c>
      <c r="JQ212">
        <v>18</v>
      </c>
      <c r="JR212">
        <v>495.432</v>
      </c>
      <c r="JS212">
        <v>517.819</v>
      </c>
      <c r="JT212">
        <v>24.3572</v>
      </c>
      <c r="JU212">
        <v>31.7414</v>
      </c>
      <c r="JV212">
        <v>29.9997</v>
      </c>
      <c r="JW212">
        <v>31.9477</v>
      </c>
      <c r="JX212">
        <v>31.927</v>
      </c>
      <c r="JY212">
        <v>9.14312</v>
      </c>
      <c r="JZ212">
        <v>49.6125</v>
      </c>
      <c r="KA212">
        <v>0</v>
      </c>
      <c r="KB212">
        <v>24.3886</v>
      </c>
      <c r="KC212">
        <v>112.389</v>
      </c>
      <c r="KD212">
        <v>14.5908</v>
      </c>
      <c r="KE212">
        <v>99.75320000000001</v>
      </c>
      <c r="KF212">
        <v>99.7991</v>
      </c>
    </row>
    <row r="213" spans="1:292">
      <c r="A213">
        <v>185</v>
      </c>
      <c r="B213">
        <v>1685129176.6</v>
      </c>
      <c r="C213">
        <v>5774.099999904633</v>
      </c>
      <c r="D213" t="s">
        <v>809</v>
      </c>
      <c r="E213" t="s">
        <v>810</v>
      </c>
      <c r="F213">
        <v>5</v>
      </c>
      <c r="G213" t="s">
        <v>771</v>
      </c>
      <c r="H213">
        <v>1685129169.1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137.7618830772715</v>
      </c>
      <c r="AJ213">
        <v>140.1123939393939</v>
      </c>
      <c r="AK213">
        <v>-3.084566019619758</v>
      </c>
      <c r="AL213">
        <v>66.90373870372758</v>
      </c>
      <c r="AM213">
        <f>(AO213 - AN213 + DX213*1E3/(8.314*(DZ213+273.15)) * AQ213/DW213 * AP213) * DW213/(100*DK213) * 1000/(1000 - AO213)</f>
        <v>0</v>
      </c>
      <c r="AN213">
        <v>14.56697609748555</v>
      </c>
      <c r="AO213">
        <v>18.25259090909092</v>
      </c>
      <c r="AP213">
        <v>-0.008239267240233765</v>
      </c>
      <c r="AQ213">
        <v>104.1572982072689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4.38</v>
      </c>
      <c r="DL213">
        <v>0.5</v>
      </c>
      <c r="DM213" t="s">
        <v>430</v>
      </c>
      <c r="DN213">
        <v>2</v>
      </c>
      <c r="DO213" t="b">
        <v>1</v>
      </c>
      <c r="DP213">
        <v>1685129169.1</v>
      </c>
      <c r="DQ213">
        <v>158.7689259259259</v>
      </c>
      <c r="DR213">
        <v>149.3986666666667</v>
      </c>
      <c r="DS213">
        <v>18.28268888888889</v>
      </c>
      <c r="DT213">
        <v>14.63298518518519</v>
      </c>
      <c r="DU213">
        <v>159.211925925926</v>
      </c>
      <c r="DV213">
        <v>18.64409259259259</v>
      </c>
      <c r="DW213">
        <v>500.012925925926</v>
      </c>
      <c r="DX213">
        <v>99.64943703703703</v>
      </c>
      <c r="DY213">
        <v>0.09992548148148146</v>
      </c>
      <c r="DZ213">
        <v>27.22485555555555</v>
      </c>
      <c r="EA213">
        <v>27.8917962962963</v>
      </c>
      <c r="EB213">
        <v>999.9000000000001</v>
      </c>
      <c r="EC213">
        <v>0</v>
      </c>
      <c r="ED213">
        <v>0</v>
      </c>
      <c r="EE213">
        <v>10014.28074074074</v>
      </c>
      <c r="EF213">
        <v>0</v>
      </c>
      <c r="EG213">
        <v>428.0721481481481</v>
      </c>
      <c r="EH213">
        <v>9.370294074074074</v>
      </c>
      <c r="EI213">
        <v>161.7259629629629</v>
      </c>
      <c r="EJ213">
        <v>151.6182222222222</v>
      </c>
      <c r="EK213">
        <v>3.649702592592593</v>
      </c>
      <c r="EL213">
        <v>149.3986666666667</v>
      </c>
      <c r="EM213">
        <v>14.63298518518519</v>
      </c>
      <c r="EN213">
        <v>1.82185962962963</v>
      </c>
      <c r="EO213">
        <v>1.458168518518518</v>
      </c>
      <c r="EP213">
        <v>15.97561851851852</v>
      </c>
      <c r="EQ213">
        <v>12.53632592592593</v>
      </c>
      <c r="ER213">
        <v>1999.94</v>
      </c>
      <c r="ES213">
        <v>0.9800065925925926</v>
      </c>
      <c r="ET213">
        <v>0.01999378888888889</v>
      </c>
      <c r="EU213">
        <v>0</v>
      </c>
      <c r="EV213">
        <v>559.8997407407408</v>
      </c>
      <c r="EW213">
        <v>5.00078</v>
      </c>
      <c r="EX213">
        <v>13304.0962962963</v>
      </c>
      <c r="EY213">
        <v>16379.18148148148</v>
      </c>
      <c r="EZ213">
        <v>40.37703703703703</v>
      </c>
      <c r="FA213">
        <v>41.69633333333332</v>
      </c>
      <c r="FB213">
        <v>40.71492592592592</v>
      </c>
      <c r="FC213">
        <v>40.90255555555555</v>
      </c>
      <c r="FD213">
        <v>41.22674074074074</v>
      </c>
      <c r="FE213">
        <v>1955.052962962963</v>
      </c>
      <c r="FF213">
        <v>39.8888888888889</v>
      </c>
      <c r="FG213">
        <v>0</v>
      </c>
      <c r="FH213">
        <v>1685129174.5</v>
      </c>
      <c r="FI213">
        <v>0</v>
      </c>
      <c r="FJ213">
        <v>559.8181153846153</v>
      </c>
      <c r="FK213">
        <v>27.14724783115795</v>
      </c>
      <c r="FL213">
        <v>546.7076913483295</v>
      </c>
      <c r="FM213">
        <v>13305.51538461539</v>
      </c>
      <c r="FN213">
        <v>15</v>
      </c>
      <c r="FO213">
        <v>1685127798.5</v>
      </c>
      <c r="FP213" t="s">
        <v>772</v>
      </c>
      <c r="FQ213">
        <v>1685127798</v>
      </c>
      <c r="FR213">
        <v>1685127798.5</v>
      </c>
      <c r="FS213">
        <v>4</v>
      </c>
      <c r="FT213">
        <v>0.022</v>
      </c>
      <c r="FU213">
        <v>0.001</v>
      </c>
      <c r="FV213">
        <v>-0.485</v>
      </c>
      <c r="FW213">
        <v>-0.382</v>
      </c>
      <c r="FX213">
        <v>420</v>
      </c>
      <c r="FY213">
        <v>16</v>
      </c>
      <c r="FZ213">
        <v>0.08</v>
      </c>
      <c r="GA213">
        <v>0.03</v>
      </c>
      <c r="GB213">
        <v>8.389835121951219</v>
      </c>
      <c r="GC213">
        <v>17.02651797909407</v>
      </c>
      <c r="GD213">
        <v>1.679476861541788</v>
      </c>
      <c r="GE213">
        <v>0</v>
      </c>
      <c r="GF213">
        <v>3.625798536585366</v>
      </c>
      <c r="GG213">
        <v>0.5003399999999992</v>
      </c>
      <c r="GH213">
        <v>0.05409123167575205</v>
      </c>
      <c r="GI213">
        <v>0</v>
      </c>
      <c r="GJ213">
        <v>0</v>
      </c>
      <c r="GK213">
        <v>2</v>
      </c>
      <c r="GL213" t="s">
        <v>716</v>
      </c>
      <c r="GM213">
        <v>3.09829</v>
      </c>
      <c r="GN213">
        <v>2.75797</v>
      </c>
      <c r="GO213">
        <v>0.0372124</v>
      </c>
      <c r="GP213">
        <v>0.0341745</v>
      </c>
      <c r="GQ213">
        <v>0.09904549999999999</v>
      </c>
      <c r="GR213">
        <v>0.0833251</v>
      </c>
      <c r="GS213">
        <v>24598.8</v>
      </c>
      <c r="GT213">
        <v>24342.7</v>
      </c>
      <c r="GU213">
        <v>26103.7</v>
      </c>
      <c r="GV213">
        <v>25554.6</v>
      </c>
      <c r="GW213">
        <v>37736.4</v>
      </c>
      <c r="GX213">
        <v>35562.3</v>
      </c>
      <c r="GY213">
        <v>45648.5</v>
      </c>
      <c r="GZ213">
        <v>41985.3</v>
      </c>
      <c r="HA213">
        <v>1.8558</v>
      </c>
      <c r="HB213">
        <v>1.86485</v>
      </c>
      <c r="HC213">
        <v>0.0233203</v>
      </c>
      <c r="HD213">
        <v>0</v>
      </c>
      <c r="HE213">
        <v>27.507</v>
      </c>
      <c r="HF213">
        <v>999.9</v>
      </c>
      <c r="HG213">
        <v>41.4</v>
      </c>
      <c r="HH213">
        <v>40.8</v>
      </c>
      <c r="HI213">
        <v>32.1426</v>
      </c>
      <c r="HJ213">
        <v>62.2026</v>
      </c>
      <c r="HK213">
        <v>27.2196</v>
      </c>
      <c r="HL213">
        <v>1</v>
      </c>
      <c r="HM213">
        <v>0.360366</v>
      </c>
      <c r="HN213">
        <v>2.1787</v>
      </c>
      <c r="HO213">
        <v>20.2956</v>
      </c>
      <c r="HP213">
        <v>5.21115</v>
      </c>
      <c r="HQ213">
        <v>11.98</v>
      </c>
      <c r="HR213">
        <v>4.96315</v>
      </c>
      <c r="HS213">
        <v>3.27413</v>
      </c>
      <c r="HT213">
        <v>9999</v>
      </c>
      <c r="HU213">
        <v>9999</v>
      </c>
      <c r="HV213">
        <v>9999</v>
      </c>
      <c r="HW213">
        <v>41.8</v>
      </c>
      <c r="HX213">
        <v>1.86401</v>
      </c>
      <c r="HY213">
        <v>1.86018</v>
      </c>
      <c r="HZ213">
        <v>1.8585</v>
      </c>
      <c r="IA213">
        <v>1.85985</v>
      </c>
      <c r="IB213">
        <v>1.85986</v>
      </c>
      <c r="IC213">
        <v>1.85837</v>
      </c>
      <c r="ID213">
        <v>1.85745</v>
      </c>
      <c r="IE213">
        <v>1.85232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-0.443</v>
      </c>
      <c r="IT213">
        <v>-0.3617</v>
      </c>
      <c r="IU213">
        <v>-0.4520735450392652</v>
      </c>
      <c r="IV213">
        <v>0.0001543633802942166</v>
      </c>
      <c r="IW213">
        <v>-6.359805854135664E-07</v>
      </c>
      <c r="IX213">
        <v>1.931128000261328E-10</v>
      </c>
      <c r="IY213">
        <v>-0.3682157029634286</v>
      </c>
      <c r="IZ213">
        <v>-0.009907362677547949</v>
      </c>
      <c r="JA213">
        <v>0.0006454078662214542</v>
      </c>
      <c r="JB213">
        <v>-5.064920317128958E-06</v>
      </c>
      <c r="JC213">
        <v>3</v>
      </c>
      <c r="JD213">
        <v>1872</v>
      </c>
      <c r="JE213">
        <v>1</v>
      </c>
      <c r="JF213">
        <v>37</v>
      </c>
      <c r="JG213">
        <v>23</v>
      </c>
      <c r="JH213">
        <v>23</v>
      </c>
      <c r="JI213">
        <v>0.413818</v>
      </c>
      <c r="JJ213">
        <v>2.69653</v>
      </c>
      <c r="JK213">
        <v>1.49658</v>
      </c>
      <c r="JL213">
        <v>2.33765</v>
      </c>
      <c r="JM213">
        <v>1.54907</v>
      </c>
      <c r="JN213">
        <v>2.35229</v>
      </c>
      <c r="JO213">
        <v>42.5103</v>
      </c>
      <c r="JP213">
        <v>14.097</v>
      </c>
      <c r="JQ213">
        <v>18</v>
      </c>
      <c r="JR213">
        <v>495.421</v>
      </c>
      <c r="JS213">
        <v>517.811</v>
      </c>
      <c r="JT213">
        <v>24.4267</v>
      </c>
      <c r="JU213">
        <v>31.7372</v>
      </c>
      <c r="JV213">
        <v>29.9998</v>
      </c>
      <c r="JW213">
        <v>31.9421</v>
      </c>
      <c r="JX213">
        <v>31.922</v>
      </c>
      <c r="JY213">
        <v>8.29454</v>
      </c>
      <c r="JZ213">
        <v>49.6125</v>
      </c>
      <c r="KA213">
        <v>0</v>
      </c>
      <c r="KB213">
        <v>24.4658</v>
      </c>
      <c r="KC213">
        <v>98.9756</v>
      </c>
      <c r="KD213">
        <v>14.5879</v>
      </c>
      <c r="KE213">
        <v>99.75449999999999</v>
      </c>
      <c r="KF213">
        <v>99.8004</v>
      </c>
    </row>
    <row r="214" spans="1:292">
      <c r="A214">
        <v>186</v>
      </c>
      <c r="B214">
        <v>1685129181.6</v>
      </c>
      <c r="C214">
        <v>5779.099999904633</v>
      </c>
      <c r="D214" t="s">
        <v>811</v>
      </c>
      <c r="E214" t="s">
        <v>812</v>
      </c>
      <c r="F214">
        <v>5</v>
      </c>
      <c r="G214" t="s">
        <v>771</v>
      </c>
      <c r="H214">
        <v>1685129173.814285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120.9189481549905</v>
      </c>
      <c r="AJ214">
        <v>124.6758545454546</v>
      </c>
      <c r="AK214">
        <v>-3.088695428929006</v>
      </c>
      <c r="AL214">
        <v>66.90373870372758</v>
      </c>
      <c r="AM214">
        <f>(AO214 - AN214 + DX214*1E3/(8.314*(DZ214+273.15)) * AQ214/DW214 * AP214) * DW214/(100*DK214) * 1000/(1000 - AO214)</f>
        <v>0</v>
      </c>
      <c r="AN214">
        <v>14.5546275422618</v>
      </c>
      <c r="AO214">
        <v>18.26463216783217</v>
      </c>
      <c r="AP214">
        <v>-0.0001792087743790734</v>
      </c>
      <c r="AQ214">
        <v>104.1572982072689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4.38</v>
      </c>
      <c r="DL214">
        <v>0.5</v>
      </c>
      <c r="DM214" t="s">
        <v>430</v>
      </c>
      <c r="DN214">
        <v>2</v>
      </c>
      <c r="DO214" t="b">
        <v>1</v>
      </c>
      <c r="DP214">
        <v>1685129173.814285</v>
      </c>
      <c r="DQ214">
        <v>144.47875</v>
      </c>
      <c r="DR214">
        <v>133.7360357142857</v>
      </c>
      <c r="DS214">
        <v>18.2717</v>
      </c>
      <c r="DT214">
        <v>14.58653214285714</v>
      </c>
      <c r="DU214">
        <v>144.92125</v>
      </c>
      <c r="DV214">
        <v>18.6332</v>
      </c>
      <c r="DW214">
        <v>500.0312500000001</v>
      </c>
      <c r="DX214">
        <v>99.64869642857143</v>
      </c>
      <c r="DY214">
        <v>0.09995727857142857</v>
      </c>
      <c r="DZ214">
        <v>27.22790714285714</v>
      </c>
      <c r="EA214">
        <v>27.906375</v>
      </c>
      <c r="EB214">
        <v>999.9000000000002</v>
      </c>
      <c r="EC214">
        <v>0</v>
      </c>
      <c r="ED214">
        <v>0</v>
      </c>
      <c r="EE214">
        <v>10005.62321428572</v>
      </c>
      <c r="EF214">
        <v>0</v>
      </c>
      <c r="EG214">
        <v>429.4786071428572</v>
      </c>
      <c r="EH214">
        <v>10.74270892857143</v>
      </c>
      <c r="EI214">
        <v>147.1680714285714</v>
      </c>
      <c r="EJ214">
        <v>135.7163571428571</v>
      </c>
      <c r="EK214">
        <v>3.685168214285714</v>
      </c>
      <c r="EL214">
        <v>133.7360357142857</v>
      </c>
      <c r="EM214">
        <v>14.58653214285714</v>
      </c>
      <c r="EN214">
        <v>1.820750714285714</v>
      </c>
      <c r="EO214">
        <v>1.453528928571429</v>
      </c>
      <c r="EP214">
        <v>15.96609285714286</v>
      </c>
      <c r="EQ214">
        <v>12.48782142857143</v>
      </c>
      <c r="ER214">
        <v>1999.961785714286</v>
      </c>
      <c r="ES214">
        <v>0.9800068928571427</v>
      </c>
      <c r="ET214">
        <v>0.01999349285714285</v>
      </c>
      <c r="EU214">
        <v>0</v>
      </c>
      <c r="EV214">
        <v>561.9533571428572</v>
      </c>
      <c r="EW214">
        <v>5.00078</v>
      </c>
      <c r="EX214">
        <v>13347.50357142857</v>
      </c>
      <c r="EY214">
        <v>16379.36428571429</v>
      </c>
      <c r="EZ214">
        <v>40.37467857142856</v>
      </c>
      <c r="FA214">
        <v>41.6892857142857</v>
      </c>
      <c r="FB214">
        <v>40.70953571428571</v>
      </c>
      <c r="FC214">
        <v>40.89485714285713</v>
      </c>
      <c r="FD214">
        <v>41.21632142857142</v>
      </c>
      <c r="FE214">
        <v>1955.075714285715</v>
      </c>
      <c r="FF214">
        <v>39.88892857142859</v>
      </c>
      <c r="FG214">
        <v>0</v>
      </c>
      <c r="FH214">
        <v>1685129179.3</v>
      </c>
      <c r="FI214">
        <v>0</v>
      </c>
      <c r="FJ214">
        <v>561.908923076923</v>
      </c>
      <c r="FK214">
        <v>25.3863248097899</v>
      </c>
      <c r="FL214">
        <v>1020.095727231568</v>
      </c>
      <c r="FM214">
        <v>13348.59230769231</v>
      </c>
      <c r="FN214">
        <v>15</v>
      </c>
      <c r="FO214">
        <v>1685127798.5</v>
      </c>
      <c r="FP214" t="s">
        <v>772</v>
      </c>
      <c r="FQ214">
        <v>1685127798</v>
      </c>
      <c r="FR214">
        <v>1685127798.5</v>
      </c>
      <c r="FS214">
        <v>4</v>
      </c>
      <c r="FT214">
        <v>0.022</v>
      </c>
      <c r="FU214">
        <v>0.001</v>
      </c>
      <c r="FV214">
        <v>-0.485</v>
      </c>
      <c r="FW214">
        <v>-0.382</v>
      </c>
      <c r="FX214">
        <v>420</v>
      </c>
      <c r="FY214">
        <v>16</v>
      </c>
      <c r="FZ214">
        <v>0.08</v>
      </c>
      <c r="GA214">
        <v>0.03</v>
      </c>
      <c r="GB214">
        <v>9.73942375</v>
      </c>
      <c r="GC214">
        <v>17.32217076923078</v>
      </c>
      <c r="GD214">
        <v>1.666546922804287</v>
      </c>
      <c r="GE214">
        <v>0</v>
      </c>
      <c r="GF214">
        <v>3.655053</v>
      </c>
      <c r="GG214">
        <v>0.4950538086303902</v>
      </c>
      <c r="GH214">
        <v>0.05269917253619832</v>
      </c>
      <c r="GI214">
        <v>1</v>
      </c>
      <c r="GJ214">
        <v>1</v>
      </c>
      <c r="GK214">
        <v>2</v>
      </c>
      <c r="GL214" t="s">
        <v>432</v>
      </c>
      <c r="GM214">
        <v>3.09837</v>
      </c>
      <c r="GN214">
        <v>2.75799</v>
      </c>
      <c r="GO214">
        <v>0.0333877</v>
      </c>
      <c r="GP214">
        <v>0.0298767</v>
      </c>
      <c r="GQ214">
        <v>0.09909709999999999</v>
      </c>
      <c r="GR214">
        <v>0.0832973</v>
      </c>
      <c r="GS214">
        <v>24696.6</v>
      </c>
      <c r="GT214">
        <v>24450.8</v>
      </c>
      <c r="GU214">
        <v>26103.9</v>
      </c>
      <c r="GV214">
        <v>25554.6</v>
      </c>
      <c r="GW214">
        <v>37734</v>
      </c>
      <c r="GX214">
        <v>35562.9</v>
      </c>
      <c r="GY214">
        <v>45648.7</v>
      </c>
      <c r="GZ214">
        <v>41985.3</v>
      </c>
      <c r="HA214">
        <v>1.85597</v>
      </c>
      <c r="HB214">
        <v>1.8646</v>
      </c>
      <c r="HC214">
        <v>0.0302494</v>
      </c>
      <c r="HD214">
        <v>0</v>
      </c>
      <c r="HE214">
        <v>27.5029</v>
      </c>
      <c r="HF214">
        <v>999.9</v>
      </c>
      <c r="HG214">
        <v>41.4</v>
      </c>
      <c r="HH214">
        <v>40.8</v>
      </c>
      <c r="HI214">
        <v>32.1419</v>
      </c>
      <c r="HJ214">
        <v>62.3626</v>
      </c>
      <c r="HK214">
        <v>26.7989</v>
      </c>
      <c r="HL214">
        <v>1</v>
      </c>
      <c r="HM214">
        <v>0.360023</v>
      </c>
      <c r="HN214">
        <v>2.13356</v>
      </c>
      <c r="HO214">
        <v>20.2964</v>
      </c>
      <c r="HP214">
        <v>5.2125</v>
      </c>
      <c r="HQ214">
        <v>11.98</v>
      </c>
      <c r="HR214">
        <v>4.96315</v>
      </c>
      <c r="HS214">
        <v>3.2743</v>
      </c>
      <c r="HT214">
        <v>9999</v>
      </c>
      <c r="HU214">
        <v>9999</v>
      </c>
      <c r="HV214">
        <v>9999</v>
      </c>
      <c r="HW214">
        <v>41.8</v>
      </c>
      <c r="HX214">
        <v>1.86401</v>
      </c>
      <c r="HY214">
        <v>1.86018</v>
      </c>
      <c r="HZ214">
        <v>1.85851</v>
      </c>
      <c r="IA214">
        <v>1.85987</v>
      </c>
      <c r="IB214">
        <v>1.85984</v>
      </c>
      <c r="IC214">
        <v>1.85837</v>
      </c>
      <c r="ID214">
        <v>1.85745</v>
      </c>
      <c r="IE214">
        <v>1.85232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-0.443</v>
      </c>
      <c r="IT214">
        <v>-0.3616</v>
      </c>
      <c r="IU214">
        <v>-0.4520735450392652</v>
      </c>
      <c r="IV214">
        <v>0.0001543633802942166</v>
      </c>
      <c r="IW214">
        <v>-6.359805854135664E-07</v>
      </c>
      <c r="IX214">
        <v>1.931128000261328E-10</v>
      </c>
      <c r="IY214">
        <v>-0.3682157029634286</v>
      </c>
      <c r="IZ214">
        <v>-0.009907362677547949</v>
      </c>
      <c r="JA214">
        <v>0.0006454078662214542</v>
      </c>
      <c r="JB214">
        <v>-5.064920317128958E-06</v>
      </c>
      <c r="JC214">
        <v>3</v>
      </c>
      <c r="JD214">
        <v>1872</v>
      </c>
      <c r="JE214">
        <v>1</v>
      </c>
      <c r="JF214">
        <v>37</v>
      </c>
      <c r="JG214">
        <v>23.1</v>
      </c>
      <c r="JH214">
        <v>23.1</v>
      </c>
      <c r="JI214">
        <v>0.374756</v>
      </c>
      <c r="JJ214">
        <v>2.69165</v>
      </c>
      <c r="JK214">
        <v>1.49658</v>
      </c>
      <c r="JL214">
        <v>2.33765</v>
      </c>
      <c r="JM214">
        <v>1.54907</v>
      </c>
      <c r="JN214">
        <v>2.44995</v>
      </c>
      <c r="JO214">
        <v>42.4837</v>
      </c>
      <c r="JP214">
        <v>14.1058</v>
      </c>
      <c r="JQ214">
        <v>18</v>
      </c>
      <c r="JR214">
        <v>495.486</v>
      </c>
      <c r="JS214">
        <v>517.591</v>
      </c>
      <c r="JT214">
        <v>24.4977</v>
      </c>
      <c r="JU214">
        <v>31.7331</v>
      </c>
      <c r="JV214">
        <v>29.9997</v>
      </c>
      <c r="JW214">
        <v>31.9365</v>
      </c>
      <c r="JX214">
        <v>31.9164</v>
      </c>
      <c r="JY214">
        <v>7.5276</v>
      </c>
      <c r="JZ214">
        <v>49.6125</v>
      </c>
      <c r="KA214">
        <v>0</v>
      </c>
      <c r="KB214">
        <v>24.5356</v>
      </c>
      <c r="KC214">
        <v>85.6187</v>
      </c>
      <c r="KD214">
        <v>14.5605</v>
      </c>
      <c r="KE214">
        <v>99.755</v>
      </c>
      <c r="KF214">
        <v>99.80029999999999</v>
      </c>
    </row>
    <row r="215" spans="1:292">
      <c r="A215">
        <v>187</v>
      </c>
      <c r="B215">
        <v>1685129186.6</v>
      </c>
      <c r="C215">
        <v>5784.099999904633</v>
      </c>
      <c r="D215" t="s">
        <v>813</v>
      </c>
      <c r="E215" t="s">
        <v>814</v>
      </c>
      <c r="F215">
        <v>5</v>
      </c>
      <c r="G215" t="s">
        <v>771</v>
      </c>
      <c r="H215">
        <v>1685129179.1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103.9622819936542</v>
      </c>
      <c r="AJ215">
        <v>109.2493757575757</v>
      </c>
      <c r="AK215">
        <v>-3.090604861453127</v>
      </c>
      <c r="AL215">
        <v>66.90373870372758</v>
      </c>
      <c r="AM215">
        <f>(AO215 - AN215 + DX215*1E3/(8.314*(DZ215+273.15)) * AQ215/DW215 * AP215) * DW215/(100*DK215) * 1000/(1000 - AO215)</f>
        <v>0</v>
      </c>
      <c r="AN215">
        <v>14.54853430303805</v>
      </c>
      <c r="AO215">
        <v>18.27283356643357</v>
      </c>
      <c r="AP215">
        <v>-0.0004852305711052716</v>
      </c>
      <c r="AQ215">
        <v>104.1572982072689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4.38</v>
      </c>
      <c r="DL215">
        <v>0.5</v>
      </c>
      <c r="DM215" t="s">
        <v>430</v>
      </c>
      <c r="DN215">
        <v>2</v>
      </c>
      <c r="DO215" t="b">
        <v>1</v>
      </c>
      <c r="DP215">
        <v>1685129179.1</v>
      </c>
      <c r="DQ215">
        <v>128.4745555555556</v>
      </c>
      <c r="DR215">
        <v>116.1630296296296</v>
      </c>
      <c r="DS215">
        <v>18.26201851851852</v>
      </c>
      <c r="DT215">
        <v>14.55370740740741</v>
      </c>
      <c r="DU215">
        <v>128.9167777777778</v>
      </c>
      <c r="DV215">
        <v>18.62360740740741</v>
      </c>
      <c r="DW215">
        <v>500.0198518518519</v>
      </c>
      <c r="DX215">
        <v>99.64858148148149</v>
      </c>
      <c r="DY215">
        <v>0.09996473333333332</v>
      </c>
      <c r="DZ215">
        <v>27.23404444444444</v>
      </c>
      <c r="EA215">
        <v>27.93692962962963</v>
      </c>
      <c r="EB215">
        <v>999.9000000000001</v>
      </c>
      <c r="EC215">
        <v>0</v>
      </c>
      <c r="ED215">
        <v>0</v>
      </c>
      <c r="EE215">
        <v>9993.146296296296</v>
      </c>
      <c r="EF215">
        <v>0</v>
      </c>
      <c r="EG215">
        <v>431.6370740740742</v>
      </c>
      <c r="EH215">
        <v>12.31147037037037</v>
      </c>
      <c r="EI215">
        <v>130.8643703703704</v>
      </c>
      <c r="EJ215">
        <v>117.8786814814815</v>
      </c>
      <c r="EK215">
        <v>3.708315185185185</v>
      </c>
      <c r="EL215">
        <v>116.1630296296296</v>
      </c>
      <c r="EM215">
        <v>14.55370740740741</v>
      </c>
      <c r="EN215">
        <v>1.819784444444445</v>
      </c>
      <c r="EO215">
        <v>1.450256296296296</v>
      </c>
      <c r="EP215">
        <v>15.95778518518519</v>
      </c>
      <c r="EQ215">
        <v>12.45356296296296</v>
      </c>
      <c r="ER215">
        <v>1999.983333333333</v>
      </c>
      <c r="ES215">
        <v>0.9800076666666667</v>
      </c>
      <c r="ET215">
        <v>0.01999273703703704</v>
      </c>
      <c r="EU215">
        <v>0</v>
      </c>
      <c r="EV215">
        <v>564.3634444444444</v>
      </c>
      <c r="EW215">
        <v>5.00078</v>
      </c>
      <c r="EX215">
        <v>13429.01111111111</v>
      </c>
      <c r="EY215">
        <v>16379.55555555556</v>
      </c>
      <c r="EZ215">
        <v>40.38396296296297</v>
      </c>
      <c r="FA215">
        <v>41.68470370370369</v>
      </c>
      <c r="FB215">
        <v>40.68492592592592</v>
      </c>
      <c r="FC215">
        <v>40.88855555555555</v>
      </c>
      <c r="FD215">
        <v>41.2081111111111</v>
      </c>
      <c r="FE215">
        <v>1955.096666666667</v>
      </c>
      <c r="FF215">
        <v>39.88962962962964</v>
      </c>
      <c r="FG215">
        <v>0</v>
      </c>
      <c r="FH215">
        <v>1685129184.7</v>
      </c>
      <c r="FI215">
        <v>0</v>
      </c>
      <c r="FJ215">
        <v>564.54108</v>
      </c>
      <c r="FK215">
        <v>28.66407692762582</v>
      </c>
      <c r="FL215">
        <v>589.3538461067932</v>
      </c>
      <c r="FM215">
        <v>13433.496</v>
      </c>
      <c r="FN215">
        <v>15</v>
      </c>
      <c r="FO215">
        <v>1685127798.5</v>
      </c>
      <c r="FP215" t="s">
        <v>772</v>
      </c>
      <c r="FQ215">
        <v>1685127798</v>
      </c>
      <c r="FR215">
        <v>1685127798.5</v>
      </c>
      <c r="FS215">
        <v>4</v>
      </c>
      <c r="FT215">
        <v>0.022</v>
      </c>
      <c r="FU215">
        <v>0.001</v>
      </c>
      <c r="FV215">
        <v>-0.485</v>
      </c>
      <c r="FW215">
        <v>-0.382</v>
      </c>
      <c r="FX215">
        <v>420</v>
      </c>
      <c r="FY215">
        <v>16</v>
      </c>
      <c r="FZ215">
        <v>0.08</v>
      </c>
      <c r="GA215">
        <v>0.03</v>
      </c>
      <c r="GB215">
        <v>11.21226575</v>
      </c>
      <c r="GC215">
        <v>17.75796529080676</v>
      </c>
      <c r="GD215">
        <v>1.708659245396647</v>
      </c>
      <c r="GE215">
        <v>0</v>
      </c>
      <c r="GF215">
        <v>3.68758875</v>
      </c>
      <c r="GG215">
        <v>0.3061604127579727</v>
      </c>
      <c r="GH215">
        <v>0.03762582286060336</v>
      </c>
      <c r="GI215">
        <v>1</v>
      </c>
      <c r="GJ215">
        <v>1</v>
      </c>
      <c r="GK215">
        <v>2</v>
      </c>
      <c r="GL215" t="s">
        <v>432</v>
      </c>
      <c r="GM215">
        <v>3.0984</v>
      </c>
      <c r="GN215">
        <v>2.75772</v>
      </c>
      <c r="GO215">
        <v>0.0294658</v>
      </c>
      <c r="GP215">
        <v>0.025508</v>
      </c>
      <c r="GQ215">
        <v>0.09915590000000001</v>
      </c>
      <c r="GR215">
        <v>0.08327519999999999</v>
      </c>
      <c r="GS215">
        <v>24796.9</v>
      </c>
      <c r="GT215">
        <v>24561.2</v>
      </c>
      <c r="GU215">
        <v>26104.1</v>
      </c>
      <c r="GV215">
        <v>25555</v>
      </c>
      <c r="GW215">
        <v>37731.3</v>
      </c>
      <c r="GX215">
        <v>35563.5</v>
      </c>
      <c r="GY215">
        <v>45649</v>
      </c>
      <c r="GZ215">
        <v>41985.6</v>
      </c>
      <c r="HA215">
        <v>1.85578</v>
      </c>
      <c r="HB215">
        <v>1.86483</v>
      </c>
      <c r="HC215">
        <v>0.028871</v>
      </c>
      <c r="HD215">
        <v>0</v>
      </c>
      <c r="HE215">
        <v>27.5016</v>
      </c>
      <c r="HF215">
        <v>999.9</v>
      </c>
      <c r="HG215">
        <v>41.4</v>
      </c>
      <c r="HH215">
        <v>40.8</v>
      </c>
      <c r="HI215">
        <v>32.1424</v>
      </c>
      <c r="HJ215">
        <v>62.4626</v>
      </c>
      <c r="HK215">
        <v>26.895</v>
      </c>
      <c r="HL215">
        <v>1</v>
      </c>
      <c r="HM215">
        <v>0.35966</v>
      </c>
      <c r="HN215">
        <v>2.24768</v>
      </c>
      <c r="HO215">
        <v>20.2946</v>
      </c>
      <c r="HP215">
        <v>5.21265</v>
      </c>
      <c r="HQ215">
        <v>11.98</v>
      </c>
      <c r="HR215">
        <v>4.96325</v>
      </c>
      <c r="HS215">
        <v>3.27428</v>
      </c>
      <c r="HT215">
        <v>9999</v>
      </c>
      <c r="HU215">
        <v>9999</v>
      </c>
      <c r="HV215">
        <v>9999</v>
      </c>
      <c r="HW215">
        <v>41.8</v>
      </c>
      <c r="HX215">
        <v>1.86401</v>
      </c>
      <c r="HY215">
        <v>1.86017</v>
      </c>
      <c r="HZ215">
        <v>1.85851</v>
      </c>
      <c r="IA215">
        <v>1.85988</v>
      </c>
      <c r="IB215">
        <v>1.85982</v>
      </c>
      <c r="IC215">
        <v>1.85837</v>
      </c>
      <c r="ID215">
        <v>1.85745</v>
      </c>
      <c r="IE215">
        <v>1.8523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-0.443</v>
      </c>
      <c r="IT215">
        <v>-0.3614</v>
      </c>
      <c r="IU215">
        <v>-0.4520735450392652</v>
      </c>
      <c r="IV215">
        <v>0.0001543633802942166</v>
      </c>
      <c r="IW215">
        <v>-6.359805854135664E-07</v>
      </c>
      <c r="IX215">
        <v>1.931128000261328E-10</v>
      </c>
      <c r="IY215">
        <v>-0.3682157029634286</v>
      </c>
      <c r="IZ215">
        <v>-0.009907362677547949</v>
      </c>
      <c r="JA215">
        <v>0.0006454078662214542</v>
      </c>
      <c r="JB215">
        <v>-5.064920317128958E-06</v>
      </c>
      <c r="JC215">
        <v>3</v>
      </c>
      <c r="JD215">
        <v>1872</v>
      </c>
      <c r="JE215">
        <v>1</v>
      </c>
      <c r="JF215">
        <v>37</v>
      </c>
      <c r="JG215">
        <v>23.1</v>
      </c>
      <c r="JH215">
        <v>23.1</v>
      </c>
      <c r="JI215">
        <v>0.332031</v>
      </c>
      <c r="JJ215">
        <v>2.7002</v>
      </c>
      <c r="JK215">
        <v>1.49658</v>
      </c>
      <c r="JL215">
        <v>2.33643</v>
      </c>
      <c r="JM215">
        <v>1.54907</v>
      </c>
      <c r="JN215">
        <v>2.44873</v>
      </c>
      <c r="JO215">
        <v>42.4837</v>
      </c>
      <c r="JP215">
        <v>14.1058</v>
      </c>
      <c r="JQ215">
        <v>18</v>
      </c>
      <c r="JR215">
        <v>495.329</v>
      </c>
      <c r="JS215">
        <v>517.701</v>
      </c>
      <c r="JT215">
        <v>24.5565</v>
      </c>
      <c r="JU215">
        <v>31.7289</v>
      </c>
      <c r="JV215">
        <v>29.9998</v>
      </c>
      <c r="JW215">
        <v>31.9316</v>
      </c>
      <c r="JX215">
        <v>31.9108</v>
      </c>
      <c r="JY215">
        <v>6.6732</v>
      </c>
      <c r="JZ215">
        <v>49.6125</v>
      </c>
      <c r="KA215">
        <v>0</v>
      </c>
      <c r="KB215">
        <v>24.5465</v>
      </c>
      <c r="KC215">
        <v>65.58280000000001</v>
      </c>
      <c r="KD215">
        <v>14.5105</v>
      </c>
      <c r="KE215">
        <v>99.75579999999999</v>
      </c>
      <c r="KF215">
        <v>99.8014</v>
      </c>
    </row>
    <row r="216" spans="1:292">
      <c r="A216">
        <v>188</v>
      </c>
      <c r="B216">
        <v>1685129191.6</v>
      </c>
      <c r="C216">
        <v>5789.099999904633</v>
      </c>
      <c r="D216" t="s">
        <v>815</v>
      </c>
      <c r="E216" t="s">
        <v>816</v>
      </c>
      <c r="F216">
        <v>5</v>
      </c>
      <c r="G216" t="s">
        <v>771</v>
      </c>
      <c r="H216">
        <v>1685129183.814285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87.07192170203503</v>
      </c>
      <c r="AJ216">
        <v>93.73401818181817</v>
      </c>
      <c r="AK216">
        <v>-3.097021368354413</v>
      </c>
      <c r="AL216">
        <v>66.90373870372758</v>
      </c>
      <c r="AM216">
        <f>(AO216 - AN216 + DX216*1E3/(8.314*(DZ216+273.15)) * AQ216/DW216 * AP216) * DW216/(100*DK216) * 1000/(1000 - AO216)</f>
        <v>0</v>
      </c>
      <c r="AN216">
        <v>14.54197472856936</v>
      </c>
      <c r="AO216">
        <v>18.32129020979022</v>
      </c>
      <c r="AP216">
        <v>0.01096406819940686</v>
      </c>
      <c r="AQ216">
        <v>104.1572982072689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4.38</v>
      </c>
      <c r="DL216">
        <v>0.5</v>
      </c>
      <c r="DM216" t="s">
        <v>430</v>
      </c>
      <c r="DN216">
        <v>2</v>
      </c>
      <c r="DO216" t="b">
        <v>1</v>
      </c>
      <c r="DP216">
        <v>1685129183.814285</v>
      </c>
      <c r="DQ216">
        <v>114.1720928571428</v>
      </c>
      <c r="DR216">
        <v>100.4512</v>
      </c>
      <c r="DS216">
        <v>18.27460714285714</v>
      </c>
      <c r="DT216">
        <v>14.54660357142857</v>
      </c>
      <c r="DU216">
        <v>114.6144285714286</v>
      </c>
      <c r="DV216">
        <v>18.636075</v>
      </c>
      <c r="DW216">
        <v>500.0076785714285</v>
      </c>
      <c r="DX216">
        <v>99.64861071428568</v>
      </c>
      <c r="DY216">
        <v>0.100018325</v>
      </c>
      <c r="DZ216">
        <v>27.24106071428572</v>
      </c>
      <c r="EA216">
        <v>27.96938214285714</v>
      </c>
      <c r="EB216">
        <v>999.9000000000002</v>
      </c>
      <c r="EC216">
        <v>0</v>
      </c>
      <c r="ED216">
        <v>0</v>
      </c>
      <c r="EE216">
        <v>9978.750357142857</v>
      </c>
      <c r="EF216">
        <v>0</v>
      </c>
      <c r="EG216">
        <v>433.2436785714286</v>
      </c>
      <c r="EH216">
        <v>13.72081428571428</v>
      </c>
      <c r="EI216">
        <v>116.2971928571429</v>
      </c>
      <c r="EJ216">
        <v>101.9341107142857</v>
      </c>
      <c r="EK216">
        <v>3.728003214285714</v>
      </c>
      <c r="EL216">
        <v>100.4512</v>
      </c>
      <c r="EM216">
        <v>14.54660357142857</v>
      </c>
      <c r="EN216">
        <v>1.821039285714285</v>
      </c>
      <c r="EO216">
        <v>1.449549285714285</v>
      </c>
      <c r="EP216">
        <v>15.96856071428571</v>
      </c>
      <c r="EQ216">
        <v>12.44613214285714</v>
      </c>
      <c r="ER216">
        <v>2000.0125</v>
      </c>
      <c r="ES216">
        <v>0.9800079285714285</v>
      </c>
      <c r="ET216">
        <v>0.01999247857142857</v>
      </c>
      <c r="EU216">
        <v>0</v>
      </c>
      <c r="EV216">
        <v>566.7054999999999</v>
      </c>
      <c r="EW216">
        <v>5.00078</v>
      </c>
      <c r="EX216">
        <v>13476.21071428571</v>
      </c>
      <c r="EY216">
        <v>16379.8</v>
      </c>
      <c r="EZ216">
        <v>40.38814285714285</v>
      </c>
      <c r="FA216">
        <v>41.6847857142857</v>
      </c>
      <c r="FB216">
        <v>40.67832142857143</v>
      </c>
      <c r="FC216">
        <v>40.89921428571428</v>
      </c>
      <c r="FD216">
        <v>41.19832142857142</v>
      </c>
      <c r="FE216">
        <v>1955.123928571429</v>
      </c>
      <c r="FF216">
        <v>39.89000000000001</v>
      </c>
      <c r="FG216">
        <v>0</v>
      </c>
      <c r="FH216">
        <v>1685129189.5</v>
      </c>
      <c r="FI216">
        <v>0</v>
      </c>
      <c r="FJ216">
        <v>566.97564</v>
      </c>
      <c r="FK216">
        <v>33.43961533301329</v>
      </c>
      <c r="FL216">
        <v>612.1538451770202</v>
      </c>
      <c r="FM216">
        <v>13481.668</v>
      </c>
      <c r="FN216">
        <v>15</v>
      </c>
      <c r="FO216">
        <v>1685127798.5</v>
      </c>
      <c r="FP216" t="s">
        <v>772</v>
      </c>
      <c r="FQ216">
        <v>1685127798</v>
      </c>
      <c r="FR216">
        <v>1685127798.5</v>
      </c>
      <c r="FS216">
        <v>4</v>
      </c>
      <c r="FT216">
        <v>0.022</v>
      </c>
      <c r="FU216">
        <v>0.001</v>
      </c>
      <c r="FV216">
        <v>-0.485</v>
      </c>
      <c r="FW216">
        <v>-0.382</v>
      </c>
      <c r="FX216">
        <v>420</v>
      </c>
      <c r="FY216">
        <v>16</v>
      </c>
      <c r="FZ216">
        <v>0.08</v>
      </c>
      <c r="GA216">
        <v>0.03</v>
      </c>
      <c r="GB216">
        <v>12.984795</v>
      </c>
      <c r="GC216">
        <v>17.96575609756097</v>
      </c>
      <c r="GD216">
        <v>1.728645689832072</v>
      </c>
      <c r="GE216">
        <v>0</v>
      </c>
      <c r="GF216">
        <v>3.7215435</v>
      </c>
      <c r="GG216">
        <v>0.2298907317073065</v>
      </c>
      <c r="GH216">
        <v>0.02570995435137914</v>
      </c>
      <c r="GI216">
        <v>1</v>
      </c>
      <c r="GJ216">
        <v>1</v>
      </c>
      <c r="GK216">
        <v>2</v>
      </c>
      <c r="GL216" t="s">
        <v>432</v>
      </c>
      <c r="GM216">
        <v>3.09841</v>
      </c>
      <c r="GN216">
        <v>2.75808</v>
      </c>
      <c r="GO216">
        <v>0.0254534</v>
      </c>
      <c r="GP216">
        <v>0.0209874</v>
      </c>
      <c r="GQ216">
        <v>0.0993334</v>
      </c>
      <c r="GR216">
        <v>0.0832396</v>
      </c>
      <c r="GS216">
        <v>24899.5</v>
      </c>
      <c r="GT216">
        <v>24675.1</v>
      </c>
      <c r="GU216">
        <v>26104.2</v>
      </c>
      <c r="GV216">
        <v>25555</v>
      </c>
      <c r="GW216">
        <v>37723.7</v>
      </c>
      <c r="GX216">
        <v>35564.3</v>
      </c>
      <c r="GY216">
        <v>45649.5</v>
      </c>
      <c r="GZ216">
        <v>41985.6</v>
      </c>
      <c r="HA216">
        <v>1.8563</v>
      </c>
      <c r="HB216">
        <v>1.86505</v>
      </c>
      <c r="HC216">
        <v>0.0317395</v>
      </c>
      <c r="HD216">
        <v>0</v>
      </c>
      <c r="HE216">
        <v>27.5005</v>
      </c>
      <c r="HF216">
        <v>999.9</v>
      </c>
      <c r="HG216">
        <v>41.4</v>
      </c>
      <c r="HH216">
        <v>40.8</v>
      </c>
      <c r="HI216">
        <v>32.1436</v>
      </c>
      <c r="HJ216">
        <v>62.3826</v>
      </c>
      <c r="HK216">
        <v>26.883</v>
      </c>
      <c r="HL216">
        <v>1</v>
      </c>
      <c r="HM216">
        <v>0.359761</v>
      </c>
      <c r="HN216">
        <v>2.33122</v>
      </c>
      <c r="HO216">
        <v>20.2935</v>
      </c>
      <c r="HP216">
        <v>5.21265</v>
      </c>
      <c r="HQ216">
        <v>11.98</v>
      </c>
      <c r="HR216">
        <v>4.96345</v>
      </c>
      <c r="HS216">
        <v>3.27423</v>
      </c>
      <c r="HT216">
        <v>9999</v>
      </c>
      <c r="HU216">
        <v>9999</v>
      </c>
      <c r="HV216">
        <v>9999</v>
      </c>
      <c r="HW216">
        <v>41.8</v>
      </c>
      <c r="HX216">
        <v>1.86401</v>
      </c>
      <c r="HY216">
        <v>1.86016</v>
      </c>
      <c r="HZ216">
        <v>1.85852</v>
      </c>
      <c r="IA216">
        <v>1.85988</v>
      </c>
      <c r="IB216">
        <v>1.85983</v>
      </c>
      <c r="IC216">
        <v>1.85837</v>
      </c>
      <c r="ID216">
        <v>1.85745</v>
      </c>
      <c r="IE216">
        <v>1.8523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-0.443</v>
      </c>
      <c r="IT216">
        <v>-0.361</v>
      </c>
      <c r="IU216">
        <v>-0.4520735450392652</v>
      </c>
      <c r="IV216">
        <v>0.0001543633802942166</v>
      </c>
      <c r="IW216">
        <v>-6.359805854135664E-07</v>
      </c>
      <c r="IX216">
        <v>1.931128000261328E-10</v>
      </c>
      <c r="IY216">
        <v>-0.3682157029634286</v>
      </c>
      <c r="IZ216">
        <v>-0.009907362677547949</v>
      </c>
      <c r="JA216">
        <v>0.0006454078662214542</v>
      </c>
      <c r="JB216">
        <v>-5.064920317128958E-06</v>
      </c>
      <c r="JC216">
        <v>3</v>
      </c>
      <c r="JD216">
        <v>1872</v>
      </c>
      <c r="JE216">
        <v>1</v>
      </c>
      <c r="JF216">
        <v>37</v>
      </c>
      <c r="JG216">
        <v>23.2</v>
      </c>
      <c r="JH216">
        <v>23.2</v>
      </c>
      <c r="JI216">
        <v>0.29541</v>
      </c>
      <c r="JJ216">
        <v>2.70386</v>
      </c>
      <c r="JK216">
        <v>1.49658</v>
      </c>
      <c r="JL216">
        <v>2.33521</v>
      </c>
      <c r="JM216">
        <v>1.54907</v>
      </c>
      <c r="JN216">
        <v>2.43774</v>
      </c>
      <c r="JO216">
        <v>42.4837</v>
      </c>
      <c r="JP216">
        <v>14.1058</v>
      </c>
      <c r="JQ216">
        <v>18</v>
      </c>
      <c r="JR216">
        <v>495.61</v>
      </c>
      <c r="JS216">
        <v>517.811</v>
      </c>
      <c r="JT216">
        <v>24.5701</v>
      </c>
      <c r="JU216">
        <v>31.7247</v>
      </c>
      <c r="JV216">
        <v>29.9999</v>
      </c>
      <c r="JW216">
        <v>31.9267</v>
      </c>
      <c r="JX216">
        <v>31.9053</v>
      </c>
      <c r="JY216">
        <v>5.93586</v>
      </c>
      <c r="JZ216">
        <v>49.6125</v>
      </c>
      <c r="KA216">
        <v>0</v>
      </c>
      <c r="KB216">
        <v>24.5607</v>
      </c>
      <c r="KC216">
        <v>52.2257</v>
      </c>
      <c r="KD216">
        <v>14.4421</v>
      </c>
      <c r="KE216">
        <v>99.75660000000001</v>
      </c>
      <c r="KF216">
        <v>99.8013</v>
      </c>
    </row>
    <row r="217" spans="1:292">
      <c r="A217">
        <v>189</v>
      </c>
      <c r="B217">
        <v>1685129196.6</v>
      </c>
      <c r="C217">
        <v>5794.099999904633</v>
      </c>
      <c r="D217" t="s">
        <v>817</v>
      </c>
      <c r="E217" t="s">
        <v>818</v>
      </c>
      <c r="F217">
        <v>5</v>
      </c>
      <c r="G217" t="s">
        <v>771</v>
      </c>
      <c r="H217">
        <v>1685129189.1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70.26403741680193</v>
      </c>
      <c r="AJ217">
        <v>78.21189333333332</v>
      </c>
      <c r="AK217">
        <v>-3.100781228181794</v>
      </c>
      <c r="AL217">
        <v>66.90373870372758</v>
      </c>
      <c r="AM217">
        <f>(AO217 - AN217 + DX217*1E3/(8.314*(DZ217+273.15)) * AQ217/DW217 * AP217) * DW217/(100*DK217) * 1000/(1000 - AO217)</f>
        <v>0</v>
      </c>
      <c r="AN217">
        <v>14.53244894551498</v>
      </c>
      <c r="AO217">
        <v>18.35367692307694</v>
      </c>
      <c r="AP217">
        <v>0.008441714597466364</v>
      </c>
      <c r="AQ217">
        <v>104.1572982072689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4.38</v>
      </c>
      <c r="DL217">
        <v>0.5</v>
      </c>
      <c r="DM217" t="s">
        <v>430</v>
      </c>
      <c r="DN217">
        <v>2</v>
      </c>
      <c r="DO217" t="b">
        <v>1</v>
      </c>
      <c r="DP217">
        <v>1685129189.1</v>
      </c>
      <c r="DQ217">
        <v>98.09665555555556</v>
      </c>
      <c r="DR217">
        <v>82.88938518518518</v>
      </c>
      <c r="DS217">
        <v>18.30429259259259</v>
      </c>
      <c r="DT217">
        <v>14.53913333333333</v>
      </c>
      <c r="DU217">
        <v>98.5395111111111</v>
      </c>
      <c r="DV217">
        <v>18.6654925925926</v>
      </c>
      <c r="DW217">
        <v>499.9994074074074</v>
      </c>
      <c r="DX217">
        <v>99.64883333333331</v>
      </c>
      <c r="DY217">
        <v>0.1000213740740741</v>
      </c>
      <c r="DZ217">
        <v>27.25148148148148</v>
      </c>
      <c r="EA217">
        <v>27.99737407407408</v>
      </c>
      <c r="EB217">
        <v>999.9000000000001</v>
      </c>
      <c r="EC217">
        <v>0</v>
      </c>
      <c r="ED217">
        <v>0</v>
      </c>
      <c r="EE217">
        <v>9980.530740740742</v>
      </c>
      <c r="EF217">
        <v>0</v>
      </c>
      <c r="EG217">
        <v>434.5729629629629</v>
      </c>
      <c r="EH217">
        <v>15.20727037037037</v>
      </c>
      <c r="EI217">
        <v>99.92534814814815</v>
      </c>
      <c r="EJ217">
        <v>84.11240000000001</v>
      </c>
      <c r="EK217">
        <v>3.765155555555555</v>
      </c>
      <c r="EL217">
        <v>82.88938518518518</v>
      </c>
      <c r="EM217">
        <v>14.53913333333333</v>
      </c>
      <c r="EN217">
        <v>1.824001111111111</v>
      </c>
      <c r="EO217">
        <v>1.448807407407407</v>
      </c>
      <c r="EP217">
        <v>15.99398888888889</v>
      </c>
      <c r="EQ217">
        <v>12.43834444444444</v>
      </c>
      <c r="ER217">
        <v>2000.012962962963</v>
      </c>
      <c r="ES217">
        <v>0.9800078888888889</v>
      </c>
      <c r="ET217">
        <v>0.01999251111111111</v>
      </c>
      <c r="EU217">
        <v>0</v>
      </c>
      <c r="EV217">
        <v>569.8339259259259</v>
      </c>
      <c r="EW217">
        <v>5.00078</v>
      </c>
      <c r="EX217">
        <v>13533.84074074074</v>
      </c>
      <c r="EY217">
        <v>16379.80740740741</v>
      </c>
      <c r="EZ217">
        <v>40.37248148148147</v>
      </c>
      <c r="FA217">
        <v>41.6824074074074</v>
      </c>
      <c r="FB217">
        <v>40.66407407407407</v>
      </c>
      <c r="FC217">
        <v>40.90937037037037</v>
      </c>
      <c r="FD217">
        <v>41.21733333333333</v>
      </c>
      <c r="FE217">
        <v>1955.123333333333</v>
      </c>
      <c r="FF217">
        <v>39.89000000000001</v>
      </c>
      <c r="FG217">
        <v>0</v>
      </c>
      <c r="FH217">
        <v>1685129194.3</v>
      </c>
      <c r="FI217">
        <v>0</v>
      </c>
      <c r="FJ217">
        <v>569.859</v>
      </c>
      <c r="FK217">
        <v>37.1613077526256</v>
      </c>
      <c r="FL217">
        <v>680.007693346357</v>
      </c>
      <c r="FM217">
        <v>13534.188</v>
      </c>
      <c r="FN217">
        <v>15</v>
      </c>
      <c r="FO217">
        <v>1685127798.5</v>
      </c>
      <c r="FP217" t="s">
        <v>772</v>
      </c>
      <c r="FQ217">
        <v>1685127798</v>
      </c>
      <c r="FR217">
        <v>1685127798.5</v>
      </c>
      <c r="FS217">
        <v>4</v>
      </c>
      <c r="FT217">
        <v>0.022</v>
      </c>
      <c r="FU217">
        <v>0.001</v>
      </c>
      <c r="FV217">
        <v>-0.485</v>
      </c>
      <c r="FW217">
        <v>-0.382</v>
      </c>
      <c r="FX217">
        <v>420</v>
      </c>
      <c r="FY217">
        <v>16</v>
      </c>
      <c r="FZ217">
        <v>0.08</v>
      </c>
      <c r="GA217">
        <v>0.03</v>
      </c>
      <c r="GB217">
        <v>14.4077975</v>
      </c>
      <c r="GC217">
        <v>16.95156360225139</v>
      </c>
      <c r="GD217">
        <v>1.635325919119412</v>
      </c>
      <c r="GE217">
        <v>0</v>
      </c>
      <c r="GF217">
        <v>3.748379</v>
      </c>
      <c r="GG217">
        <v>0.4330784240150065</v>
      </c>
      <c r="GH217">
        <v>0.04285052408080908</v>
      </c>
      <c r="GI217">
        <v>1</v>
      </c>
      <c r="GJ217">
        <v>1</v>
      </c>
      <c r="GK217">
        <v>2</v>
      </c>
      <c r="GL217" t="s">
        <v>432</v>
      </c>
      <c r="GM217">
        <v>3.09831</v>
      </c>
      <c r="GN217">
        <v>2.75805</v>
      </c>
      <c r="GO217">
        <v>0.0213615</v>
      </c>
      <c r="GP217">
        <v>0.0165283</v>
      </c>
      <c r="GQ217">
        <v>0.0994593</v>
      </c>
      <c r="GR217">
        <v>0.0832304</v>
      </c>
      <c r="GS217">
        <v>25003.8</v>
      </c>
      <c r="GT217">
        <v>24787.3</v>
      </c>
      <c r="GU217">
        <v>26104.1</v>
      </c>
      <c r="GV217">
        <v>25554.9</v>
      </c>
      <c r="GW217">
        <v>37717.7</v>
      </c>
      <c r="GX217">
        <v>35564.6</v>
      </c>
      <c r="GY217">
        <v>45649.2</v>
      </c>
      <c r="GZ217">
        <v>41986.1</v>
      </c>
      <c r="HA217">
        <v>1.85592</v>
      </c>
      <c r="HB217">
        <v>1.86483</v>
      </c>
      <c r="HC217">
        <v>0.0289828</v>
      </c>
      <c r="HD217">
        <v>0</v>
      </c>
      <c r="HE217">
        <v>27.5016</v>
      </c>
      <c r="HF217">
        <v>999.9</v>
      </c>
      <c r="HG217">
        <v>41.4</v>
      </c>
      <c r="HH217">
        <v>40.8</v>
      </c>
      <c r="HI217">
        <v>32.1417</v>
      </c>
      <c r="HJ217">
        <v>62.4826</v>
      </c>
      <c r="HK217">
        <v>27.0072</v>
      </c>
      <c r="HL217">
        <v>1</v>
      </c>
      <c r="HM217">
        <v>0.360053</v>
      </c>
      <c r="HN217">
        <v>2.88635</v>
      </c>
      <c r="HO217">
        <v>20.284</v>
      </c>
      <c r="HP217">
        <v>5.21265</v>
      </c>
      <c r="HQ217">
        <v>11.98</v>
      </c>
      <c r="HR217">
        <v>4.96355</v>
      </c>
      <c r="HS217">
        <v>3.27413</v>
      </c>
      <c r="HT217">
        <v>9999</v>
      </c>
      <c r="HU217">
        <v>9999</v>
      </c>
      <c r="HV217">
        <v>9999</v>
      </c>
      <c r="HW217">
        <v>41.8</v>
      </c>
      <c r="HX217">
        <v>1.86399</v>
      </c>
      <c r="HY217">
        <v>1.86017</v>
      </c>
      <c r="HZ217">
        <v>1.85848</v>
      </c>
      <c r="IA217">
        <v>1.85986</v>
      </c>
      <c r="IB217">
        <v>1.85981</v>
      </c>
      <c r="IC217">
        <v>1.85837</v>
      </c>
      <c r="ID217">
        <v>1.85745</v>
      </c>
      <c r="IE217">
        <v>1.85227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-0.444</v>
      </c>
      <c r="IT217">
        <v>-0.3608</v>
      </c>
      <c r="IU217">
        <v>-0.4520735450392652</v>
      </c>
      <c r="IV217">
        <v>0.0001543633802942166</v>
      </c>
      <c r="IW217">
        <v>-6.359805854135664E-07</v>
      </c>
      <c r="IX217">
        <v>1.931128000261328E-10</v>
      </c>
      <c r="IY217">
        <v>-0.3682157029634286</v>
      </c>
      <c r="IZ217">
        <v>-0.009907362677547949</v>
      </c>
      <c r="JA217">
        <v>0.0006454078662214542</v>
      </c>
      <c r="JB217">
        <v>-5.064920317128958E-06</v>
      </c>
      <c r="JC217">
        <v>3</v>
      </c>
      <c r="JD217">
        <v>1872</v>
      </c>
      <c r="JE217">
        <v>1</v>
      </c>
      <c r="JF217">
        <v>37</v>
      </c>
      <c r="JG217">
        <v>23.3</v>
      </c>
      <c r="JH217">
        <v>23.3</v>
      </c>
      <c r="JI217">
        <v>0.256348</v>
      </c>
      <c r="JJ217">
        <v>2.71362</v>
      </c>
      <c r="JK217">
        <v>1.49658</v>
      </c>
      <c r="JL217">
        <v>2.33643</v>
      </c>
      <c r="JM217">
        <v>1.54907</v>
      </c>
      <c r="JN217">
        <v>2.45483</v>
      </c>
      <c r="JO217">
        <v>42.4837</v>
      </c>
      <c r="JP217">
        <v>14.097</v>
      </c>
      <c r="JQ217">
        <v>18</v>
      </c>
      <c r="JR217">
        <v>495.341</v>
      </c>
      <c r="JS217">
        <v>517.6079999999999</v>
      </c>
      <c r="JT217">
        <v>24.5503</v>
      </c>
      <c r="JU217">
        <v>31.7198</v>
      </c>
      <c r="JV217">
        <v>30.0006</v>
      </c>
      <c r="JW217">
        <v>31.9211</v>
      </c>
      <c r="JX217">
        <v>31.8997</v>
      </c>
      <c r="JY217">
        <v>5.0931</v>
      </c>
      <c r="JZ217">
        <v>49.9014</v>
      </c>
      <c r="KA217">
        <v>0</v>
      </c>
      <c r="KB217">
        <v>24.3902</v>
      </c>
      <c r="KC217">
        <v>32.1858</v>
      </c>
      <c r="KD217">
        <v>14.3717</v>
      </c>
      <c r="KE217">
        <v>99.7561</v>
      </c>
      <c r="KF217">
        <v>99.8019</v>
      </c>
    </row>
    <row r="218" spans="1:292">
      <c r="A218">
        <v>190</v>
      </c>
      <c r="B218">
        <v>1685129293.6</v>
      </c>
      <c r="C218">
        <v>5891.099999904633</v>
      </c>
      <c r="D218" t="s">
        <v>819</v>
      </c>
      <c r="E218" t="s">
        <v>820</v>
      </c>
      <c r="F218">
        <v>5</v>
      </c>
      <c r="G218" t="s">
        <v>771</v>
      </c>
      <c r="H218">
        <v>1685129285.599999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425.5909723741073</v>
      </c>
      <c r="AJ218">
        <v>392.5261272727273</v>
      </c>
      <c r="AK218">
        <v>-0.06357038892270225</v>
      </c>
      <c r="AL218">
        <v>66.90373870372758</v>
      </c>
      <c r="AM218">
        <f>(AO218 - AN218 + DX218*1E3/(8.314*(DZ218+273.15)) * AQ218/DW218 * AP218) * DW218/(100*DK218) * 1000/(1000 - AO218)</f>
        <v>0</v>
      </c>
      <c r="AN218">
        <v>13.5048565191631</v>
      </c>
      <c r="AO218">
        <v>18.31699160839161</v>
      </c>
      <c r="AP218">
        <v>0.0004571019048090386</v>
      </c>
      <c r="AQ218">
        <v>104.1572982072689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4.38</v>
      </c>
      <c r="DL218">
        <v>0.5</v>
      </c>
      <c r="DM218" t="s">
        <v>430</v>
      </c>
      <c r="DN218">
        <v>2</v>
      </c>
      <c r="DO218" t="b">
        <v>1</v>
      </c>
      <c r="DP218">
        <v>1685129285.599999</v>
      </c>
      <c r="DQ218">
        <v>385.8379354838709</v>
      </c>
      <c r="DR218">
        <v>419.8150000000001</v>
      </c>
      <c r="DS218">
        <v>18.3012935483871</v>
      </c>
      <c r="DT218">
        <v>13.50672258064516</v>
      </c>
      <c r="DU218">
        <v>386.3142258064516</v>
      </c>
      <c r="DV218">
        <v>18.66252580645161</v>
      </c>
      <c r="DW218">
        <v>500.0312903225806</v>
      </c>
      <c r="DX218">
        <v>99.64580645161291</v>
      </c>
      <c r="DY218">
        <v>0.1000101064516129</v>
      </c>
      <c r="DZ218">
        <v>27.35493548387096</v>
      </c>
      <c r="EA218">
        <v>27.9233870967742</v>
      </c>
      <c r="EB218">
        <v>999.9000000000003</v>
      </c>
      <c r="EC218">
        <v>0</v>
      </c>
      <c r="ED218">
        <v>0</v>
      </c>
      <c r="EE218">
        <v>10000.76483870968</v>
      </c>
      <c r="EF218">
        <v>0</v>
      </c>
      <c r="EG218">
        <v>461.8290322580646</v>
      </c>
      <c r="EH218">
        <v>-33.9771</v>
      </c>
      <c r="EI218">
        <v>393.0309354838711</v>
      </c>
      <c r="EJ218">
        <v>425.5630967741935</v>
      </c>
      <c r="EK218">
        <v>4.794565806451613</v>
      </c>
      <c r="EL218">
        <v>419.8150000000001</v>
      </c>
      <c r="EM218">
        <v>13.50672258064516</v>
      </c>
      <c r="EN218">
        <v>1.823646451612903</v>
      </c>
      <c r="EO218">
        <v>1.345887741935484</v>
      </c>
      <c r="EP218">
        <v>15.99095806451613</v>
      </c>
      <c r="EQ218">
        <v>11.32131290322581</v>
      </c>
      <c r="ER218">
        <v>1999.99129032258</v>
      </c>
      <c r="ES218">
        <v>0.980006193548387</v>
      </c>
      <c r="ET218">
        <v>0.01999415483870968</v>
      </c>
      <c r="EU218">
        <v>0</v>
      </c>
      <c r="EV218">
        <v>530.4102258064518</v>
      </c>
      <c r="EW218">
        <v>5.000779999999999</v>
      </c>
      <c r="EX218">
        <v>12705.46451612903</v>
      </c>
      <c r="EY218">
        <v>16379.59677419355</v>
      </c>
      <c r="EZ218">
        <v>40.41716129032257</v>
      </c>
      <c r="FA218">
        <v>41.72154838709677</v>
      </c>
      <c r="FB218">
        <v>40.60474193548387</v>
      </c>
      <c r="FC218">
        <v>41.00983870967742</v>
      </c>
      <c r="FD218">
        <v>41.39483870967741</v>
      </c>
      <c r="FE218">
        <v>1955.104193548387</v>
      </c>
      <c r="FF218">
        <v>39.88774193548389</v>
      </c>
      <c r="FG218">
        <v>0</v>
      </c>
      <c r="FH218">
        <v>1685129291.5</v>
      </c>
      <c r="FI218">
        <v>0</v>
      </c>
      <c r="FJ218">
        <v>530.39788</v>
      </c>
      <c r="FK218">
        <v>-1.307461517460927</v>
      </c>
      <c r="FL218">
        <v>-213.346153497906</v>
      </c>
      <c r="FM218">
        <v>12703.568</v>
      </c>
      <c r="FN218">
        <v>15</v>
      </c>
      <c r="FO218">
        <v>1685127798.5</v>
      </c>
      <c r="FP218" t="s">
        <v>772</v>
      </c>
      <c r="FQ218">
        <v>1685127798</v>
      </c>
      <c r="FR218">
        <v>1685127798.5</v>
      </c>
      <c r="FS218">
        <v>4</v>
      </c>
      <c r="FT218">
        <v>0.022</v>
      </c>
      <c r="FU218">
        <v>0.001</v>
      </c>
      <c r="FV218">
        <v>-0.485</v>
      </c>
      <c r="FW218">
        <v>-0.382</v>
      </c>
      <c r="FX218">
        <v>420</v>
      </c>
      <c r="FY218">
        <v>16</v>
      </c>
      <c r="FZ218">
        <v>0.08</v>
      </c>
      <c r="GA218">
        <v>0.03</v>
      </c>
      <c r="GB218">
        <v>-33.73977317073171</v>
      </c>
      <c r="GC218">
        <v>-4.604433449477355</v>
      </c>
      <c r="GD218">
        <v>0.4560938147100608</v>
      </c>
      <c r="GE218">
        <v>0</v>
      </c>
      <c r="GF218">
        <v>4.786807073170732</v>
      </c>
      <c r="GG218">
        <v>0.1558283623693352</v>
      </c>
      <c r="GH218">
        <v>0.01548177642228978</v>
      </c>
      <c r="GI218">
        <v>1</v>
      </c>
      <c r="GJ218">
        <v>1</v>
      </c>
      <c r="GK218">
        <v>2</v>
      </c>
      <c r="GL218" t="s">
        <v>432</v>
      </c>
      <c r="GM218">
        <v>3.09792</v>
      </c>
      <c r="GN218">
        <v>2.75778</v>
      </c>
      <c r="GO218">
        <v>0.08989080000000001</v>
      </c>
      <c r="GP218">
        <v>0.09587569999999999</v>
      </c>
      <c r="GQ218">
        <v>0.0993251</v>
      </c>
      <c r="GR218">
        <v>0.0788281</v>
      </c>
      <c r="GS218">
        <v>23256.8</v>
      </c>
      <c r="GT218">
        <v>22791.2</v>
      </c>
      <c r="GU218">
        <v>26106.9</v>
      </c>
      <c r="GV218">
        <v>25557.4</v>
      </c>
      <c r="GW218">
        <v>37735.8</v>
      </c>
      <c r="GX218">
        <v>35747.6</v>
      </c>
      <c r="GY218">
        <v>45654.5</v>
      </c>
      <c r="GZ218">
        <v>41989.5</v>
      </c>
      <c r="HA218">
        <v>1.8576</v>
      </c>
      <c r="HB218">
        <v>1.86625</v>
      </c>
      <c r="HC218">
        <v>0.0244007</v>
      </c>
      <c r="HD218">
        <v>0</v>
      </c>
      <c r="HE218">
        <v>27.5475</v>
      </c>
      <c r="HF218">
        <v>999.9</v>
      </c>
      <c r="HG218">
        <v>41.5</v>
      </c>
      <c r="HH218">
        <v>40.7</v>
      </c>
      <c r="HI218">
        <v>32.0497</v>
      </c>
      <c r="HJ218">
        <v>62.5926</v>
      </c>
      <c r="HK218">
        <v>26.867</v>
      </c>
      <c r="HL218">
        <v>1</v>
      </c>
      <c r="HM218">
        <v>0.351184</v>
      </c>
      <c r="HN218">
        <v>1.71997</v>
      </c>
      <c r="HO218">
        <v>20.3006</v>
      </c>
      <c r="HP218">
        <v>5.21519</v>
      </c>
      <c r="HQ218">
        <v>11.98</v>
      </c>
      <c r="HR218">
        <v>4.96425</v>
      </c>
      <c r="HS218">
        <v>3.27483</v>
      </c>
      <c r="HT218">
        <v>9999</v>
      </c>
      <c r="HU218">
        <v>9999</v>
      </c>
      <c r="HV218">
        <v>9999</v>
      </c>
      <c r="HW218">
        <v>41.8</v>
      </c>
      <c r="HX218">
        <v>1.86401</v>
      </c>
      <c r="HY218">
        <v>1.86019</v>
      </c>
      <c r="HZ218">
        <v>1.85852</v>
      </c>
      <c r="IA218">
        <v>1.85989</v>
      </c>
      <c r="IB218">
        <v>1.85985</v>
      </c>
      <c r="IC218">
        <v>1.85837</v>
      </c>
      <c r="ID218">
        <v>1.85745</v>
      </c>
      <c r="IE218">
        <v>1.85231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-0.476</v>
      </c>
      <c r="IT218">
        <v>-0.361</v>
      </c>
      <c r="IU218">
        <v>-0.4520735450392652</v>
      </c>
      <c r="IV218">
        <v>0.0001543633802942166</v>
      </c>
      <c r="IW218">
        <v>-6.359805854135664E-07</v>
      </c>
      <c r="IX218">
        <v>1.931128000261328E-10</v>
      </c>
      <c r="IY218">
        <v>-0.3682157029634286</v>
      </c>
      <c r="IZ218">
        <v>-0.009907362677547949</v>
      </c>
      <c r="JA218">
        <v>0.0006454078662214542</v>
      </c>
      <c r="JB218">
        <v>-5.064920317128958E-06</v>
      </c>
      <c r="JC218">
        <v>3</v>
      </c>
      <c r="JD218">
        <v>1872</v>
      </c>
      <c r="JE218">
        <v>1</v>
      </c>
      <c r="JF218">
        <v>37</v>
      </c>
      <c r="JG218">
        <v>24.9</v>
      </c>
      <c r="JH218">
        <v>24.9</v>
      </c>
      <c r="JI218">
        <v>1.12061</v>
      </c>
      <c r="JJ218">
        <v>2.6709</v>
      </c>
      <c r="JK218">
        <v>1.49658</v>
      </c>
      <c r="JL218">
        <v>2.33521</v>
      </c>
      <c r="JM218">
        <v>1.54785</v>
      </c>
      <c r="JN218">
        <v>2.47925</v>
      </c>
      <c r="JO218">
        <v>42.4304</v>
      </c>
      <c r="JP218">
        <v>14.097</v>
      </c>
      <c r="JQ218">
        <v>18</v>
      </c>
      <c r="JR218">
        <v>495.671</v>
      </c>
      <c r="JS218">
        <v>517.801</v>
      </c>
      <c r="JT218">
        <v>25.1603</v>
      </c>
      <c r="JU218">
        <v>31.6412</v>
      </c>
      <c r="JV218">
        <v>29.9999</v>
      </c>
      <c r="JW218">
        <v>31.8283</v>
      </c>
      <c r="JX218">
        <v>31.804</v>
      </c>
      <c r="JY218">
        <v>22.5419</v>
      </c>
      <c r="JZ218">
        <v>52.5118</v>
      </c>
      <c r="KA218">
        <v>0</v>
      </c>
      <c r="KB218">
        <v>25.1551</v>
      </c>
      <c r="KC218">
        <v>426.488</v>
      </c>
      <c r="KD218">
        <v>13.4846</v>
      </c>
      <c r="KE218">
        <v>99.7672</v>
      </c>
      <c r="KF218">
        <v>99.8108</v>
      </c>
    </row>
    <row r="219" spans="1:292">
      <c r="A219">
        <v>191</v>
      </c>
      <c r="B219">
        <v>1685129298.6</v>
      </c>
      <c r="C219">
        <v>5896.099999904633</v>
      </c>
      <c r="D219" t="s">
        <v>821</v>
      </c>
      <c r="E219" t="s">
        <v>822</v>
      </c>
      <c r="F219">
        <v>5</v>
      </c>
      <c r="G219" t="s">
        <v>771</v>
      </c>
      <c r="H219">
        <v>1685129290.755172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425.4450698134177</v>
      </c>
      <c r="AJ219">
        <v>392.221690909091</v>
      </c>
      <c r="AK219">
        <v>-0.05924497907345303</v>
      </c>
      <c r="AL219">
        <v>66.90373870372758</v>
      </c>
      <c r="AM219">
        <f>(AO219 - AN219 + DX219*1E3/(8.314*(DZ219+273.15)) * AQ219/DW219 * AP219) * DW219/(100*DK219) * 1000/(1000 - AO219)</f>
        <v>0</v>
      </c>
      <c r="AN219">
        <v>13.5002838483922</v>
      </c>
      <c r="AO219">
        <v>18.32635664335666</v>
      </c>
      <c r="AP219">
        <v>0.0001660087454478398</v>
      </c>
      <c r="AQ219">
        <v>104.1572982072689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4.38</v>
      </c>
      <c r="DL219">
        <v>0.5</v>
      </c>
      <c r="DM219" t="s">
        <v>430</v>
      </c>
      <c r="DN219">
        <v>2</v>
      </c>
      <c r="DO219" t="b">
        <v>1</v>
      </c>
      <c r="DP219">
        <v>1685129290.755172</v>
      </c>
      <c r="DQ219">
        <v>385.4992413793103</v>
      </c>
      <c r="DR219">
        <v>419.9452068965517</v>
      </c>
      <c r="DS219">
        <v>18.31151379310345</v>
      </c>
      <c r="DT219">
        <v>13.5033</v>
      </c>
      <c r="DU219">
        <v>385.9753793103447</v>
      </c>
      <c r="DV219">
        <v>18.67265862068966</v>
      </c>
      <c r="DW219">
        <v>499.9909310344828</v>
      </c>
      <c r="DX219">
        <v>99.6456</v>
      </c>
      <c r="DY219">
        <v>0.09998789655172415</v>
      </c>
      <c r="DZ219">
        <v>27.37705517241379</v>
      </c>
      <c r="EA219">
        <v>27.9401724137931</v>
      </c>
      <c r="EB219">
        <v>999.9000000000002</v>
      </c>
      <c r="EC219">
        <v>0</v>
      </c>
      <c r="ED219">
        <v>0</v>
      </c>
      <c r="EE219">
        <v>10001.29344827586</v>
      </c>
      <c r="EF219">
        <v>0</v>
      </c>
      <c r="EG219">
        <v>461.2857931034482</v>
      </c>
      <c r="EH219">
        <v>-34.44600000000001</v>
      </c>
      <c r="EI219">
        <v>392.6899310344828</v>
      </c>
      <c r="EJ219">
        <v>425.693551724138</v>
      </c>
      <c r="EK219">
        <v>4.80821724137931</v>
      </c>
      <c r="EL219">
        <v>419.9452068965517</v>
      </c>
      <c r="EM219">
        <v>13.5033</v>
      </c>
      <c r="EN219">
        <v>1.824661034482759</v>
      </c>
      <c r="EO219">
        <v>1.345543793103448</v>
      </c>
      <c r="EP219">
        <v>15.99967241379311</v>
      </c>
      <c r="EQ219">
        <v>11.31745517241379</v>
      </c>
      <c r="ER219">
        <v>2000.017931034483</v>
      </c>
      <c r="ES219">
        <v>0.9800069999999999</v>
      </c>
      <c r="ET219">
        <v>0.01999336206896552</v>
      </c>
      <c r="EU219">
        <v>0</v>
      </c>
      <c r="EV219">
        <v>530.2929655172413</v>
      </c>
      <c r="EW219">
        <v>5.00078</v>
      </c>
      <c r="EX219">
        <v>12691.7</v>
      </c>
      <c r="EY219">
        <v>16379.82413793104</v>
      </c>
      <c r="EZ219">
        <v>40.40710344827585</v>
      </c>
      <c r="FA219">
        <v>41.72610344827586</v>
      </c>
      <c r="FB219">
        <v>40.61620689655172</v>
      </c>
      <c r="FC219">
        <v>41.01479310344826</v>
      </c>
      <c r="FD219">
        <v>41.38979310344826</v>
      </c>
      <c r="FE219">
        <v>1955.133103448276</v>
      </c>
      <c r="FF219">
        <v>39.88551724137932</v>
      </c>
      <c r="FG219">
        <v>0</v>
      </c>
      <c r="FH219">
        <v>1685129296.3</v>
      </c>
      <c r="FI219">
        <v>0</v>
      </c>
      <c r="FJ219">
        <v>530.2689999999999</v>
      </c>
      <c r="FK219">
        <v>-1.724999992188435</v>
      </c>
      <c r="FL219">
        <v>-268.7769236802289</v>
      </c>
      <c r="FM219">
        <v>12690.34</v>
      </c>
      <c r="FN219">
        <v>15</v>
      </c>
      <c r="FO219">
        <v>1685127798.5</v>
      </c>
      <c r="FP219" t="s">
        <v>772</v>
      </c>
      <c r="FQ219">
        <v>1685127798</v>
      </c>
      <c r="FR219">
        <v>1685127798.5</v>
      </c>
      <c r="FS219">
        <v>4</v>
      </c>
      <c r="FT219">
        <v>0.022</v>
      </c>
      <c r="FU219">
        <v>0.001</v>
      </c>
      <c r="FV219">
        <v>-0.485</v>
      </c>
      <c r="FW219">
        <v>-0.382</v>
      </c>
      <c r="FX219">
        <v>420</v>
      </c>
      <c r="FY219">
        <v>16</v>
      </c>
      <c r="FZ219">
        <v>0.08</v>
      </c>
      <c r="GA219">
        <v>0.03</v>
      </c>
      <c r="GB219">
        <v>-34.1519</v>
      </c>
      <c r="GC219">
        <v>-4.884016724738646</v>
      </c>
      <c r="GD219">
        <v>0.5116966207698828</v>
      </c>
      <c r="GE219">
        <v>0</v>
      </c>
      <c r="GF219">
        <v>4.79999512195122</v>
      </c>
      <c r="GG219">
        <v>0.1625134494773634</v>
      </c>
      <c r="GH219">
        <v>0.01612164869647157</v>
      </c>
      <c r="GI219">
        <v>1</v>
      </c>
      <c r="GJ219">
        <v>1</v>
      </c>
      <c r="GK219">
        <v>2</v>
      </c>
      <c r="GL219" t="s">
        <v>432</v>
      </c>
      <c r="GM219">
        <v>3.09812</v>
      </c>
      <c r="GN219">
        <v>2.75824</v>
      </c>
      <c r="GO219">
        <v>0.0898477</v>
      </c>
      <c r="GP219">
        <v>0.09630229999999999</v>
      </c>
      <c r="GQ219">
        <v>0.0993676</v>
      </c>
      <c r="GR219">
        <v>0.07882400000000001</v>
      </c>
      <c r="GS219">
        <v>23257.9</v>
      </c>
      <c r="GT219">
        <v>22780.3</v>
      </c>
      <c r="GU219">
        <v>26106.8</v>
      </c>
      <c r="GV219">
        <v>25557.3</v>
      </c>
      <c r="GW219">
        <v>37733.9</v>
      </c>
      <c r="GX219">
        <v>35747.9</v>
      </c>
      <c r="GY219">
        <v>45654.4</v>
      </c>
      <c r="GZ219">
        <v>41989.6</v>
      </c>
      <c r="HA219">
        <v>1.8577</v>
      </c>
      <c r="HB219">
        <v>1.86613</v>
      </c>
      <c r="HC219">
        <v>0.0251457</v>
      </c>
      <c r="HD219">
        <v>0</v>
      </c>
      <c r="HE219">
        <v>27.5545</v>
      </c>
      <c r="HF219">
        <v>999.9</v>
      </c>
      <c r="HG219">
        <v>41.5</v>
      </c>
      <c r="HH219">
        <v>40.7</v>
      </c>
      <c r="HI219">
        <v>32.0511</v>
      </c>
      <c r="HJ219">
        <v>62.7226</v>
      </c>
      <c r="HK219">
        <v>26.895</v>
      </c>
      <c r="HL219">
        <v>1</v>
      </c>
      <c r="HM219">
        <v>0.351181</v>
      </c>
      <c r="HN219">
        <v>1.74284</v>
      </c>
      <c r="HO219">
        <v>20.2995</v>
      </c>
      <c r="HP219">
        <v>5.2113</v>
      </c>
      <c r="HQ219">
        <v>11.98</v>
      </c>
      <c r="HR219">
        <v>4.96335</v>
      </c>
      <c r="HS219">
        <v>3.274</v>
      </c>
      <c r="HT219">
        <v>9999</v>
      </c>
      <c r="HU219">
        <v>9999</v>
      </c>
      <c r="HV219">
        <v>9999</v>
      </c>
      <c r="HW219">
        <v>41.8</v>
      </c>
      <c r="HX219">
        <v>1.86401</v>
      </c>
      <c r="HY219">
        <v>1.8602</v>
      </c>
      <c r="HZ219">
        <v>1.85851</v>
      </c>
      <c r="IA219">
        <v>1.85989</v>
      </c>
      <c r="IB219">
        <v>1.85986</v>
      </c>
      <c r="IC219">
        <v>1.85837</v>
      </c>
      <c r="ID219">
        <v>1.85745</v>
      </c>
      <c r="IE219">
        <v>1.85228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-0.476</v>
      </c>
      <c r="IT219">
        <v>-0.361</v>
      </c>
      <c r="IU219">
        <v>-0.4520735450392652</v>
      </c>
      <c r="IV219">
        <v>0.0001543633802942166</v>
      </c>
      <c r="IW219">
        <v>-6.359805854135664E-07</v>
      </c>
      <c r="IX219">
        <v>1.931128000261328E-10</v>
      </c>
      <c r="IY219">
        <v>-0.3682157029634286</v>
      </c>
      <c r="IZ219">
        <v>-0.009907362677547949</v>
      </c>
      <c r="JA219">
        <v>0.0006454078662214542</v>
      </c>
      <c r="JB219">
        <v>-5.064920317128958E-06</v>
      </c>
      <c r="JC219">
        <v>3</v>
      </c>
      <c r="JD219">
        <v>1872</v>
      </c>
      <c r="JE219">
        <v>1</v>
      </c>
      <c r="JF219">
        <v>37</v>
      </c>
      <c r="JG219">
        <v>25</v>
      </c>
      <c r="JH219">
        <v>25</v>
      </c>
      <c r="JI219">
        <v>1.14624</v>
      </c>
      <c r="JJ219">
        <v>2.66602</v>
      </c>
      <c r="JK219">
        <v>1.49658</v>
      </c>
      <c r="JL219">
        <v>2.33521</v>
      </c>
      <c r="JM219">
        <v>1.54785</v>
      </c>
      <c r="JN219">
        <v>2.46826</v>
      </c>
      <c r="JO219">
        <v>42.4304</v>
      </c>
      <c r="JP219">
        <v>14.097</v>
      </c>
      <c r="JQ219">
        <v>18</v>
      </c>
      <c r="JR219">
        <v>495.701</v>
      </c>
      <c r="JS219">
        <v>517.677</v>
      </c>
      <c r="JT219">
        <v>25.2025</v>
      </c>
      <c r="JU219">
        <v>31.637</v>
      </c>
      <c r="JV219">
        <v>29.9999</v>
      </c>
      <c r="JW219">
        <v>31.8241</v>
      </c>
      <c r="JX219">
        <v>31.7997</v>
      </c>
      <c r="JY219">
        <v>23.0956</v>
      </c>
      <c r="JZ219">
        <v>52.5118</v>
      </c>
      <c r="KA219">
        <v>0</v>
      </c>
      <c r="KB219">
        <v>25.1977</v>
      </c>
      <c r="KC219">
        <v>440.149</v>
      </c>
      <c r="KD219">
        <v>13.5014</v>
      </c>
      <c r="KE219">
        <v>99.767</v>
      </c>
      <c r="KF219">
        <v>99.8107</v>
      </c>
    </row>
    <row r="220" spans="1:292">
      <c r="A220">
        <v>192</v>
      </c>
      <c r="B220">
        <v>1685129303.6</v>
      </c>
      <c r="C220">
        <v>5901.099999904633</v>
      </c>
      <c r="D220" t="s">
        <v>823</v>
      </c>
      <c r="E220" t="s">
        <v>824</v>
      </c>
      <c r="F220">
        <v>5</v>
      </c>
      <c r="G220" t="s">
        <v>771</v>
      </c>
      <c r="H220">
        <v>1685129295.832142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431.2315374452888</v>
      </c>
      <c r="AJ220">
        <v>394.3699878787881</v>
      </c>
      <c r="AK220">
        <v>0.4967276237765287</v>
      </c>
      <c r="AL220">
        <v>66.90373870372758</v>
      </c>
      <c r="AM220">
        <f>(AO220 - AN220 + DX220*1E3/(8.314*(DZ220+273.15)) * AQ220/DW220 * AP220) * DW220/(100*DK220) * 1000/(1000 - AO220)</f>
        <v>0</v>
      </c>
      <c r="AN220">
        <v>13.49864655964757</v>
      </c>
      <c r="AO220">
        <v>18.35109090909092</v>
      </c>
      <c r="AP220">
        <v>0.000387447405798219</v>
      </c>
      <c r="AQ220">
        <v>104.1572982072689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4.38</v>
      </c>
      <c r="DL220">
        <v>0.5</v>
      </c>
      <c r="DM220" t="s">
        <v>430</v>
      </c>
      <c r="DN220">
        <v>2</v>
      </c>
      <c r="DO220" t="b">
        <v>1</v>
      </c>
      <c r="DP220">
        <v>1685129295.832142</v>
      </c>
      <c r="DQ220">
        <v>385.4973571428573</v>
      </c>
      <c r="DR220">
        <v>422.5082857142857</v>
      </c>
      <c r="DS220">
        <v>18.3243</v>
      </c>
      <c r="DT220">
        <v>13.50020357142857</v>
      </c>
      <c r="DU220">
        <v>385.9734285714285</v>
      </c>
      <c r="DV220">
        <v>18.68533571428571</v>
      </c>
      <c r="DW220">
        <v>499.9757857142857</v>
      </c>
      <c r="DX220">
        <v>99.64552857142858</v>
      </c>
      <c r="DY220">
        <v>0.0998464107142857</v>
      </c>
      <c r="DZ220">
        <v>27.39917857142857</v>
      </c>
      <c r="EA220">
        <v>27.95766071428571</v>
      </c>
      <c r="EB220">
        <v>999.9000000000002</v>
      </c>
      <c r="EC220">
        <v>0</v>
      </c>
      <c r="ED220">
        <v>0</v>
      </c>
      <c r="EE220">
        <v>10007.49107142857</v>
      </c>
      <c r="EF220">
        <v>0</v>
      </c>
      <c r="EG220">
        <v>460.8695357142856</v>
      </c>
      <c r="EH220">
        <v>-37.01103214285714</v>
      </c>
      <c r="EI220">
        <v>392.6930714285714</v>
      </c>
      <c r="EJ220">
        <v>428.2903571428571</v>
      </c>
      <c r="EK220">
        <v>4.824106785714285</v>
      </c>
      <c r="EL220">
        <v>422.5082857142857</v>
      </c>
      <c r="EM220">
        <v>13.50020357142857</v>
      </c>
      <c r="EN220">
        <v>1.825934285714286</v>
      </c>
      <c r="EO220">
        <v>1.345233571428571</v>
      </c>
      <c r="EP220">
        <v>16.01058571428571</v>
      </c>
      <c r="EQ220">
        <v>11.31397857142857</v>
      </c>
      <c r="ER220">
        <v>2000.02</v>
      </c>
      <c r="ES220">
        <v>0.9800070357142856</v>
      </c>
      <c r="ET220">
        <v>0.019993325</v>
      </c>
      <c r="EU220">
        <v>0</v>
      </c>
      <c r="EV220">
        <v>530.0235714285715</v>
      </c>
      <c r="EW220">
        <v>5.00078</v>
      </c>
      <c r="EX220">
        <v>12673.94642857143</v>
      </c>
      <c r="EY220">
        <v>16379.83928571429</v>
      </c>
      <c r="EZ220">
        <v>40.42164285714285</v>
      </c>
      <c r="FA220">
        <v>41.7275</v>
      </c>
      <c r="FB220">
        <v>40.75653571428571</v>
      </c>
      <c r="FC220">
        <v>41.00646428571429</v>
      </c>
      <c r="FD220">
        <v>41.42378571428571</v>
      </c>
      <c r="FE220">
        <v>1955.136071428572</v>
      </c>
      <c r="FF220">
        <v>39.88428571428572</v>
      </c>
      <c r="FG220">
        <v>0</v>
      </c>
      <c r="FH220">
        <v>1685129301.7</v>
      </c>
      <c r="FI220">
        <v>0</v>
      </c>
      <c r="FJ220">
        <v>530.0141538461538</v>
      </c>
      <c r="FK220">
        <v>-3.644170946394036</v>
      </c>
      <c r="FL220">
        <v>-48.99145257478762</v>
      </c>
      <c r="FM220">
        <v>12674.77692307692</v>
      </c>
      <c r="FN220">
        <v>15</v>
      </c>
      <c r="FO220">
        <v>1685127798.5</v>
      </c>
      <c r="FP220" t="s">
        <v>772</v>
      </c>
      <c r="FQ220">
        <v>1685127798</v>
      </c>
      <c r="FR220">
        <v>1685127798.5</v>
      </c>
      <c r="FS220">
        <v>4</v>
      </c>
      <c r="FT220">
        <v>0.022</v>
      </c>
      <c r="FU220">
        <v>0.001</v>
      </c>
      <c r="FV220">
        <v>-0.485</v>
      </c>
      <c r="FW220">
        <v>-0.382</v>
      </c>
      <c r="FX220">
        <v>420</v>
      </c>
      <c r="FY220">
        <v>16</v>
      </c>
      <c r="FZ220">
        <v>0.08</v>
      </c>
      <c r="GA220">
        <v>0.03</v>
      </c>
      <c r="GB220">
        <v>-36.19909249999999</v>
      </c>
      <c r="GC220">
        <v>-28.25137823639766</v>
      </c>
      <c r="GD220">
        <v>3.391568286529662</v>
      </c>
      <c r="GE220">
        <v>0</v>
      </c>
      <c r="GF220">
        <v>4.816685250000001</v>
      </c>
      <c r="GG220">
        <v>0.1851905065665964</v>
      </c>
      <c r="GH220">
        <v>0.01800889002513755</v>
      </c>
      <c r="GI220">
        <v>1</v>
      </c>
      <c r="GJ220">
        <v>1</v>
      </c>
      <c r="GK220">
        <v>2</v>
      </c>
      <c r="GL220" t="s">
        <v>432</v>
      </c>
      <c r="GM220">
        <v>3.09817</v>
      </c>
      <c r="GN220">
        <v>2.75807</v>
      </c>
      <c r="GO220">
        <v>0.0903139</v>
      </c>
      <c r="GP220">
        <v>0.0984353</v>
      </c>
      <c r="GQ220">
        <v>0.0994601</v>
      </c>
      <c r="GR220">
        <v>0.0788121</v>
      </c>
      <c r="GS220">
        <v>23246.1</v>
      </c>
      <c r="GT220">
        <v>22726.6</v>
      </c>
      <c r="GU220">
        <v>26106.9</v>
      </c>
      <c r="GV220">
        <v>25557.3</v>
      </c>
      <c r="GW220">
        <v>37730.3</v>
      </c>
      <c r="GX220">
        <v>35748.6</v>
      </c>
      <c r="GY220">
        <v>45654.6</v>
      </c>
      <c r="GZ220">
        <v>41989.6</v>
      </c>
      <c r="HA220">
        <v>1.85785</v>
      </c>
      <c r="HB220">
        <v>1.86628</v>
      </c>
      <c r="HC220">
        <v>0.0292063</v>
      </c>
      <c r="HD220">
        <v>0</v>
      </c>
      <c r="HE220">
        <v>27.5627</v>
      </c>
      <c r="HF220">
        <v>999.9</v>
      </c>
      <c r="HG220">
        <v>41.5</v>
      </c>
      <c r="HH220">
        <v>40.7</v>
      </c>
      <c r="HI220">
        <v>32.0504</v>
      </c>
      <c r="HJ220">
        <v>62.6126</v>
      </c>
      <c r="HK220">
        <v>26.851</v>
      </c>
      <c r="HL220">
        <v>1</v>
      </c>
      <c r="HM220">
        <v>0.350805</v>
      </c>
      <c r="HN220">
        <v>1.77654</v>
      </c>
      <c r="HO220">
        <v>20.2995</v>
      </c>
      <c r="HP220">
        <v>5.21145</v>
      </c>
      <c r="HQ220">
        <v>11.98</v>
      </c>
      <c r="HR220">
        <v>4.9634</v>
      </c>
      <c r="HS220">
        <v>3.27413</v>
      </c>
      <c r="HT220">
        <v>9999</v>
      </c>
      <c r="HU220">
        <v>9999</v>
      </c>
      <c r="HV220">
        <v>9999</v>
      </c>
      <c r="HW220">
        <v>41.8</v>
      </c>
      <c r="HX220">
        <v>1.86399</v>
      </c>
      <c r="HY220">
        <v>1.86019</v>
      </c>
      <c r="HZ220">
        <v>1.85851</v>
      </c>
      <c r="IA220">
        <v>1.85987</v>
      </c>
      <c r="IB220">
        <v>1.85987</v>
      </c>
      <c r="IC220">
        <v>1.85837</v>
      </c>
      <c r="ID220">
        <v>1.85745</v>
      </c>
      <c r="IE220">
        <v>1.8523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-0.476</v>
      </c>
      <c r="IT220">
        <v>-0.3608</v>
      </c>
      <c r="IU220">
        <v>-0.4520735450392652</v>
      </c>
      <c r="IV220">
        <v>0.0001543633802942166</v>
      </c>
      <c r="IW220">
        <v>-6.359805854135664E-07</v>
      </c>
      <c r="IX220">
        <v>1.931128000261328E-10</v>
      </c>
      <c r="IY220">
        <v>-0.3682157029634286</v>
      </c>
      <c r="IZ220">
        <v>-0.009907362677547949</v>
      </c>
      <c r="JA220">
        <v>0.0006454078662214542</v>
      </c>
      <c r="JB220">
        <v>-5.064920317128958E-06</v>
      </c>
      <c r="JC220">
        <v>3</v>
      </c>
      <c r="JD220">
        <v>1872</v>
      </c>
      <c r="JE220">
        <v>1</v>
      </c>
      <c r="JF220">
        <v>37</v>
      </c>
      <c r="JG220">
        <v>25.1</v>
      </c>
      <c r="JH220">
        <v>25.1</v>
      </c>
      <c r="JI220">
        <v>1.17798</v>
      </c>
      <c r="JJ220">
        <v>2.66724</v>
      </c>
      <c r="JK220">
        <v>1.49658</v>
      </c>
      <c r="JL220">
        <v>2.33521</v>
      </c>
      <c r="JM220">
        <v>1.54907</v>
      </c>
      <c r="JN220">
        <v>2.46704</v>
      </c>
      <c r="JO220">
        <v>42.4304</v>
      </c>
      <c r="JP220">
        <v>14.097</v>
      </c>
      <c r="JQ220">
        <v>18</v>
      </c>
      <c r="JR220">
        <v>495.766</v>
      </c>
      <c r="JS220">
        <v>517.749</v>
      </c>
      <c r="JT220">
        <v>25.2331</v>
      </c>
      <c r="JU220">
        <v>31.6336</v>
      </c>
      <c r="JV220">
        <v>29.9998</v>
      </c>
      <c r="JW220">
        <v>31.8207</v>
      </c>
      <c r="JX220">
        <v>31.7958</v>
      </c>
      <c r="JY220">
        <v>23.7362</v>
      </c>
      <c r="JZ220">
        <v>52.5118</v>
      </c>
      <c r="KA220">
        <v>0</v>
      </c>
      <c r="KB220">
        <v>25.227</v>
      </c>
      <c r="KC220">
        <v>460.203</v>
      </c>
      <c r="KD220">
        <v>13.496</v>
      </c>
      <c r="KE220">
        <v>99.7675</v>
      </c>
      <c r="KF220">
        <v>99.8107</v>
      </c>
    </row>
    <row r="221" spans="1:292">
      <c r="A221">
        <v>193</v>
      </c>
      <c r="B221">
        <v>1685129308.6</v>
      </c>
      <c r="C221">
        <v>5906.099999904633</v>
      </c>
      <c r="D221" t="s">
        <v>825</v>
      </c>
      <c r="E221" t="s">
        <v>826</v>
      </c>
      <c r="F221">
        <v>5</v>
      </c>
      <c r="G221" t="s">
        <v>771</v>
      </c>
      <c r="H221">
        <v>1685129301.1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445.7310180429163</v>
      </c>
      <c r="AJ221">
        <v>402.2969636363636</v>
      </c>
      <c r="AK221">
        <v>1.684784544101323</v>
      </c>
      <c r="AL221">
        <v>66.90373870372758</v>
      </c>
      <c r="AM221">
        <f>(AO221 - AN221 + DX221*1E3/(8.314*(DZ221+273.15)) * AQ221/DW221 * AP221) * DW221/(100*DK221) * 1000/(1000 - AO221)</f>
        <v>0</v>
      </c>
      <c r="AN221">
        <v>13.49696949787261</v>
      </c>
      <c r="AO221">
        <v>18.37037552447554</v>
      </c>
      <c r="AP221">
        <v>0.003082341504523491</v>
      </c>
      <c r="AQ221">
        <v>104.1572982072689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4.38</v>
      </c>
      <c r="DL221">
        <v>0.5</v>
      </c>
      <c r="DM221" t="s">
        <v>430</v>
      </c>
      <c r="DN221">
        <v>2</v>
      </c>
      <c r="DO221" t="b">
        <v>1</v>
      </c>
      <c r="DP221">
        <v>1685129301.1</v>
      </c>
      <c r="DQ221">
        <v>387.4457037037038</v>
      </c>
      <c r="DR221">
        <v>430.1748148148149</v>
      </c>
      <c r="DS221">
        <v>18.34188518518519</v>
      </c>
      <c r="DT221">
        <v>13.49827777777778</v>
      </c>
      <c r="DU221">
        <v>387.9222962962963</v>
      </c>
      <c r="DV221">
        <v>18.70277407407407</v>
      </c>
      <c r="DW221">
        <v>499.9584444444445</v>
      </c>
      <c r="DX221">
        <v>99.64561851851852</v>
      </c>
      <c r="DY221">
        <v>0.09990308888888888</v>
      </c>
      <c r="DZ221">
        <v>27.4255037037037</v>
      </c>
      <c r="EA221">
        <v>28.00429259259259</v>
      </c>
      <c r="EB221">
        <v>999.9000000000001</v>
      </c>
      <c r="EC221">
        <v>0</v>
      </c>
      <c r="ED221">
        <v>0</v>
      </c>
      <c r="EE221">
        <v>10005.36296296296</v>
      </c>
      <c r="EF221">
        <v>0</v>
      </c>
      <c r="EG221">
        <v>463.1404814814815</v>
      </c>
      <c r="EH221">
        <v>-42.7292037037037</v>
      </c>
      <c r="EI221">
        <v>394.6847407407408</v>
      </c>
      <c r="EJ221">
        <v>436.0608518518519</v>
      </c>
      <c r="EK221">
        <v>4.843623703703703</v>
      </c>
      <c r="EL221">
        <v>430.1748148148149</v>
      </c>
      <c r="EM221">
        <v>13.49827777777778</v>
      </c>
      <c r="EN221">
        <v>1.827688148148148</v>
      </c>
      <c r="EO221">
        <v>1.345043703703704</v>
      </c>
      <c r="EP221">
        <v>16.02561111111111</v>
      </c>
      <c r="EQ221">
        <v>11.31184444444444</v>
      </c>
      <c r="ER221">
        <v>1999.995555555556</v>
      </c>
      <c r="ES221">
        <v>0.9800067407407407</v>
      </c>
      <c r="ET221">
        <v>0.01999361481481481</v>
      </c>
      <c r="EU221">
        <v>0</v>
      </c>
      <c r="EV221">
        <v>529.6047407407407</v>
      </c>
      <c r="EW221">
        <v>5.00078</v>
      </c>
      <c r="EX221">
        <v>12703.55925925926</v>
      </c>
      <c r="EY221">
        <v>16379.64444444444</v>
      </c>
      <c r="EZ221">
        <v>40.41411111111111</v>
      </c>
      <c r="FA221">
        <v>41.71966666666666</v>
      </c>
      <c r="FB221">
        <v>40.90951851851851</v>
      </c>
      <c r="FC221">
        <v>40.98592592592592</v>
      </c>
      <c r="FD221">
        <v>41.40014814814814</v>
      </c>
      <c r="FE221">
        <v>1955.111111111111</v>
      </c>
      <c r="FF221">
        <v>39.88518518518519</v>
      </c>
      <c r="FG221">
        <v>0</v>
      </c>
      <c r="FH221">
        <v>1685129306.5</v>
      </c>
      <c r="FI221">
        <v>0</v>
      </c>
      <c r="FJ221">
        <v>529.6343461538461</v>
      </c>
      <c r="FK221">
        <v>-5.976170939347795</v>
      </c>
      <c r="FL221">
        <v>529.5555550813092</v>
      </c>
      <c r="FM221">
        <v>12704.02692307692</v>
      </c>
      <c r="FN221">
        <v>15</v>
      </c>
      <c r="FO221">
        <v>1685127798.5</v>
      </c>
      <c r="FP221" t="s">
        <v>772</v>
      </c>
      <c r="FQ221">
        <v>1685127798</v>
      </c>
      <c r="FR221">
        <v>1685127798.5</v>
      </c>
      <c r="FS221">
        <v>4</v>
      </c>
      <c r="FT221">
        <v>0.022</v>
      </c>
      <c r="FU221">
        <v>0.001</v>
      </c>
      <c r="FV221">
        <v>-0.485</v>
      </c>
      <c r="FW221">
        <v>-0.382</v>
      </c>
      <c r="FX221">
        <v>420</v>
      </c>
      <c r="FY221">
        <v>16</v>
      </c>
      <c r="FZ221">
        <v>0.08</v>
      </c>
      <c r="GA221">
        <v>0.03</v>
      </c>
      <c r="GB221">
        <v>-40.3921925</v>
      </c>
      <c r="GC221">
        <v>-66.47317260787982</v>
      </c>
      <c r="GD221">
        <v>6.858872093004342</v>
      </c>
      <c r="GE221">
        <v>0</v>
      </c>
      <c r="GF221">
        <v>4.83423475</v>
      </c>
      <c r="GG221">
        <v>0.2238681050656644</v>
      </c>
      <c r="GH221">
        <v>0.0217630712432207</v>
      </c>
      <c r="GI221">
        <v>1</v>
      </c>
      <c r="GJ221">
        <v>1</v>
      </c>
      <c r="GK221">
        <v>2</v>
      </c>
      <c r="GL221" t="s">
        <v>432</v>
      </c>
      <c r="GM221">
        <v>3.09818</v>
      </c>
      <c r="GN221">
        <v>2.75824</v>
      </c>
      <c r="GO221">
        <v>0.0917934</v>
      </c>
      <c r="GP221">
        <v>0.101098</v>
      </c>
      <c r="GQ221">
        <v>0.0995354</v>
      </c>
      <c r="GR221">
        <v>0.0788182</v>
      </c>
      <c r="GS221">
        <v>23208.2</v>
      </c>
      <c r="GT221">
        <v>22659.7</v>
      </c>
      <c r="GU221">
        <v>26106.9</v>
      </c>
      <c r="GV221">
        <v>25557.5</v>
      </c>
      <c r="GW221">
        <v>37727.3</v>
      </c>
      <c r="GX221">
        <v>35749</v>
      </c>
      <c r="GY221">
        <v>45654.7</v>
      </c>
      <c r="GZ221">
        <v>41990</v>
      </c>
      <c r="HA221">
        <v>1.85775</v>
      </c>
      <c r="HB221">
        <v>1.86615</v>
      </c>
      <c r="HC221">
        <v>0.0325218</v>
      </c>
      <c r="HD221">
        <v>0</v>
      </c>
      <c r="HE221">
        <v>27.5725</v>
      </c>
      <c r="HF221">
        <v>999.9</v>
      </c>
      <c r="HG221">
        <v>41.5</v>
      </c>
      <c r="HH221">
        <v>40.7</v>
      </c>
      <c r="HI221">
        <v>32.0471</v>
      </c>
      <c r="HJ221">
        <v>62.7726</v>
      </c>
      <c r="HK221">
        <v>26.879</v>
      </c>
      <c r="HL221">
        <v>1</v>
      </c>
      <c r="HM221">
        <v>0.350846</v>
      </c>
      <c r="HN221">
        <v>1.88723</v>
      </c>
      <c r="HO221">
        <v>20.2981</v>
      </c>
      <c r="HP221">
        <v>5.21265</v>
      </c>
      <c r="HQ221">
        <v>11.98</v>
      </c>
      <c r="HR221">
        <v>4.9635</v>
      </c>
      <c r="HS221">
        <v>3.2742</v>
      </c>
      <c r="HT221">
        <v>9999</v>
      </c>
      <c r="HU221">
        <v>9999</v>
      </c>
      <c r="HV221">
        <v>9999</v>
      </c>
      <c r="HW221">
        <v>41.8</v>
      </c>
      <c r="HX221">
        <v>1.86401</v>
      </c>
      <c r="HY221">
        <v>1.86019</v>
      </c>
      <c r="HZ221">
        <v>1.85852</v>
      </c>
      <c r="IA221">
        <v>1.85989</v>
      </c>
      <c r="IB221">
        <v>1.85983</v>
      </c>
      <c r="IC221">
        <v>1.85838</v>
      </c>
      <c r="ID221">
        <v>1.85745</v>
      </c>
      <c r="IE221">
        <v>1.85233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-0.478</v>
      </c>
      <c r="IT221">
        <v>-0.3606</v>
      </c>
      <c r="IU221">
        <v>-0.4520735450392652</v>
      </c>
      <c r="IV221">
        <v>0.0001543633802942166</v>
      </c>
      <c r="IW221">
        <v>-6.359805854135664E-07</v>
      </c>
      <c r="IX221">
        <v>1.931128000261328E-10</v>
      </c>
      <c r="IY221">
        <v>-0.3682157029634286</v>
      </c>
      <c r="IZ221">
        <v>-0.009907362677547949</v>
      </c>
      <c r="JA221">
        <v>0.0006454078662214542</v>
      </c>
      <c r="JB221">
        <v>-5.064920317128958E-06</v>
      </c>
      <c r="JC221">
        <v>3</v>
      </c>
      <c r="JD221">
        <v>1872</v>
      </c>
      <c r="JE221">
        <v>1</v>
      </c>
      <c r="JF221">
        <v>37</v>
      </c>
      <c r="JG221">
        <v>25.2</v>
      </c>
      <c r="JH221">
        <v>25.2</v>
      </c>
      <c r="JI221">
        <v>1.2146</v>
      </c>
      <c r="JJ221">
        <v>2.66235</v>
      </c>
      <c r="JK221">
        <v>1.49658</v>
      </c>
      <c r="JL221">
        <v>2.33521</v>
      </c>
      <c r="JM221">
        <v>1.54907</v>
      </c>
      <c r="JN221">
        <v>2.46582</v>
      </c>
      <c r="JO221">
        <v>42.4038</v>
      </c>
      <c r="JP221">
        <v>14.0883</v>
      </c>
      <c r="JQ221">
        <v>18</v>
      </c>
      <c r="JR221">
        <v>495.674</v>
      </c>
      <c r="JS221">
        <v>517.631</v>
      </c>
      <c r="JT221">
        <v>25.2436</v>
      </c>
      <c r="JU221">
        <v>31.6294</v>
      </c>
      <c r="JV221">
        <v>30.0001</v>
      </c>
      <c r="JW221">
        <v>31.8165</v>
      </c>
      <c r="JX221">
        <v>31.7922</v>
      </c>
      <c r="JY221">
        <v>24.4844</v>
      </c>
      <c r="JZ221">
        <v>52.5118</v>
      </c>
      <c r="KA221">
        <v>0</v>
      </c>
      <c r="KB221">
        <v>25.2278</v>
      </c>
      <c r="KC221">
        <v>473.567</v>
      </c>
      <c r="KD221">
        <v>13.496</v>
      </c>
      <c r="KE221">
        <v>99.7676</v>
      </c>
      <c r="KF221">
        <v>99.8117</v>
      </c>
    </row>
    <row r="222" spans="1:292">
      <c r="A222">
        <v>194</v>
      </c>
      <c r="B222">
        <v>1685129313.6</v>
      </c>
      <c r="C222">
        <v>5911.099999904633</v>
      </c>
      <c r="D222" t="s">
        <v>827</v>
      </c>
      <c r="E222" t="s">
        <v>828</v>
      </c>
      <c r="F222">
        <v>5</v>
      </c>
      <c r="G222" t="s">
        <v>771</v>
      </c>
      <c r="H222">
        <v>1685129305.814285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461.9981686025978</v>
      </c>
      <c r="AJ222">
        <v>414.2670727272727</v>
      </c>
      <c r="AK222">
        <v>2.445347292977169</v>
      </c>
      <c r="AL222">
        <v>66.90373870372758</v>
      </c>
      <c r="AM222">
        <f>(AO222 - AN222 + DX222*1E3/(8.314*(DZ222+273.15)) * AQ222/DW222 * AP222) * DW222/(100*DK222) * 1000/(1000 - AO222)</f>
        <v>0</v>
      </c>
      <c r="AN222">
        <v>13.49604140982261</v>
      </c>
      <c r="AO222">
        <v>18.38442307692309</v>
      </c>
      <c r="AP222">
        <v>0.0007617245346035848</v>
      </c>
      <c r="AQ222">
        <v>104.1572982072689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4.38</v>
      </c>
      <c r="DL222">
        <v>0.5</v>
      </c>
      <c r="DM222" t="s">
        <v>430</v>
      </c>
      <c r="DN222">
        <v>2</v>
      </c>
      <c r="DO222" t="b">
        <v>1</v>
      </c>
      <c r="DP222">
        <v>1685129305.814285</v>
      </c>
      <c r="DQ222">
        <v>392.6852499999999</v>
      </c>
      <c r="DR222">
        <v>442.2497142857143</v>
      </c>
      <c r="DS222">
        <v>18.35971428571428</v>
      </c>
      <c r="DT222">
        <v>13.49746428571429</v>
      </c>
      <c r="DU222">
        <v>393.16325</v>
      </c>
      <c r="DV222">
        <v>18.72044285714286</v>
      </c>
      <c r="DW222">
        <v>500.0247142857143</v>
      </c>
      <c r="DX222">
        <v>99.64554285714283</v>
      </c>
      <c r="DY222">
        <v>0.0999826892857143</v>
      </c>
      <c r="DZ222">
        <v>27.44774285714286</v>
      </c>
      <c r="EA222">
        <v>28.05522857142856</v>
      </c>
      <c r="EB222">
        <v>999.9000000000002</v>
      </c>
      <c r="EC222">
        <v>0</v>
      </c>
      <c r="ED222">
        <v>0</v>
      </c>
      <c r="EE222">
        <v>10003.69678571429</v>
      </c>
      <c r="EF222">
        <v>0</v>
      </c>
      <c r="EG222">
        <v>467.5348214285714</v>
      </c>
      <c r="EH222">
        <v>-49.56448214285714</v>
      </c>
      <c r="EI222">
        <v>400.0296428571428</v>
      </c>
      <c r="EJ222">
        <v>448.3005357142857</v>
      </c>
      <c r="EK222">
        <v>4.862252142857143</v>
      </c>
      <c r="EL222">
        <v>442.2497142857143</v>
      </c>
      <c r="EM222">
        <v>13.49746428571429</v>
      </c>
      <c r="EN222">
        <v>1.829463214285714</v>
      </c>
      <c r="EO222">
        <v>1.344961785714286</v>
      </c>
      <c r="EP222">
        <v>16.04081071428572</v>
      </c>
      <c r="EQ222">
        <v>11.31092857142857</v>
      </c>
      <c r="ER222">
        <v>1999.974285714286</v>
      </c>
      <c r="ES222">
        <v>0.9800065</v>
      </c>
      <c r="ET222">
        <v>0.01999386071428571</v>
      </c>
      <c r="EU222">
        <v>0</v>
      </c>
      <c r="EV222">
        <v>529.3197142857142</v>
      </c>
      <c r="EW222">
        <v>5.00078</v>
      </c>
      <c r="EX222">
        <v>12740.81428571428</v>
      </c>
      <c r="EY222">
        <v>16379.46071428571</v>
      </c>
      <c r="EZ222">
        <v>40.42617857142857</v>
      </c>
      <c r="FA222">
        <v>41.71625</v>
      </c>
      <c r="FB222">
        <v>40.98860714285713</v>
      </c>
      <c r="FC222">
        <v>40.97749999999998</v>
      </c>
      <c r="FD222">
        <v>41.38367857142857</v>
      </c>
      <c r="FE222">
        <v>1955.088214285715</v>
      </c>
      <c r="FF222">
        <v>39.88785714285716</v>
      </c>
      <c r="FG222">
        <v>0</v>
      </c>
      <c r="FH222">
        <v>1685129311.3</v>
      </c>
      <c r="FI222">
        <v>0</v>
      </c>
      <c r="FJ222">
        <v>529.3401923076923</v>
      </c>
      <c r="FK222">
        <v>-4.023008564956083</v>
      </c>
      <c r="FL222">
        <v>687.7435907876689</v>
      </c>
      <c r="FM222">
        <v>12740.81153846154</v>
      </c>
      <c r="FN222">
        <v>15</v>
      </c>
      <c r="FO222">
        <v>1685127798.5</v>
      </c>
      <c r="FP222" t="s">
        <v>772</v>
      </c>
      <c r="FQ222">
        <v>1685127798</v>
      </c>
      <c r="FR222">
        <v>1685127798.5</v>
      </c>
      <c r="FS222">
        <v>4</v>
      </c>
      <c r="FT222">
        <v>0.022</v>
      </c>
      <c r="FU222">
        <v>0.001</v>
      </c>
      <c r="FV222">
        <v>-0.485</v>
      </c>
      <c r="FW222">
        <v>-0.382</v>
      </c>
      <c r="FX222">
        <v>420</v>
      </c>
      <c r="FY222">
        <v>16</v>
      </c>
      <c r="FZ222">
        <v>0.08</v>
      </c>
      <c r="GA222">
        <v>0.03</v>
      </c>
      <c r="GB222">
        <v>-45.12708048780488</v>
      </c>
      <c r="GC222">
        <v>-86.04767247386759</v>
      </c>
      <c r="GD222">
        <v>8.599570973961704</v>
      </c>
      <c r="GE222">
        <v>0</v>
      </c>
      <c r="GF222">
        <v>4.849877804878049</v>
      </c>
      <c r="GG222">
        <v>0.2380542857142824</v>
      </c>
      <c r="GH222">
        <v>0.02362562979025779</v>
      </c>
      <c r="GI222">
        <v>1</v>
      </c>
      <c r="GJ222">
        <v>1</v>
      </c>
      <c r="GK222">
        <v>2</v>
      </c>
      <c r="GL222" t="s">
        <v>432</v>
      </c>
      <c r="GM222">
        <v>3.09823</v>
      </c>
      <c r="GN222">
        <v>2.75817</v>
      </c>
      <c r="GO222">
        <v>0.0939104</v>
      </c>
      <c r="GP222">
        <v>0.103855</v>
      </c>
      <c r="GQ222">
        <v>0.0995817</v>
      </c>
      <c r="GR222">
        <v>0.07882110000000001</v>
      </c>
      <c r="GS222">
        <v>23154.2</v>
      </c>
      <c r="GT222">
        <v>22590.4</v>
      </c>
      <c r="GU222">
        <v>26106.9</v>
      </c>
      <c r="GV222">
        <v>25557.7</v>
      </c>
      <c r="GW222">
        <v>37725.6</v>
      </c>
      <c r="GX222">
        <v>35749.3</v>
      </c>
      <c r="GY222">
        <v>45654.6</v>
      </c>
      <c r="GZ222">
        <v>41990.1</v>
      </c>
      <c r="HA222">
        <v>1.85772</v>
      </c>
      <c r="HB222">
        <v>1.86618</v>
      </c>
      <c r="HC222">
        <v>0.0334382</v>
      </c>
      <c r="HD222">
        <v>0</v>
      </c>
      <c r="HE222">
        <v>27.5824</v>
      </c>
      <c r="HF222">
        <v>999.9</v>
      </c>
      <c r="HG222">
        <v>41.5</v>
      </c>
      <c r="HH222">
        <v>40.7</v>
      </c>
      <c r="HI222">
        <v>32.0506</v>
      </c>
      <c r="HJ222">
        <v>62.6626</v>
      </c>
      <c r="HK222">
        <v>26.8389</v>
      </c>
      <c r="HL222">
        <v>1</v>
      </c>
      <c r="HM222">
        <v>0.355211</v>
      </c>
      <c r="HN222">
        <v>3.49847</v>
      </c>
      <c r="HO222">
        <v>20.2707</v>
      </c>
      <c r="HP222">
        <v>5.21295</v>
      </c>
      <c r="HQ222">
        <v>11.98</v>
      </c>
      <c r="HR222">
        <v>4.9636</v>
      </c>
      <c r="HS222">
        <v>3.27428</v>
      </c>
      <c r="HT222">
        <v>9999</v>
      </c>
      <c r="HU222">
        <v>9999</v>
      </c>
      <c r="HV222">
        <v>9999</v>
      </c>
      <c r="HW222">
        <v>41.8</v>
      </c>
      <c r="HX222">
        <v>1.86398</v>
      </c>
      <c r="HY222">
        <v>1.86017</v>
      </c>
      <c r="HZ222">
        <v>1.85851</v>
      </c>
      <c r="IA222">
        <v>1.85986</v>
      </c>
      <c r="IB222">
        <v>1.85983</v>
      </c>
      <c r="IC222">
        <v>1.85837</v>
      </c>
      <c r="ID222">
        <v>1.85745</v>
      </c>
      <c r="IE222">
        <v>1.85232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-0.482</v>
      </c>
      <c r="IT222">
        <v>-0.3605</v>
      </c>
      <c r="IU222">
        <v>-0.4520735450392652</v>
      </c>
      <c r="IV222">
        <v>0.0001543633802942166</v>
      </c>
      <c r="IW222">
        <v>-6.359805854135664E-07</v>
      </c>
      <c r="IX222">
        <v>1.931128000261328E-10</v>
      </c>
      <c r="IY222">
        <v>-0.3682157029634286</v>
      </c>
      <c r="IZ222">
        <v>-0.009907362677547949</v>
      </c>
      <c r="JA222">
        <v>0.0006454078662214542</v>
      </c>
      <c r="JB222">
        <v>-5.064920317128958E-06</v>
      </c>
      <c r="JC222">
        <v>3</v>
      </c>
      <c r="JD222">
        <v>1872</v>
      </c>
      <c r="JE222">
        <v>1</v>
      </c>
      <c r="JF222">
        <v>37</v>
      </c>
      <c r="JG222">
        <v>25.3</v>
      </c>
      <c r="JH222">
        <v>25.3</v>
      </c>
      <c r="JI222">
        <v>1.24878</v>
      </c>
      <c r="JJ222">
        <v>2.66235</v>
      </c>
      <c r="JK222">
        <v>1.49658</v>
      </c>
      <c r="JL222">
        <v>2.33521</v>
      </c>
      <c r="JM222">
        <v>1.54785</v>
      </c>
      <c r="JN222">
        <v>2.46338</v>
      </c>
      <c r="JO222">
        <v>42.4038</v>
      </c>
      <c r="JP222">
        <v>14.0795</v>
      </c>
      <c r="JQ222">
        <v>18</v>
      </c>
      <c r="JR222">
        <v>495.63</v>
      </c>
      <c r="JS222">
        <v>517.621</v>
      </c>
      <c r="JT222">
        <v>25.0593</v>
      </c>
      <c r="JU222">
        <v>31.6261</v>
      </c>
      <c r="JV222">
        <v>30.0031</v>
      </c>
      <c r="JW222">
        <v>31.8125</v>
      </c>
      <c r="JX222">
        <v>31.7889</v>
      </c>
      <c r="JY222">
        <v>25.1601</v>
      </c>
      <c r="JZ222">
        <v>52.5118</v>
      </c>
      <c r="KA222">
        <v>0</v>
      </c>
      <c r="KB222">
        <v>24.8404</v>
      </c>
      <c r="KC222">
        <v>493.653</v>
      </c>
      <c r="KD222">
        <v>13.496</v>
      </c>
      <c r="KE222">
        <v>99.76739999999999</v>
      </c>
      <c r="KF222">
        <v>99.812</v>
      </c>
    </row>
    <row r="223" spans="1:292">
      <c r="A223">
        <v>195</v>
      </c>
      <c r="B223">
        <v>1685129318.6</v>
      </c>
      <c r="C223">
        <v>5916.099999904633</v>
      </c>
      <c r="D223" t="s">
        <v>829</v>
      </c>
      <c r="E223" t="s">
        <v>830</v>
      </c>
      <c r="F223">
        <v>5</v>
      </c>
      <c r="G223" t="s">
        <v>771</v>
      </c>
      <c r="H223">
        <v>1685129311.1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478.9789155014367</v>
      </c>
      <c r="AJ223">
        <v>428.4308060606057</v>
      </c>
      <c r="AK223">
        <v>2.858968475242119</v>
      </c>
      <c r="AL223">
        <v>66.90373870372758</v>
      </c>
      <c r="AM223">
        <f>(AO223 - AN223 + DX223*1E3/(8.314*(DZ223+273.15)) * AQ223/DW223 * AP223) * DW223/(100*DK223) * 1000/(1000 - AO223)</f>
        <v>0</v>
      </c>
      <c r="AN223">
        <v>13.49751751169013</v>
      </c>
      <c r="AO223">
        <v>18.38632587412588</v>
      </c>
      <c r="AP223">
        <v>0.0001249651222088516</v>
      </c>
      <c r="AQ223">
        <v>104.1572982072689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4.38</v>
      </c>
      <c r="DL223">
        <v>0.5</v>
      </c>
      <c r="DM223" t="s">
        <v>430</v>
      </c>
      <c r="DN223">
        <v>2</v>
      </c>
      <c r="DO223" t="b">
        <v>1</v>
      </c>
      <c r="DP223">
        <v>1685129311.1</v>
      </c>
      <c r="DQ223">
        <v>402.6345555555556</v>
      </c>
      <c r="DR223">
        <v>458.9141481481481</v>
      </c>
      <c r="DS223">
        <v>18.37628888888889</v>
      </c>
      <c r="DT223">
        <v>13.49671481481481</v>
      </c>
      <c r="DU223">
        <v>403.1151481481481</v>
      </c>
      <c r="DV223">
        <v>18.73687407407407</v>
      </c>
      <c r="DW223">
        <v>500.0276666666666</v>
      </c>
      <c r="DX223">
        <v>99.64543703703706</v>
      </c>
      <c r="DY223">
        <v>0.1000334</v>
      </c>
      <c r="DZ223">
        <v>27.46708148148148</v>
      </c>
      <c r="EA223">
        <v>28.10927407407407</v>
      </c>
      <c r="EB223">
        <v>999.9000000000001</v>
      </c>
      <c r="EC223">
        <v>0</v>
      </c>
      <c r="ED223">
        <v>0</v>
      </c>
      <c r="EE223">
        <v>10002.17740740741</v>
      </c>
      <c r="EF223">
        <v>0</v>
      </c>
      <c r="EG223">
        <v>472.1543333333333</v>
      </c>
      <c r="EH223">
        <v>-56.27951481481482</v>
      </c>
      <c r="EI223">
        <v>410.1719629629629</v>
      </c>
      <c r="EJ223">
        <v>465.1925555555556</v>
      </c>
      <c r="EK223">
        <v>4.879571481481481</v>
      </c>
      <c r="EL223">
        <v>458.9141481481481</v>
      </c>
      <c r="EM223">
        <v>13.49671481481481</v>
      </c>
      <c r="EN223">
        <v>1.831112962962963</v>
      </c>
      <c r="EO223">
        <v>1.344886666666667</v>
      </c>
      <c r="EP223">
        <v>16.05494074074074</v>
      </c>
      <c r="EQ223">
        <v>11.31008518518519</v>
      </c>
      <c r="ER223">
        <v>1999.997777777778</v>
      </c>
      <c r="ES223">
        <v>0.9800078888888889</v>
      </c>
      <c r="ET223">
        <v>0.01999251851851852</v>
      </c>
      <c r="EU223">
        <v>0</v>
      </c>
      <c r="EV223">
        <v>529.1329999999999</v>
      </c>
      <c r="EW223">
        <v>5.00078</v>
      </c>
      <c r="EX223">
        <v>12781.07777777777</v>
      </c>
      <c r="EY223">
        <v>16379.66666666667</v>
      </c>
      <c r="EZ223">
        <v>40.42118518518519</v>
      </c>
      <c r="FA223">
        <v>41.715</v>
      </c>
      <c r="FB223">
        <v>41.00214814814814</v>
      </c>
      <c r="FC223">
        <v>40.98592592592592</v>
      </c>
      <c r="FD223">
        <v>41.37474074074073</v>
      </c>
      <c r="FE223">
        <v>1955.112222222222</v>
      </c>
      <c r="FF223">
        <v>39.88814814814815</v>
      </c>
      <c r="FG223">
        <v>0</v>
      </c>
      <c r="FH223">
        <v>1685129316.7</v>
      </c>
      <c r="FI223">
        <v>0</v>
      </c>
      <c r="FJ223">
        <v>529.1236</v>
      </c>
      <c r="FK223">
        <v>0.254692294355208</v>
      </c>
      <c r="FL223">
        <v>-43.69230749974259</v>
      </c>
      <c r="FM223">
        <v>12779.652</v>
      </c>
      <c r="FN223">
        <v>15</v>
      </c>
      <c r="FO223">
        <v>1685127798.5</v>
      </c>
      <c r="FP223" t="s">
        <v>772</v>
      </c>
      <c r="FQ223">
        <v>1685127798</v>
      </c>
      <c r="FR223">
        <v>1685127798.5</v>
      </c>
      <c r="FS223">
        <v>4</v>
      </c>
      <c r="FT223">
        <v>0.022</v>
      </c>
      <c r="FU223">
        <v>0.001</v>
      </c>
      <c r="FV223">
        <v>-0.485</v>
      </c>
      <c r="FW223">
        <v>-0.382</v>
      </c>
      <c r="FX223">
        <v>420</v>
      </c>
      <c r="FY223">
        <v>16</v>
      </c>
      <c r="FZ223">
        <v>0.08</v>
      </c>
      <c r="GA223">
        <v>0.03</v>
      </c>
      <c r="GB223">
        <v>-51.3507268292683</v>
      </c>
      <c r="GC223">
        <v>-79.43061951219521</v>
      </c>
      <c r="GD223">
        <v>7.999253532217542</v>
      </c>
      <c r="GE223">
        <v>0</v>
      </c>
      <c r="GF223">
        <v>4.866813170731707</v>
      </c>
      <c r="GG223">
        <v>0.2064855052264831</v>
      </c>
      <c r="GH223">
        <v>0.02085155669909871</v>
      </c>
      <c r="GI223">
        <v>1</v>
      </c>
      <c r="GJ223">
        <v>1</v>
      </c>
      <c r="GK223">
        <v>2</v>
      </c>
      <c r="GL223" t="s">
        <v>432</v>
      </c>
      <c r="GM223">
        <v>3.09824</v>
      </c>
      <c r="GN223">
        <v>2.75808</v>
      </c>
      <c r="GO223">
        <v>0.09634959999999999</v>
      </c>
      <c r="GP223">
        <v>0.106585</v>
      </c>
      <c r="GQ223">
        <v>0.09959419999999999</v>
      </c>
      <c r="GR223">
        <v>0.07880479999999999</v>
      </c>
      <c r="GS223">
        <v>23091.5</v>
      </c>
      <c r="GT223">
        <v>22521.1</v>
      </c>
      <c r="GU223">
        <v>26106.4</v>
      </c>
      <c r="GV223">
        <v>25557.2</v>
      </c>
      <c r="GW223">
        <v>37724.8</v>
      </c>
      <c r="GX223">
        <v>35749.3</v>
      </c>
      <c r="GY223">
        <v>45654</v>
      </c>
      <c r="GZ223">
        <v>41989</v>
      </c>
      <c r="HA223">
        <v>1.85818</v>
      </c>
      <c r="HB223">
        <v>1.8662</v>
      </c>
      <c r="HC223">
        <v>0.0332668</v>
      </c>
      <c r="HD223">
        <v>0</v>
      </c>
      <c r="HE223">
        <v>27.596</v>
      </c>
      <c r="HF223">
        <v>999.9</v>
      </c>
      <c r="HG223">
        <v>41.5</v>
      </c>
      <c r="HH223">
        <v>40.7</v>
      </c>
      <c r="HI223">
        <v>32.0533</v>
      </c>
      <c r="HJ223">
        <v>62.6426</v>
      </c>
      <c r="HK223">
        <v>26.895</v>
      </c>
      <c r="HL223">
        <v>1</v>
      </c>
      <c r="HM223">
        <v>0.35719</v>
      </c>
      <c r="HN223">
        <v>3.25452</v>
      </c>
      <c r="HO223">
        <v>20.2763</v>
      </c>
      <c r="HP223">
        <v>5.21325</v>
      </c>
      <c r="HQ223">
        <v>11.98</v>
      </c>
      <c r="HR223">
        <v>4.96375</v>
      </c>
      <c r="HS223">
        <v>3.27428</v>
      </c>
      <c r="HT223">
        <v>9999</v>
      </c>
      <c r="HU223">
        <v>9999</v>
      </c>
      <c r="HV223">
        <v>9999</v>
      </c>
      <c r="HW223">
        <v>41.8</v>
      </c>
      <c r="HX223">
        <v>1.86399</v>
      </c>
      <c r="HY223">
        <v>1.86016</v>
      </c>
      <c r="HZ223">
        <v>1.85852</v>
      </c>
      <c r="IA223">
        <v>1.85987</v>
      </c>
      <c r="IB223">
        <v>1.85983</v>
      </c>
      <c r="IC223">
        <v>1.85837</v>
      </c>
      <c r="ID223">
        <v>1.85745</v>
      </c>
      <c r="IE223">
        <v>1.8523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-0.486</v>
      </c>
      <c r="IT223">
        <v>-0.3605</v>
      </c>
      <c r="IU223">
        <v>-0.4520735450392652</v>
      </c>
      <c r="IV223">
        <v>0.0001543633802942166</v>
      </c>
      <c r="IW223">
        <v>-6.359805854135664E-07</v>
      </c>
      <c r="IX223">
        <v>1.931128000261328E-10</v>
      </c>
      <c r="IY223">
        <v>-0.3682157029634286</v>
      </c>
      <c r="IZ223">
        <v>-0.009907362677547949</v>
      </c>
      <c r="JA223">
        <v>0.0006454078662214542</v>
      </c>
      <c r="JB223">
        <v>-5.064920317128958E-06</v>
      </c>
      <c r="JC223">
        <v>3</v>
      </c>
      <c r="JD223">
        <v>1872</v>
      </c>
      <c r="JE223">
        <v>1</v>
      </c>
      <c r="JF223">
        <v>37</v>
      </c>
      <c r="JG223">
        <v>25.3</v>
      </c>
      <c r="JH223">
        <v>25.3</v>
      </c>
      <c r="JI223">
        <v>1.28662</v>
      </c>
      <c r="JJ223">
        <v>2.65869</v>
      </c>
      <c r="JK223">
        <v>1.49658</v>
      </c>
      <c r="JL223">
        <v>2.33521</v>
      </c>
      <c r="JM223">
        <v>1.54907</v>
      </c>
      <c r="JN223">
        <v>2.45117</v>
      </c>
      <c r="JO223">
        <v>42.4038</v>
      </c>
      <c r="JP223">
        <v>14.0795</v>
      </c>
      <c r="JQ223">
        <v>18</v>
      </c>
      <c r="JR223">
        <v>495.875</v>
      </c>
      <c r="JS223">
        <v>517.602</v>
      </c>
      <c r="JT223">
        <v>24.7692</v>
      </c>
      <c r="JU223">
        <v>31.6225</v>
      </c>
      <c r="JV223">
        <v>30.0019</v>
      </c>
      <c r="JW223">
        <v>31.8088</v>
      </c>
      <c r="JX223">
        <v>31.7845</v>
      </c>
      <c r="JY223">
        <v>25.9148</v>
      </c>
      <c r="JZ223">
        <v>52.5118</v>
      </c>
      <c r="KA223">
        <v>0</v>
      </c>
      <c r="KB223">
        <v>24.7189</v>
      </c>
      <c r="KC223">
        <v>507.047</v>
      </c>
      <c r="KD223">
        <v>13.496</v>
      </c>
      <c r="KE223">
        <v>99.7659</v>
      </c>
      <c r="KF223">
        <v>99.8096</v>
      </c>
    </row>
    <row r="224" spans="1:292">
      <c r="A224">
        <v>196</v>
      </c>
      <c r="B224">
        <v>1685129323.6</v>
      </c>
      <c r="C224">
        <v>5921.099999904633</v>
      </c>
      <c r="D224" t="s">
        <v>831</v>
      </c>
      <c r="E224" t="s">
        <v>832</v>
      </c>
      <c r="F224">
        <v>5</v>
      </c>
      <c r="G224" t="s">
        <v>771</v>
      </c>
      <c r="H224">
        <v>1685129315.814285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495.942066038847</v>
      </c>
      <c r="AJ224">
        <v>443.8874909090909</v>
      </c>
      <c r="AK224">
        <v>3.115663440585498</v>
      </c>
      <c r="AL224">
        <v>66.90373870372758</v>
      </c>
      <c r="AM224">
        <f>(AO224 - AN224 + DX224*1E3/(8.314*(DZ224+273.15)) * AQ224/DW224 * AP224) * DW224/(100*DK224) * 1000/(1000 - AO224)</f>
        <v>0</v>
      </c>
      <c r="AN224">
        <v>13.49485103382253</v>
      </c>
      <c r="AO224">
        <v>18.38842657342658</v>
      </c>
      <c r="AP224">
        <v>0.0001814978634485429</v>
      </c>
      <c r="AQ224">
        <v>104.1572982072689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4.38</v>
      </c>
      <c r="DL224">
        <v>0.5</v>
      </c>
      <c r="DM224" t="s">
        <v>430</v>
      </c>
      <c r="DN224">
        <v>2</v>
      </c>
      <c r="DO224" t="b">
        <v>1</v>
      </c>
      <c r="DP224">
        <v>1685129315.814285</v>
      </c>
      <c r="DQ224">
        <v>414.6453571428571</v>
      </c>
      <c r="DR224">
        <v>474.5398928571428</v>
      </c>
      <c r="DS224">
        <v>18.38435714285714</v>
      </c>
      <c r="DT224">
        <v>13.496225</v>
      </c>
      <c r="DU224">
        <v>415.1291785714287</v>
      </c>
      <c r="DV224">
        <v>18.74486071428571</v>
      </c>
      <c r="DW224">
        <v>500.03275</v>
      </c>
      <c r="DX224">
        <v>99.64524642857144</v>
      </c>
      <c r="DY224">
        <v>0.1000001035714286</v>
      </c>
      <c r="DZ224">
        <v>27.47550357142857</v>
      </c>
      <c r="EA224">
        <v>28.12726785714286</v>
      </c>
      <c r="EB224">
        <v>999.9000000000002</v>
      </c>
      <c r="EC224">
        <v>0</v>
      </c>
      <c r="ED224">
        <v>0</v>
      </c>
      <c r="EE224">
        <v>9997.588571428571</v>
      </c>
      <c r="EF224">
        <v>0</v>
      </c>
      <c r="EG224">
        <v>473.5715714285715</v>
      </c>
      <c r="EH224">
        <v>-59.89445714285715</v>
      </c>
      <c r="EI224">
        <v>422.4111071428571</v>
      </c>
      <c r="EJ224">
        <v>481.0319285714286</v>
      </c>
      <c r="EK224">
        <v>4.888123214285714</v>
      </c>
      <c r="EL224">
        <v>474.5398928571428</v>
      </c>
      <c r="EM224">
        <v>13.496225</v>
      </c>
      <c r="EN224">
        <v>1.831913928571429</v>
      </c>
      <c r="EO224">
        <v>1.344835714285714</v>
      </c>
      <c r="EP224">
        <v>16.06179285714285</v>
      </c>
      <c r="EQ224">
        <v>11.30951071428571</v>
      </c>
      <c r="ER224">
        <v>2000.010714285714</v>
      </c>
      <c r="ES224">
        <v>0.9800080357142856</v>
      </c>
      <c r="ET224">
        <v>0.01999237142857143</v>
      </c>
      <c r="EU224">
        <v>0</v>
      </c>
      <c r="EV224">
        <v>529.1774642857142</v>
      </c>
      <c r="EW224">
        <v>5.00078</v>
      </c>
      <c r="EX224">
        <v>12756.29642857143</v>
      </c>
      <c r="EY224">
        <v>16379.76785714286</v>
      </c>
      <c r="EZ224">
        <v>40.41724999999999</v>
      </c>
      <c r="FA224">
        <v>41.71849999999999</v>
      </c>
      <c r="FB224">
        <v>40.95739285714285</v>
      </c>
      <c r="FC224">
        <v>40.99528571428571</v>
      </c>
      <c r="FD224">
        <v>41.3725357142857</v>
      </c>
      <c r="FE224">
        <v>1955.126428571429</v>
      </c>
      <c r="FF224">
        <v>39.88607142857143</v>
      </c>
      <c r="FG224">
        <v>0</v>
      </c>
      <c r="FH224">
        <v>1685129321.5</v>
      </c>
      <c r="FI224">
        <v>0</v>
      </c>
      <c r="FJ224">
        <v>529.17844</v>
      </c>
      <c r="FK224">
        <v>-0.1424615447338103</v>
      </c>
      <c r="FL224">
        <v>-570.4538449744744</v>
      </c>
      <c r="FM224">
        <v>12753.004</v>
      </c>
      <c r="FN224">
        <v>15</v>
      </c>
      <c r="FO224">
        <v>1685127798.5</v>
      </c>
      <c r="FP224" t="s">
        <v>772</v>
      </c>
      <c r="FQ224">
        <v>1685127798</v>
      </c>
      <c r="FR224">
        <v>1685127798.5</v>
      </c>
      <c r="FS224">
        <v>4</v>
      </c>
      <c r="FT224">
        <v>0.022</v>
      </c>
      <c r="FU224">
        <v>0.001</v>
      </c>
      <c r="FV224">
        <v>-0.485</v>
      </c>
      <c r="FW224">
        <v>-0.382</v>
      </c>
      <c r="FX224">
        <v>420</v>
      </c>
      <c r="FY224">
        <v>16</v>
      </c>
      <c r="FZ224">
        <v>0.08</v>
      </c>
      <c r="GA224">
        <v>0.03</v>
      </c>
      <c r="GB224">
        <v>-56.77111</v>
      </c>
      <c r="GC224">
        <v>-52.33738761726075</v>
      </c>
      <c r="GD224">
        <v>5.200913620403631</v>
      </c>
      <c r="GE224">
        <v>0</v>
      </c>
      <c r="GF224">
        <v>4.88046475</v>
      </c>
      <c r="GG224">
        <v>0.1270364352720341</v>
      </c>
      <c r="GH224">
        <v>0.0128895253961308</v>
      </c>
      <c r="GI224">
        <v>1</v>
      </c>
      <c r="GJ224">
        <v>1</v>
      </c>
      <c r="GK224">
        <v>2</v>
      </c>
      <c r="GL224" t="s">
        <v>432</v>
      </c>
      <c r="GM224">
        <v>3.09787</v>
      </c>
      <c r="GN224">
        <v>2.75798</v>
      </c>
      <c r="GO224">
        <v>0.09896099999999999</v>
      </c>
      <c r="GP224">
        <v>0.109287</v>
      </c>
      <c r="GQ224">
        <v>0.0995959</v>
      </c>
      <c r="GR224">
        <v>0.07881489999999999</v>
      </c>
      <c r="GS224">
        <v>23024.7</v>
      </c>
      <c r="GT224">
        <v>22453</v>
      </c>
      <c r="GU224">
        <v>26106.4</v>
      </c>
      <c r="GV224">
        <v>25557.1</v>
      </c>
      <c r="GW224">
        <v>37724.8</v>
      </c>
      <c r="GX224">
        <v>35749.1</v>
      </c>
      <c r="GY224">
        <v>45653.6</v>
      </c>
      <c r="GZ224">
        <v>41988.9</v>
      </c>
      <c r="HA224">
        <v>1.85763</v>
      </c>
      <c r="HB224">
        <v>1.86675</v>
      </c>
      <c r="HC224">
        <v>0.0314116</v>
      </c>
      <c r="HD224">
        <v>0</v>
      </c>
      <c r="HE224">
        <v>27.6056</v>
      </c>
      <c r="HF224">
        <v>999.9</v>
      </c>
      <c r="HG224">
        <v>41.5</v>
      </c>
      <c r="HH224">
        <v>40.7</v>
      </c>
      <c r="HI224">
        <v>32.0537</v>
      </c>
      <c r="HJ224">
        <v>62.4726</v>
      </c>
      <c r="HK224">
        <v>27.1514</v>
      </c>
      <c r="HL224">
        <v>1</v>
      </c>
      <c r="HM224">
        <v>0.357259</v>
      </c>
      <c r="HN224">
        <v>3.29975</v>
      </c>
      <c r="HO224">
        <v>20.2754</v>
      </c>
      <c r="HP224">
        <v>5.2134</v>
      </c>
      <c r="HQ224">
        <v>11.98</v>
      </c>
      <c r="HR224">
        <v>4.9637</v>
      </c>
      <c r="HS224">
        <v>3.2744</v>
      </c>
      <c r="HT224">
        <v>9999</v>
      </c>
      <c r="HU224">
        <v>9999</v>
      </c>
      <c r="HV224">
        <v>9999</v>
      </c>
      <c r="HW224">
        <v>41.8</v>
      </c>
      <c r="HX224">
        <v>1.86397</v>
      </c>
      <c r="HY224">
        <v>1.86013</v>
      </c>
      <c r="HZ224">
        <v>1.85849</v>
      </c>
      <c r="IA224">
        <v>1.85984</v>
      </c>
      <c r="IB224">
        <v>1.85986</v>
      </c>
      <c r="IC224">
        <v>1.85837</v>
      </c>
      <c r="ID224">
        <v>1.85745</v>
      </c>
      <c r="IE224">
        <v>1.85228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-0.49</v>
      </c>
      <c r="IT224">
        <v>-0.3605</v>
      </c>
      <c r="IU224">
        <v>-0.4520735450392652</v>
      </c>
      <c r="IV224">
        <v>0.0001543633802942166</v>
      </c>
      <c r="IW224">
        <v>-6.359805854135664E-07</v>
      </c>
      <c r="IX224">
        <v>1.931128000261328E-10</v>
      </c>
      <c r="IY224">
        <v>-0.3682157029634286</v>
      </c>
      <c r="IZ224">
        <v>-0.009907362677547949</v>
      </c>
      <c r="JA224">
        <v>0.0006454078662214542</v>
      </c>
      <c r="JB224">
        <v>-5.064920317128958E-06</v>
      </c>
      <c r="JC224">
        <v>3</v>
      </c>
      <c r="JD224">
        <v>1872</v>
      </c>
      <c r="JE224">
        <v>1</v>
      </c>
      <c r="JF224">
        <v>37</v>
      </c>
      <c r="JG224">
        <v>25.4</v>
      </c>
      <c r="JH224">
        <v>25.4</v>
      </c>
      <c r="JI224">
        <v>1.3208</v>
      </c>
      <c r="JJ224">
        <v>2.66235</v>
      </c>
      <c r="JK224">
        <v>1.49658</v>
      </c>
      <c r="JL224">
        <v>2.33521</v>
      </c>
      <c r="JM224">
        <v>1.54907</v>
      </c>
      <c r="JN224">
        <v>2.3645</v>
      </c>
      <c r="JO224">
        <v>42.4038</v>
      </c>
      <c r="JP224">
        <v>14.0707</v>
      </c>
      <c r="JQ224">
        <v>18</v>
      </c>
      <c r="JR224">
        <v>495.513</v>
      </c>
      <c r="JS224">
        <v>517.957</v>
      </c>
      <c r="JT224">
        <v>24.6074</v>
      </c>
      <c r="JU224">
        <v>31.6192</v>
      </c>
      <c r="JV224">
        <v>30.0008</v>
      </c>
      <c r="JW224">
        <v>31.8049</v>
      </c>
      <c r="JX224">
        <v>31.7813</v>
      </c>
      <c r="JY224">
        <v>26.5852</v>
      </c>
      <c r="JZ224">
        <v>52.5118</v>
      </c>
      <c r="KA224">
        <v>0</v>
      </c>
      <c r="KB224">
        <v>24.5809</v>
      </c>
      <c r="KC224">
        <v>527.1079999999999</v>
      </c>
      <c r="KD224">
        <v>13.496</v>
      </c>
      <c r="KE224">
        <v>99.7653</v>
      </c>
      <c r="KF224">
        <v>99.8094</v>
      </c>
    </row>
    <row r="225" spans="1:292">
      <c r="A225">
        <v>197</v>
      </c>
      <c r="B225">
        <v>1685129328.6</v>
      </c>
      <c r="C225">
        <v>5926.099999904633</v>
      </c>
      <c r="D225" t="s">
        <v>833</v>
      </c>
      <c r="E225" t="s">
        <v>834</v>
      </c>
      <c r="F225">
        <v>5</v>
      </c>
      <c r="G225" t="s">
        <v>771</v>
      </c>
      <c r="H225">
        <v>1685129321.1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512.9455075278175</v>
      </c>
      <c r="AJ225">
        <v>460.214096969697</v>
      </c>
      <c r="AK225">
        <v>3.280511664047074</v>
      </c>
      <c r="AL225">
        <v>66.90373870372758</v>
      </c>
      <c r="AM225">
        <f>(AO225 - AN225 + DX225*1E3/(8.314*(DZ225+273.15)) * AQ225/DW225 * AP225) * DW225/(100*DK225) * 1000/(1000 - AO225)</f>
        <v>0</v>
      </c>
      <c r="AN225">
        <v>13.49581882049785</v>
      </c>
      <c r="AO225">
        <v>18.36421608391609</v>
      </c>
      <c r="AP225">
        <v>-0.000425260676315378</v>
      </c>
      <c r="AQ225">
        <v>104.1572982072689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4.38</v>
      </c>
      <c r="DL225">
        <v>0.5</v>
      </c>
      <c r="DM225" t="s">
        <v>430</v>
      </c>
      <c r="DN225">
        <v>2</v>
      </c>
      <c r="DO225" t="b">
        <v>1</v>
      </c>
      <c r="DP225">
        <v>1685129321.1</v>
      </c>
      <c r="DQ225">
        <v>429.9064814814815</v>
      </c>
      <c r="DR225">
        <v>492.2615185185186</v>
      </c>
      <c r="DS225">
        <v>18.38336666666667</v>
      </c>
      <c r="DT225">
        <v>13.49562222222222</v>
      </c>
      <c r="DU225">
        <v>430.3946296296297</v>
      </c>
      <c r="DV225">
        <v>18.74387777777778</v>
      </c>
      <c r="DW225">
        <v>499.9818518518518</v>
      </c>
      <c r="DX225">
        <v>99.64481481481481</v>
      </c>
      <c r="DY225">
        <v>0.09997049999999998</v>
      </c>
      <c r="DZ225">
        <v>27.47575555555556</v>
      </c>
      <c r="EA225">
        <v>28.11709259259259</v>
      </c>
      <c r="EB225">
        <v>999.9000000000001</v>
      </c>
      <c r="EC225">
        <v>0</v>
      </c>
      <c r="ED225">
        <v>0</v>
      </c>
      <c r="EE225">
        <v>9999.611111111111</v>
      </c>
      <c r="EF225">
        <v>0</v>
      </c>
      <c r="EG225">
        <v>473.1506666666667</v>
      </c>
      <c r="EH225">
        <v>-62.35496296296296</v>
      </c>
      <c r="EI225">
        <v>437.9575185185185</v>
      </c>
      <c r="EJ225">
        <v>498.9957777777778</v>
      </c>
      <c r="EK225">
        <v>4.887738518518518</v>
      </c>
      <c r="EL225">
        <v>492.2615185185186</v>
      </c>
      <c r="EM225">
        <v>13.49562222222222</v>
      </c>
      <c r="EN225">
        <v>1.831807407407407</v>
      </c>
      <c r="EO225">
        <v>1.34476962962963</v>
      </c>
      <c r="EP225">
        <v>16.06087777777778</v>
      </c>
      <c r="EQ225">
        <v>11.30876296296296</v>
      </c>
      <c r="ER225">
        <v>2000.024444444444</v>
      </c>
      <c r="ES225">
        <v>0.9800082222222222</v>
      </c>
      <c r="ET225">
        <v>0.01999218148148148</v>
      </c>
      <c r="EU225">
        <v>0</v>
      </c>
      <c r="EV225">
        <v>529.3115185185185</v>
      </c>
      <c r="EW225">
        <v>5.00078</v>
      </c>
      <c r="EX225">
        <v>12727.71481481481</v>
      </c>
      <c r="EY225">
        <v>16379.88148148148</v>
      </c>
      <c r="EZ225">
        <v>40.40718518518518</v>
      </c>
      <c r="FA225">
        <v>41.72199999999999</v>
      </c>
      <c r="FB225">
        <v>40.98829629629628</v>
      </c>
      <c r="FC225">
        <v>41.00433333333332</v>
      </c>
      <c r="FD225">
        <v>41.37003703703703</v>
      </c>
      <c r="FE225">
        <v>1955.142222222222</v>
      </c>
      <c r="FF225">
        <v>39.88296296296297</v>
      </c>
      <c r="FG225">
        <v>0</v>
      </c>
      <c r="FH225">
        <v>1685129326.3</v>
      </c>
      <c r="FI225">
        <v>0</v>
      </c>
      <c r="FJ225">
        <v>529.3056</v>
      </c>
      <c r="FK225">
        <v>2.191076939507279</v>
      </c>
      <c r="FL225">
        <v>-371.9307698045673</v>
      </c>
      <c r="FM225">
        <v>12726.872</v>
      </c>
      <c r="FN225">
        <v>15</v>
      </c>
      <c r="FO225">
        <v>1685127798.5</v>
      </c>
      <c r="FP225" t="s">
        <v>772</v>
      </c>
      <c r="FQ225">
        <v>1685127798</v>
      </c>
      <c r="FR225">
        <v>1685127798.5</v>
      </c>
      <c r="FS225">
        <v>4</v>
      </c>
      <c r="FT225">
        <v>0.022</v>
      </c>
      <c r="FU225">
        <v>0.001</v>
      </c>
      <c r="FV225">
        <v>-0.485</v>
      </c>
      <c r="FW225">
        <v>-0.382</v>
      </c>
      <c r="FX225">
        <v>420</v>
      </c>
      <c r="FY225">
        <v>16</v>
      </c>
      <c r="FZ225">
        <v>0.08</v>
      </c>
      <c r="GA225">
        <v>0.03</v>
      </c>
      <c r="GB225">
        <v>-60.46028048780487</v>
      </c>
      <c r="GC225">
        <v>-30.18519303135889</v>
      </c>
      <c r="GD225">
        <v>3.100598963160341</v>
      </c>
      <c r="GE225">
        <v>0</v>
      </c>
      <c r="GF225">
        <v>4.886120975609756</v>
      </c>
      <c r="GG225">
        <v>0.01746292682926682</v>
      </c>
      <c r="GH225">
        <v>0.00695531304370917</v>
      </c>
      <c r="GI225">
        <v>1</v>
      </c>
      <c r="GJ225">
        <v>1</v>
      </c>
      <c r="GK225">
        <v>2</v>
      </c>
      <c r="GL225" t="s">
        <v>432</v>
      </c>
      <c r="GM225">
        <v>3.09812</v>
      </c>
      <c r="GN225">
        <v>2.75822</v>
      </c>
      <c r="GO225">
        <v>0.101663</v>
      </c>
      <c r="GP225">
        <v>0.111956</v>
      </c>
      <c r="GQ225">
        <v>0.0995119</v>
      </c>
      <c r="GR225">
        <v>0.0788064</v>
      </c>
      <c r="GS225">
        <v>22955.9</v>
      </c>
      <c r="GT225">
        <v>22385.7</v>
      </c>
      <c r="GU225">
        <v>26106.6</v>
      </c>
      <c r="GV225">
        <v>25557.1</v>
      </c>
      <c r="GW225">
        <v>37728.9</v>
      </c>
      <c r="GX225">
        <v>35749.5</v>
      </c>
      <c r="GY225">
        <v>45654</v>
      </c>
      <c r="GZ225">
        <v>41988.6</v>
      </c>
      <c r="HA225">
        <v>1.8581</v>
      </c>
      <c r="HB225">
        <v>1.86655</v>
      </c>
      <c r="HC225">
        <v>0.0263751</v>
      </c>
      <c r="HD225">
        <v>0</v>
      </c>
      <c r="HE225">
        <v>27.6161</v>
      </c>
      <c r="HF225">
        <v>999.9</v>
      </c>
      <c r="HG225">
        <v>41.5</v>
      </c>
      <c r="HH225">
        <v>40.7</v>
      </c>
      <c r="HI225">
        <v>32.0493</v>
      </c>
      <c r="HJ225">
        <v>62.3026</v>
      </c>
      <c r="HK225">
        <v>27.2556</v>
      </c>
      <c r="HL225">
        <v>1</v>
      </c>
      <c r="HM225">
        <v>0.356865</v>
      </c>
      <c r="HN225">
        <v>3.26992</v>
      </c>
      <c r="HO225">
        <v>20.2761</v>
      </c>
      <c r="HP225">
        <v>5.21265</v>
      </c>
      <c r="HQ225">
        <v>11.98</v>
      </c>
      <c r="HR225">
        <v>4.96365</v>
      </c>
      <c r="HS225">
        <v>3.2744</v>
      </c>
      <c r="HT225">
        <v>9999</v>
      </c>
      <c r="HU225">
        <v>9999</v>
      </c>
      <c r="HV225">
        <v>9999</v>
      </c>
      <c r="HW225">
        <v>41.8</v>
      </c>
      <c r="HX225">
        <v>1.86396</v>
      </c>
      <c r="HY225">
        <v>1.86015</v>
      </c>
      <c r="HZ225">
        <v>1.85849</v>
      </c>
      <c r="IA225">
        <v>1.85979</v>
      </c>
      <c r="IB225">
        <v>1.8598</v>
      </c>
      <c r="IC225">
        <v>1.85837</v>
      </c>
      <c r="ID225">
        <v>1.85745</v>
      </c>
      <c r="IE225">
        <v>1.85229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-0.495</v>
      </c>
      <c r="IT225">
        <v>-0.3606</v>
      </c>
      <c r="IU225">
        <v>-0.4520735450392652</v>
      </c>
      <c r="IV225">
        <v>0.0001543633802942166</v>
      </c>
      <c r="IW225">
        <v>-6.359805854135664E-07</v>
      </c>
      <c r="IX225">
        <v>1.931128000261328E-10</v>
      </c>
      <c r="IY225">
        <v>-0.3682157029634286</v>
      </c>
      <c r="IZ225">
        <v>-0.009907362677547949</v>
      </c>
      <c r="JA225">
        <v>0.0006454078662214542</v>
      </c>
      <c r="JB225">
        <v>-5.064920317128958E-06</v>
      </c>
      <c r="JC225">
        <v>3</v>
      </c>
      <c r="JD225">
        <v>1872</v>
      </c>
      <c r="JE225">
        <v>1</v>
      </c>
      <c r="JF225">
        <v>37</v>
      </c>
      <c r="JG225">
        <v>25.5</v>
      </c>
      <c r="JH225">
        <v>25.5</v>
      </c>
      <c r="JI225">
        <v>1.35742</v>
      </c>
      <c r="JJ225">
        <v>2.65991</v>
      </c>
      <c r="JK225">
        <v>1.49658</v>
      </c>
      <c r="JL225">
        <v>2.33521</v>
      </c>
      <c r="JM225">
        <v>1.54785</v>
      </c>
      <c r="JN225">
        <v>2.37061</v>
      </c>
      <c r="JO225">
        <v>42.4038</v>
      </c>
      <c r="JP225">
        <v>14.0707</v>
      </c>
      <c r="JQ225">
        <v>18</v>
      </c>
      <c r="JR225">
        <v>495.773</v>
      </c>
      <c r="JS225">
        <v>517.787</v>
      </c>
      <c r="JT225">
        <v>24.4615</v>
      </c>
      <c r="JU225">
        <v>31.6155</v>
      </c>
      <c r="JV225">
        <v>30.0001</v>
      </c>
      <c r="JW225">
        <v>31.8012</v>
      </c>
      <c r="JX225">
        <v>31.7776</v>
      </c>
      <c r="JY225">
        <v>27.3298</v>
      </c>
      <c r="JZ225">
        <v>52.5118</v>
      </c>
      <c r="KA225">
        <v>0</v>
      </c>
      <c r="KB225">
        <v>24.4547</v>
      </c>
      <c r="KC225">
        <v>540.479</v>
      </c>
      <c r="KD225">
        <v>13.496</v>
      </c>
      <c r="KE225">
        <v>99.7662</v>
      </c>
      <c r="KF225">
        <v>99.809</v>
      </c>
    </row>
    <row r="226" spans="1:292">
      <c r="A226">
        <v>198</v>
      </c>
      <c r="B226">
        <v>1685129333.6</v>
      </c>
      <c r="C226">
        <v>5931.099999904633</v>
      </c>
      <c r="D226" t="s">
        <v>835</v>
      </c>
      <c r="E226" t="s">
        <v>836</v>
      </c>
      <c r="F226">
        <v>5</v>
      </c>
      <c r="G226" t="s">
        <v>771</v>
      </c>
      <c r="H226">
        <v>1685129325.814285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530.0835870842452</v>
      </c>
      <c r="AJ226">
        <v>476.4439818181816</v>
      </c>
      <c r="AK226">
        <v>3.236712484297422</v>
      </c>
      <c r="AL226">
        <v>66.90373870372758</v>
      </c>
      <c r="AM226">
        <f>(AO226 - AN226 + DX226*1E3/(8.314*(DZ226+273.15)) * AQ226/DW226 * AP226) * DW226/(100*DK226) * 1000/(1000 - AO226)</f>
        <v>0</v>
      </c>
      <c r="AN226">
        <v>13.49440688896253</v>
      </c>
      <c r="AO226">
        <v>18.37919790209791</v>
      </c>
      <c r="AP226">
        <v>0.001516500056708716</v>
      </c>
      <c r="AQ226">
        <v>104.1572982072689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4.38</v>
      </c>
      <c r="DL226">
        <v>0.5</v>
      </c>
      <c r="DM226" t="s">
        <v>430</v>
      </c>
      <c r="DN226">
        <v>2</v>
      </c>
      <c r="DO226" t="b">
        <v>1</v>
      </c>
      <c r="DP226">
        <v>1685129325.814285</v>
      </c>
      <c r="DQ226">
        <v>444.4996428571429</v>
      </c>
      <c r="DR226">
        <v>508.10425</v>
      </c>
      <c r="DS226">
        <v>18.37935714285714</v>
      </c>
      <c r="DT226">
        <v>13.495225</v>
      </c>
      <c r="DU226">
        <v>444.9921071428572</v>
      </c>
      <c r="DV226">
        <v>18.7399</v>
      </c>
      <c r="DW226">
        <v>499.9963928571429</v>
      </c>
      <c r="DX226">
        <v>99.64448571428569</v>
      </c>
      <c r="DY226">
        <v>0.09995640714285715</v>
      </c>
      <c r="DZ226">
        <v>27.46863928571429</v>
      </c>
      <c r="EA226">
        <v>28.09105357142857</v>
      </c>
      <c r="EB226">
        <v>999.9000000000002</v>
      </c>
      <c r="EC226">
        <v>0</v>
      </c>
      <c r="ED226">
        <v>0</v>
      </c>
      <c r="EE226">
        <v>9997.949999999999</v>
      </c>
      <c r="EF226">
        <v>0</v>
      </c>
      <c r="EG226">
        <v>473.5739642857143</v>
      </c>
      <c r="EH226">
        <v>-63.60458571428571</v>
      </c>
      <c r="EI226">
        <v>452.8221428571429</v>
      </c>
      <c r="EJ226">
        <v>515.0550357142857</v>
      </c>
      <c r="EK226">
        <v>4.884123928571428</v>
      </c>
      <c r="EL226">
        <v>508.10425</v>
      </c>
      <c r="EM226">
        <v>13.495225</v>
      </c>
      <c r="EN226">
        <v>1.831401071428571</v>
      </c>
      <c r="EO226">
        <v>1.344725357142857</v>
      </c>
      <c r="EP226">
        <v>16.05740357142857</v>
      </c>
      <c r="EQ226">
        <v>11.30826785714286</v>
      </c>
      <c r="ER226">
        <v>2000.016071428571</v>
      </c>
      <c r="ES226">
        <v>0.9800081428571428</v>
      </c>
      <c r="ET226">
        <v>0.01999225714285715</v>
      </c>
      <c r="EU226">
        <v>0</v>
      </c>
      <c r="EV226">
        <v>529.30075</v>
      </c>
      <c r="EW226">
        <v>5.00078</v>
      </c>
      <c r="EX226">
        <v>12720.78928571429</v>
      </c>
      <c r="EY226">
        <v>16379.80714285714</v>
      </c>
      <c r="EZ226">
        <v>40.41042857142857</v>
      </c>
      <c r="FA226">
        <v>41.71849999999999</v>
      </c>
      <c r="FB226">
        <v>41.01542857142856</v>
      </c>
      <c r="FC226">
        <v>41.00407142857141</v>
      </c>
      <c r="FD226">
        <v>41.35685714285713</v>
      </c>
      <c r="FE226">
        <v>1955.134642857143</v>
      </c>
      <c r="FF226">
        <v>39.88250000000001</v>
      </c>
      <c r="FG226">
        <v>0</v>
      </c>
      <c r="FH226">
        <v>1685129331.7</v>
      </c>
      <c r="FI226">
        <v>0</v>
      </c>
      <c r="FJ226">
        <v>529.2713461538463</v>
      </c>
      <c r="FK226">
        <v>-0.295350426107483</v>
      </c>
      <c r="FL226">
        <v>382.0649578681201</v>
      </c>
      <c r="FM226">
        <v>12722.11538461538</v>
      </c>
      <c r="FN226">
        <v>15</v>
      </c>
      <c r="FO226">
        <v>1685127798.5</v>
      </c>
      <c r="FP226" t="s">
        <v>772</v>
      </c>
      <c r="FQ226">
        <v>1685127798</v>
      </c>
      <c r="FR226">
        <v>1685127798.5</v>
      </c>
      <c r="FS226">
        <v>4</v>
      </c>
      <c r="FT226">
        <v>0.022</v>
      </c>
      <c r="FU226">
        <v>0.001</v>
      </c>
      <c r="FV226">
        <v>-0.485</v>
      </c>
      <c r="FW226">
        <v>-0.382</v>
      </c>
      <c r="FX226">
        <v>420</v>
      </c>
      <c r="FY226">
        <v>16</v>
      </c>
      <c r="FZ226">
        <v>0.08</v>
      </c>
      <c r="GA226">
        <v>0.03</v>
      </c>
      <c r="GB226">
        <v>-62.57699999999999</v>
      </c>
      <c r="GC226">
        <v>-17.57677839721244</v>
      </c>
      <c r="GD226">
        <v>1.799545500343039</v>
      </c>
      <c r="GE226">
        <v>0</v>
      </c>
      <c r="GF226">
        <v>4.885595121951219</v>
      </c>
      <c r="GG226">
        <v>-0.05164975609756455</v>
      </c>
      <c r="GH226">
        <v>0.007527964490841568</v>
      </c>
      <c r="GI226">
        <v>1</v>
      </c>
      <c r="GJ226">
        <v>1</v>
      </c>
      <c r="GK226">
        <v>2</v>
      </c>
      <c r="GL226" t="s">
        <v>432</v>
      </c>
      <c r="GM226">
        <v>3.09802</v>
      </c>
      <c r="GN226">
        <v>2.75809</v>
      </c>
      <c r="GO226">
        <v>0.104306</v>
      </c>
      <c r="GP226">
        <v>0.114547</v>
      </c>
      <c r="GQ226">
        <v>0.0995587</v>
      </c>
      <c r="GR226">
        <v>0.0788113</v>
      </c>
      <c r="GS226">
        <v>22888.5</v>
      </c>
      <c r="GT226">
        <v>22320.2</v>
      </c>
      <c r="GU226">
        <v>26106.7</v>
      </c>
      <c r="GV226">
        <v>25556.9</v>
      </c>
      <c r="GW226">
        <v>37727.5</v>
      </c>
      <c r="GX226">
        <v>35749.8</v>
      </c>
      <c r="GY226">
        <v>45654.3</v>
      </c>
      <c r="GZ226">
        <v>41988.9</v>
      </c>
      <c r="HA226">
        <v>1.858</v>
      </c>
      <c r="HB226">
        <v>1.86677</v>
      </c>
      <c r="HC226">
        <v>0.027746</v>
      </c>
      <c r="HD226">
        <v>0</v>
      </c>
      <c r="HE226">
        <v>27.6227</v>
      </c>
      <c r="HF226">
        <v>999.9</v>
      </c>
      <c r="HG226">
        <v>41.5</v>
      </c>
      <c r="HH226">
        <v>40.7</v>
      </c>
      <c r="HI226">
        <v>32.0533</v>
      </c>
      <c r="HJ226">
        <v>62.5526</v>
      </c>
      <c r="HK226">
        <v>27.2396</v>
      </c>
      <c r="HL226">
        <v>1</v>
      </c>
      <c r="HM226">
        <v>0.356303</v>
      </c>
      <c r="HN226">
        <v>3.14354</v>
      </c>
      <c r="HO226">
        <v>20.279</v>
      </c>
      <c r="HP226">
        <v>5.21265</v>
      </c>
      <c r="HQ226">
        <v>11.98</v>
      </c>
      <c r="HR226">
        <v>4.9638</v>
      </c>
      <c r="HS226">
        <v>3.2743</v>
      </c>
      <c r="HT226">
        <v>9999</v>
      </c>
      <c r="HU226">
        <v>9999</v>
      </c>
      <c r="HV226">
        <v>9999</v>
      </c>
      <c r="HW226">
        <v>41.8</v>
      </c>
      <c r="HX226">
        <v>1.86396</v>
      </c>
      <c r="HY226">
        <v>1.86016</v>
      </c>
      <c r="HZ226">
        <v>1.85847</v>
      </c>
      <c r="IA226">
        <v>1.85982</v>
      </c>
      <c r="IB226">
        <v>1.85981</v>
      </c>
      <c r="IC226">
        <v>1.85837</v>
      </c>
      <c r="ID226">
        <v>1.85745</v>
      </c>
      <c r="IE226">
        <v>1.85228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-0.5</v>
      </c>
      <c r="IT226">
        <v>-0.3606</v>
      </c>
      <c r="IU226">
        <v>-0.4520735450392652</v>
      </c>
      <c r="IV226">
        <v>0.0001543633802942166</v>
      </c>
      <c r="IW226">
        <v>-6.359805854135664E-07</v>
      </c>
      <c r="IX226">
        <v>1.931128000261328E-10</v>
      </c>
      <c r="IY226">
        <v>-0.3682157029634286</v>
      </c>
      <c r="IZ226">
        <v>-0.009907362677547949</v>
      </c>
      <c r="JA226">
        <v>0.0006454078662214542</v>
      </c>
      <c r="JB226">
        <v>-5.064920317128958E-06</v>
      </c>
      <c r="JC226">
        <v>3</v>
      </c>
      <c r="JD226">
        <v>1872</v>
      </c>
      <c r="JE226">
        <v>1</v>
      </c>
      <c r="JF226">
        <v>37</v>
      </c>
      <c r="JG226">
        <v>25.6</v>
      </c>
      <c r="JH226">
        <v>25.6</v>
      </c>
      <c r="JI226">
        <v>1.39404</v>
      </c>
      <c r="JJ226">
        <v>2.66846</v>
      </c>
      <c r="JK226">
        <v>1.49658</v>
      </c>
      <c r="JL226">
        <v>2.33521</v>
      </c>
      <c r="JM226">
        <v>1.54907</v>
      </c>
      <c r="JN226">
        <v>2.3877</v>
      </c>
      <c r="JO226">
        <v>42.4038</v>
      </c>
      <c r="JP226">
        <v>14.0795</v>
      </c>
      <c r="JQ226">
        <v>18</v>
      </c>
      <c r="JR226">
        <v>495.688</v>
      </c>
      <c r="JS226">
        <v>517.922</v>
      </c>
      <c r="JT226">
        <v>24.369</v>
      </c>
      <c r="JU226">
        <v>31.6129</v>
      </c>
      <c r="JV226">
        <v>29.9998</v>
      </c>
      <c r="JW226">
        <v>31.7979</v>
      </c>
      <c r="JX226">
        <v>31.775</v>
      </c>
      <c r="JY226">
        <v>27.9962</v>
      </c>
      <c r="JZ226">
        <v>52.5118</v>
      </c>
      <c r="KA226">
        <v>0</v>
      </c>
      <c r="KB226">
        <v>24.3811</v>
      </c>
      <c r="KC226">
        <v>560.513</v>
      </c>
      <c r="KD226">
        <v>13.496</v>
      </c>
      <c r="KE226">
        <v>99.7667</v>
      </c>
      <c r="KF226">
        <v>99.809</v>
      </c>
    </row>
    <row r="227" spans="1:292">
      <c r="A227">
        <v>199</v>
      </c>
      <c r="B227">
        <v>1685129338.6</v>
      </c>
      <c r="C227">
        <v>5936.099999904633</v>
      </c>
      <c r="D227" t="s">
        <v>837</v>
      </c>
      <c r="E227" t="s">
        <v>838</v>
      </c>
      <c r="F227">
        <v>5</v>
      </c>
      <c r="G227" t="s">
        <v>771</v>
      </c>
      <c r="H227">
        <v>1685129331.1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547.0459151271293</v>
      </c>
      <c r="AJ227">
        <v>493.1324363636363</v>
      </c>
      <c r="AK227">
        <v>3.33715114890275</v>
      </c>
      <c r="AL227">
        <v>66.90373870372758</v>
      </c>
      <c r="AM227">
        <f>(AO227 - AN227 + DX227*1E3/(8.314*(DZ227+273.15)) * AQ227/DW227 * AP227) * DW227/(100*DK227) * 1000/(1000 - AO227)</f>
        <v>0</v>
      </c>
      <c r="AN227">
        <v>13.49523102133154</v>
      </c>
      <c r="AO227">
        <v>18.37269090909092</v>
      </c>
      <c r="AP227">
        <v>-0.0008490604199866219</v>
      </c>
      <c r="AQ227">
        <v>104.1572982072689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4.38</v>
      </c>
      <c r="DL227">
        <v>0.5</v>
      </c>
      <c r="DM227" t="s">
        <v>430</v>
      </c>
      <c r="DN227">
        <v>2</v>
      </c>
      <c r="DO227" t="b">
        <v>1</v>
      </c>
      <c r="DP227">
        <v>1685129331.1</v>
      </c>
      <c r="DQ227">
        <v>461.3794074074074</v>
      </c>
      <c r="DR227">
        <v>525.8764074074073</v>
      </c>
      <c r="DS227">
        <v>18.37404444444444</v>
      </c>
      <c r="DT227">
        <v>13.49480740740741</v>
      </c>
      <c r="DU227">
        <v>461.8770370370371</v>
      </c>
      <c r="DV227">
        <v>18.73464074074074</v>
      </c>
      <c r="DW227">
        <v>499.9911481481482</v>
      </c>
      <c r="DX227">
        <v>99.64440000000003</v>
      </c>
      <c r="DY227">
        <v>0.09996760740740741</v>
      </c>
      <c r="DZ227">
        <v>27.45577037037037</v>
      </c>
      <c r="EA227">
        <v>28.07408888888889</v>
      </c>
      <c r="EB227">
        <v>999.9000000000001</v>
      </c>
      <c r="EC227">
        <v>0</v>
      </c>
      <c r="ED227">
        <v>0</v>
      </c>
      <c r="EE227">
        <v>10004.42222222222</v>
      </c>
      <c r="EF227">
        <v>0</v>
      </c>
      <c r="EG227">
        <v>475.5972962962963</v>
      </c>
      <c r="EH227">
        <v>-64.49697037037036</v>
      </c>
      <c r="EI227">
        <v>470.0155185185185</v>
      </c>
      <c r="EJ227">
        <v>533.0700740740741</v>
      </c>
      <c r="EK227">
        <v>4.879227777777777</v>
      </c>
      <c r="EL227">
        <v>525.8764074074073</v>
      </c>
      <c r="EM227">
        <v>13.49480740740741</v>
      </c>
      <c r="EN227">
        <v>1.830869629629629</v>
      </c>
      <c r="EO227">
        <v>1.344682222222223</v>
      </c>
      <c r="EP227">
        <v>16.05286666666667</v>
      </c>
      <c r="EQ227">
        <v>11.30778888888889</v>
      </c>
      <c r="ER227">
        <v>1999.995185185185</v>
      </c>
      <c r="ES227">
        <v>0.9800072592592592</v>
      </c>
      <c r="ET227">
        <v>0.01999312222222222</v>
      </c>
      <c r="EU227">
        <v>0</v>
      </c>
      <c r="EV227">
        <v>529.3023333333333</v>
      </c>
      <c r="EW227">
        <v>5.00078</v>
      </c>
      <c r="EX227">
        <v>12744.91851851852</v>
      </c>
      <c r="EY227">
        <v>16379.63333333333</v>
      </c>
      <c r="EZ227">
        <v>40.40244444444443</v>
      </c>
      <c r="FA227">
        <v>41.72666666666666</v>
      </c>
      <c r="FB227">
        <v>41.13403703703703</v>
      </c>
      <c r="FC227">
        <v>40.99492592592592</v>
      </c>
      <c r="FD227">
        <v>41.33533333333333</v>
      </c>
      <c r="FE227">
        <v>1955.111111111111</v>
      </c>
      <c r="FF227">
        <v>39.8862962962963</v>
      </c>
      <c r="FG227">
        <v>0</v>
      </c>
      <c r="FH227">
        <v>1685129336.5</v>
      </c>
      <c r="FI227">
        <v>0</v>
      </c>
      <c r="FJ227">
        <v>529.2687307692307</v>
      </c>
      <c r="FK227">
        <v>-2.309709398290119</v>
      </c>
      <c r="FL227">
        <v>338.4034185154386</v>
      </c>
      <c r="FM227">
        <v>12744.49615384615</v>
      </c>
      <c r="FN227">
        <v>15</v>
      </c>
      <c r="FO227">
        <v>1685127798.5</v>
      </c>
      <c r="FP227" t="s">
        <v>772</v>
      </c>
      <c r="FQ227">
        <v>1685127798</v>
      </c>
      <c r="FR227">
        <v>1685127798.5</v>
      </c>
      <c r="FS227">
        <v>4</v>
      </c>
      <c r="FT227">
        <v>0.022</v>
      </c>
      <c r="FU227">
        <v>0.001</v>
      </c>
      <c r="FV227">
        <v>-0.485</v>
      </c>
      <c r="FW227">
        <v>-0.382</v>
      </c>
      <c r="FX227">
        <v>420</v>
      </c>
      <c r="FY227">
        <v>16</v>
      </c>
      <c r="FZ227">
        <v>0.08</v>
      </c>
      <c r="GA227">
        <v>0.03</v>
      </c>
      <c r="GB227">
        <v>-63.8025725</v>
      </c>
      <c r="GC227">
        <v>-11.00651144465272</v>
      </c>
      <c r="GD227">
        <v>1.083059966711792</v>
      </c>
      <c r="GE227">
        <v>0</v>
      </c>
      <c r="GF227">
        <v>4.88359125</v>
      </c>
      <c r="GG227">
        <v>-0.0560401125703685</v>
      </c>
      <c r="GH227">
        <v>0.007579262558949909</v>
      </c>
      <c r="GI227">
        <v>1</v>
      </c>
      <c r="GJ227">
        <v>1</v>
      </c>
      <c r="GK227">
        <v>2</v>
      </c>
      <c r="GL227" t="s">
        <v>432</v>
      </c>
      <c r="GM227">
        <v>3.09802</v>
      </c>
      <c r="GN227">
        <v>2.75821</v>
      </c>
      <c r="GO227">
        <v>0.106978</v>
      </c>
      <c r="GP227">
        <v>0.117136</v>
      </c>
      <c r="GQ227">
        <v>0.0995405</v>
      </c>
      <c r="GR227">
        <v>0.0788085</v>
      </c>
      <c r="GS227">
        <v>22820.4</v>
      </c>
      <c r="GT227">
        <v>22255.3</v>
      </c>
      <c r="GU227">
        <v>26106.9</v>
      </c>
      <c r="GV227">
        <v>25557.2</v>
      </c>
      <c r="GW227">
        <v>37728.8</v>
      </c>
      <c r="GX227">
        <v>35750.3</v>
      </c>
      <c r="GY227">
        <v>45654.6</v>
      </c>
      <c r="GZ227">
        <v>41989</v>
      </c>
      <c r="HA227">
        <v>1.85788</v>
      </c>
      <c r="HB227">
        <v>1.86685</v>
      </c>
      <c r="HC227">
        <v>0.0283495</v>
      </c>
      <c r="HD227">
        <v>0</v>
      </c>
      <c r="HE227">
        <v>27.6279</v>
      </c>
      <c r="HF227">
        <v>999.9</v>
      </c>
      <c r="HG227">
        <v>41.5</v>
      </c>
      <c r="HH227">
        <v>40.7</v>
      </c>
      <c r="HI227">
        <v>32.0512</v>
      </c>
      <c r="HJ227">
        <v>62.4426</v>
      </c>
      <c r="HK227">
        <v>27.2436</v>
      </c>
      <c r="HL227">
        <v>1</v>
      </c>
      <c r="HM227">
        <v>0.355473</v>
      </c>
      <c r="HN227">
        <v>3.05422</v>
      </c>
      <c r="HO227">
        <v>20.281</v>
      </c>
      <c r="HP227">
        <v>5.21205</v>
      </c>
      <c r="HQ227">
        <v>11.98</v>
      </c>
      <c r="HR227">
        <v>4.9637</v>
      </c>
      <c r="HS227">
        <v>3.27425</v>
      </c>
      <c r="HT227">
        <v>9999</v>
      </c>
      <c r="HU227">
        <v>9999</v>
      </c>
      <c r="HV227">
        <v>9999</v>
      </c>
      <c r="HW227">
        <v>41.8</v>
      </c>
      <c r="HX227">
        <v>1.86396</v>
      </c>
      <c r="HY227">
        <v>1.86016</v>
      </c>
      <c r="HZ227">
        <v>1.85851</v>
      </c>
      <c r="IA227">
        <v>1.85982</v>
      </c>
      <c r="IB227">
        <v>1.85983</v>
      </c>
      <c r="IC227">
        <v>1.85837</v>
      </c>
      <c r="ID227">
        <v>1.85745</v>
      </c>
      <c r="IE227">
        <v>1.85227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-0.505</v>
      </c>
      <c r="IT227">
        <v>-0.3606</v>
      </c>
      <c r="IU227">
        <v>-0.4520735450392652</v>
      </c>
      <c r="IV227">
        <v>0.0001543633802942166</v>
      </c>
      <c r="IW227">
        <v>-6.359805854135664E-07</v>
      </c>
      <c r="IX227">
        <v>1.931128000261328E-10</v>
      </c>
      <c r="IY227">
        <v>-0.3682157029634286</v>
      </c>
      <c r="IZ227">
        <v>-0.009907362677547949</v>
      </c>
      <c r="JA227">
        <v>0.0006454078662214542</v>
      </c>
      <c r="JB227">
        <v>-5.064920317128958E-06</v>
      </c>
      <c r="JC227">
        <v>3</v>
      </c>
      <c r="JD227">
        <v>1872</v>
      </c>
      <c r="JE227">
        <v>1</v>
      </c>
      <c r="JF227">
        <v>37</v>
      </c>
      <c r="JG227">
        <v>25.7</v>
      </c>
      <c r="JH227">
        <v>25.7</v>
      </c>
      <c r="JI227">
        <v>1.427</v>
      </c>
      <c r="JJ227">
        <v>2.66724</v>
      </c>
      <c r="JK227">
        <v>1.49658</v>
      </c>
      <c r="JL227">
        <v>2.33521</v>
      </c>
      <c r="JM227">
        <v>1.54907</v>
      </c>
      <c r="JN227">
        <v>2.323</v>
      </c>
      <c r="JO227">
        <v>42.4038</v>
      </c>
      <c r="JP227">
        <v>14.062</v>
      </c>
      <c r="JQ227">
        <v>18</v>
      </c>
      <c r="JR227">
        <v>495.591</v>
      </c>
      <c r="JS227">
        <v>517.944</v>
      </c>
      <c r="JT227">
        <v>24.307</v>
      </c>
      <c r="JU227">
        <v>31.61</v>
      </c>
      <c r="JV227">
        <v>29.9995</v>
      </c>
      <c r="JW227">
        <v>31.7949</v>
      </c>
      <c r="JX227">
        <v>31.7714</v>
      </c>
      <c r="JY227">
        <v>28.7304</v>
      </c>
      <c r="JZ227">
        <v>52.5118</v>
      </c>
      <c r="KA227">
        <v>0</v>
      </c>
      <c r="KB227">
        <v>24.3216</v>
      </c>
      <c r="KC227">
        <v>573.884</v>
      </c>
      <c r="KD227">
        <v>13.496</v>
      </c>
      <c r="KE227">
        <v>99.76730000000001</v>
      </c>
      <c r="KF227">
        <v>99.80970000000001</v>
      </c>
    </row>
    <row r="228" spans="1:292">
      <c r="A228">
        <v>200</v>
      </c>
      <c r="B228">
        <v>1685129343.1</v>
      </c>
      <c r="C228">
        <v>5940.599999904633</v>
      </c>
      <c r="D228" t="s">
        <v>839</v>
      </c>
      <c r="E228" t="s">
        <v>840</v>
      </c>
      <c r="F228">
        <v>5</v>
      </c>
      <c r="G228" t="s">
        <v>771</v>
      </c>
      <c r="H228">
        <v>1685129335.544444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562.370642147451</v>
      </c>
      <c r="AJ228">
        <v>508.289133333333</v>
      </c>
      <c r="AK228">
        <v>3.369457805753297</v>
      </c>
      <c r="AL228">
        <v>66.90373870372758</v>
      </c>
      <c r="AM228">
        <f>(AO228 - AN228 + DX228*1E3/(8.314*(DZ228+273.15)) * AQ228/DW228 * AP228) * DW228/(100*DK228) * 1000/(1000 - AO228)</f>
        <v>0</v>
      </c>
      <c r="AN228">
        <v>13.49459140449184</v>
      </c>
      <c r="AO228">
        <v>18.36946503496505</v>
      </c>
      <c r="AP228">
        <v>6.031235182532568E-05</v>
      </c>
      <c r="AQ228">
        <v>104.1572982072689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4.38</v>
      </c>
      <c r="DL228">
        <v>0.5</v>
      </c>
      <c r="DM228" t="s">
        <v>430</v>
      </c>
      <c r="DN228">
        <v>2</v>
      </c>
      <c r="DO228" t="b">
        <v>1</v>
      </c>
      <c r="DP228">
        <v>1685129335.544444</v>
      </c>
      <c r="DQ228">
        <v>475.7968888888889</v>
      </c>
      <c r="DR228">
        <v>540.811</v>
      </c>
      <c r="DS228">
        <v>18.37272592592592</v>
      </c>
      <c r="DT228">
        <v>13.49469259259259</v>
      </c>
      <c r="DU228">
        <v>476.2990370370371</v>
      </c>
      <c r="DV228">
        <v>18.73332962962963</v>
      </c>
      <c r="DW228">
        <v>500.0349629629629</v>
      </c>
      <c r="DX228">
        <v>99.64443333333332</v>
      </c>
      <c r="DY228">
        <v>0.09997779629629631</v>
      </c>
      <c r="DZ228">
        <v>27.4442925925926</v>
      </c>
      <c r="EA228">
        <v>28.07516666666666</v>
      </c>
      <c r="EB228">
        <v>999.9000000000001</v>
      </c>
      <c r="EC228">
        <v>0</v>
      </c>
      <c r="ED228">
        <v>0</v>
      </c>
      <c r="EE228">
        <v>10002.10740740741</v>
      </c>
      <c r="EF228">
        <v>0</v>
      </c>
      <c r="EG228">
        <v>478.2018148148149</v>
      </c>
      <c r="EH228">
        <v>-65.01415185185185</v>
      </c>
      <c r="EI228">
        <v>484.7021111111112</v>
      </c>
      <c r="EJ228">
        <v>548.2088518518518</v>
      </c>
      <c r="EK228">
        <v>4.878020740740742</v>
      </c>
      <c r="EL228">
        <v>540.811</v>
      </c>
      <c r="EM228">
        <v>13.49469259259259</v>
      </c>
      <c r="EN228">
        <v>1.830738518518518</v>
      </c>
      <c r="EO228">
        <v>1.344671481481481</v>
      </c>
      <c r="EP228">
        <v>16.05174074074074</v>
      </c>
      <c r="EQ228">
        <v>11.30767407407407</v>
      </c>
      <c r="ER228">
        <v>1999.97925925926</v>
      </c>
      <c r="ES228">
        <v>0.9800070370370371</v>
      </c>
      <c r="ET228">
        <v>0.01999334074074074</v>
      </c>
      <c r="EU228">
        <v>0</v>
      </c>
      <c r="EV228">
        <v>529.1092222222222</v>
      </c>
      <c r="EW228">
        <v>5.00078</v>
      </c>
      <c r="EX228">
        <v>12765.72222222222</v>
      </c>
      <c r="EY228">
        <v>16379.5</v>
      </c>
      <c r="EZ228">
        <v>40.40244444444443</v>
      </c>
      <c r="FA228">
        <v>41.72433333333333</v>
      </c>
      <c r="FB228">
        <v>41.11077777777777</v>
      </c>
      <c r="FC228">
        <v>40.99266666666667</v>
      </c>
      <c r="FD228">
        <v>41.32614814814814</v>
      </c>
      <c r="FE228">
        <v>1955.093333333334</v>
      </c>
      <c r="FF228">
        <v>39.8888888888889</v>
      </c>
      <c r="FG228">
        <v>0</v>
      </c>
      <c r="FH228">
        <v>1685129341.3</v>
      </c>
      <c r="FI228">
        <v>0</v>
      </c>
      <c r="FJ228">
        <v>529.0886153846153</v>
      </c>
      <c r="FK228">
        <v>-1.283350442557378</v>
      </c>
      <c r="FL228">
        <v>168.259829293239</v>
      </c>
      <c r="FM228">
        <v>12766.1</v>
      </c>
      <c r="FN228">
        <v>15</v>
      </c>
      <c r="FO228">
        <v>1685127798.5</v>
      </c>
      <c r="FP228" t="s">
        <v>772</v>
      </c>
      <c r="FQ228">
        <v>1685127798</v>
      </c>
      <c r="FR228">
        <v>1685127798.5</v>
      </c>
      <c r="FS228">
        <v>4</v>
      </c>
      <c r="FT228">
        <v>0.022</v>
      </c>
      <c r="FU228">
        <v>0.001</v>
      </c>
      <c r="FV228">
        <v>-0.485</v>
      </c>
      <c r="FW228">
        <v>-0.382</v>
      </c>
      <c r="FX228">
        <v>420</v>
      </c>
      <c r="FY228">
        <v>16</v>
      </c>
      <c r="FZ228">
        <v>0.08</v>
      </c>
      <c r="GA228">
        <v>0.03</v>
      </c>
      <c r="GB228">
        <v>-64.59391000000001</v>
      </c>
      <c r="GC228">
        <v>-7.446720450281243</v>
      </c>
      <c r="GD228">
        <v>0.7291119326962082</v>
      </c>
      <c r="GE228">
        <v>0</v>
      </c>
      <c r="GF228">
        <v>4.8796565</v>
      </c>
      <c r="GG228">
        <v>-0.023544765478442</v>
      </c>
      <c r="GH228">
        <v>0.0053656306945223</v>
      </c>
      <c r="GI228">
        <v>1</v>
      </c>
      <c r="GJ228">
        <v>1</v>
      </c>
      <c r="GK228">
        <v>2</v>
      </c>
      <c r="GL228" t="s">
        <v>432</v>
      </c>
      <c r="GM228">
        <v>3.09803</v>
      </c>
      <c r="GN228">
        <v>2.75807</v>
      </c>
      <c r="GO228">
        <v>0.109364</v>
      </c>
      <c r="GP228">
        <v>0.119418</v>
      </c>
      <c r="GQ228">
        <v>0.099525</v>
      </c>
      <c r="GR228">
        <v>0.0788102</v>
      </c>
      <c r="GS228">
        <v>22759.7</v>
      </c>
      <c r="GT228">
        <v>22197.9</v>
      </c>
      <c r="GU228">
        <v>26107.2</v>
      </c>
      <c r="GV228">
        <v>25557.4</v>
      </c>
      <c r="GW228">
        <v>37730.3</v>
      </c>
      <c r="GX228">
        <v>35750.9</v>
      </c>
      <c r="GY228">
        <v>45655.2</v>
      </c>
      <c r="GZ228">
        <v>41989.4</v>
      </c>
      <c r="HA228">
        <v>1.85815</v>
      </c>
      <c r="HB228">
        <v>1.86715</v>
      </c>
      <c r="HC228">
        <v>0.0276603</v>
      </c>
      <c r="HD228">
        <v>0</v>
      </c>
      <c r="HE228">
        <v>27.6332</v>
      </c>
      <c r="HF228">
        <v>999.9</v>
      </c>
      <c r="HG228">
        <v>41.5</v>
      </c>
      <c r="HH228">
        <v>40.7</v>
      </c>
      <c r="HI228">
        <v>32.0517</v>
      </c>
      <c r="HJ228">
        <v>62.5426</v>
      </c>
      <c r="HK228">
        <v>27.0793</v>
      </c>
      <c r="HL228">
        <v>1</v>
      </c>
      <c r="HM228">
        <v>0.355241</v>
      </c>
      <c r="HN228">
        <v>3.19635</v>
      </c>
      <c r="HO228">
        <v>20.2785</v>
      </c>
      <c r="HP228">
        <v>5.2122</v>
      </c>
      <c r="HQ228">
        <v>11.98</v>
      </c>
      <c r="HR228">
        <v>4.96365</v>
      </c>
      <c r="HS228">
        <v>3.27415</v>
      </c>
      <c r="HT228">
        <v>9999</v>
      </c>
      <c r="HU228">
        <v>9999</v>
      </c>
      <c r="HV228">
        <v>9999</v>
      </c>
      <c r="HW228">
        <v>41.8</v>
      </c>
      <c r="HX228">
        <v>1.86398</v>
      </c>
      <c r="HY228">
        <v>1.86017</v>
      </c>
      <c r="HZ228">
        <v>1.85851</v>
      </c>
      <c r="IA228">
        <v>1.85987</v>
      </c>
      <c r="IB228">
        <v>1.85984</v>
      </c>
      <c r="IC228">
        <v>1.85837</v>
      </c>
      <c r="ID228">
        <v>1.85745</v>
      </c>
      <c r="IE228">
        <v>1.8523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-0.51</v>
      </c>
      <c r="IT228">
        <v>-0.3607</v>
      </c>
      <c r="IU228">
        <v>-0.4520735450392652</v>
      </c>
      <c r="IV228">
        <v>0.0001543633802942166</v>
      </c>
      <c r="IW228">
        <v>-6.359805854135664E-07</v>
      </c>
      <c r="IX228">
        <v>1.931128000261328E-10</v>
      </c>
      <c r="IY228">
        <v>-0.3682157029634286</v>
      </c>
      <c r="IZ228">
        <v>-0.009907362677547949</v>
      </c>
      <c r="JA228">
        <v>0.0006454078662214542</v>
      </c>
      <c r="JB228">
        <v>-5.064920317128958E-06</v>
      </c>
      <c r="JC228">
        <v>3</v>
      </c>
      <c r="JD228">
        <v>1872</v>
      </c>
      <c r="JE228">
        <v>1</v>
      </c>
      <c r="JF228">
        <v>37</v>
      </c>
      <c r="JG228">
        <v>25.8</v>
      </c>
      <c r="JH228">
        <v>25.7</v>
      </c>
      <c r="JI228">
        <v>1.45752</v>
      </c>
      <c r="JJ228">
        <v>2.65381</v>
      </c>
      <c r="JK228">
        <v>1.49658</v>
      </c>
      <c r="JL228">
        <v>2.33521</v>
      </c>
      <c r="JM228">
        <v>1.54907</v>
      </c>
      <c r="JN228">
        <v>2.40845</v>
      </c>
      <c r="JO228">
        <v>42.4038</v>
      </c>
      <c r="JP228">
        <v>14.0707</v>
      </c>
      <c r="JQ228">
        <v>18</v>
      </c>
      <c r="JR228">
        <v>495.734</v>
      </c>
      <c r="JS228">
        <v>518.133</v>
      </c>
      <c r="JT228">
        <v>24.2519</v>
      </c>
      <c r="JU228">
        <v>31.6082</v>
      </c>
      <c r="JV228">
        <v>29.9997</v>
      </c>
      <c r="JW228">
        <v>31.7918</v>
      </c>
      <c r="JX228">
        <v>31.769</v>
      </c>
      <c r="JY228">
        <v>29.3395</v>
      </c>
      <c r="JZ228">
        <v>52.5118</v>
      </c>
      <c r="KA228">
        <v>0</v>
      </c>
      <c r="KB228">
        <v>24.2353</v>
      </c>
      <c r="KC228">
        <v>587.244</v>
      </c>
      <c r="KD228">
        <v>13.496</v>
      </c>
      <c r="KE228">
        <v>99.7687</v>
      </c>
      <c r="KF228">
        <v>99.81059999999999</v>
      </c>
    </row>
    <row r="229" spans="1:292">
      <c r="A229">
        <v>201</v>
      </c>
      <c r="B229">
        <v>1685129348.1</v>
      </c>
      <c r="C229">
        <v>5945.599999904633</v>
      </c>
      <c r="D229" t="s">
        <v>841</v>
      </c>
      <c r="E229" t="s">
        <v>842</v>
      </c>
      <c r="F229">
        <v>5</v>
      </c>
      <c r="G229" t="s">
        <v>771</v>
      </c>
      <c r="H229">
        <v>1685129340.562963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579.4267614169801</v>
      </c>
      <c r="AJ229">
        <v>525.3154060606062</v>
      </c>
      <c r="AK229">
        <v>3.411708091558817</v>
      </c>
      <c r="AL229">
        <v>66.90373870372758</v>
      </c>
      <c r="AM229">
        <f>(AO229 - AN229 + DX229*1E3/(8.314*(DZ229+273.15)) * AQ229/DW229 * AP229) * DW229/(100*DK229) * 1000/(1000 - AO229)</f>
        <v>0</v>
      </c>
      <c r="AN229">
        <v>13.49517504008813</v>
      </c>
      <c r="AO229">
        <v>18.34571958041958</v>
      </c>
      <c r="AP229">
        <v>-0.0002121578068955215</v>
      </c>
      <c r="AQ229">
        <v>104.1572982072689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4.38</v>
      </c>
      <c r="DL229">
        <v>0.5</v>
      </c>
      <c r="DM229" t="s">
        <v>430</v>
      </c>
      <c r="DN229">
        <v>2</v>
      </c>
      <c r="DO229" t="b">
        <v>1</v>
      </c>
      <c r="DP229">
        <v>1685129340.562963</v>
      </c>
      <c r="DQ229">
        <v>492.2702962962962</v>
      </c>
      <c r="DR229">
        <v>557.6625185185186</v>
      </c>
      <c r="DS229">
        <v>18.36831481481482</v>
      </c>
      <c r="DT229">
        <v>13.4947</v>
      </c>
      <c r="DU229">
        <v>492.7777407407408</v>
      </c>
      <c r="DV229">
        <v>18.72895555555555</v>
      </c>
      <c r="DW229">
        <v>500.0241481481483</v>
      </c>
      <c r="DX229">
        <v>99.6440962962963</v>
      </c>
      <c r="DY229">
        <v>0.100034537037037</v>
      </c>
      <c r="DZ229">
        <v>27.43270370370371</v>
      </c>
      <c r="EA229">
        <v>28.07711851851852</v>
      </c>
      <c r="EB229">
        <v>999.9000000000001</v>
      </c>
      <c r="EC229">
        <v>0</v>
      </c>
      <c r="ED229">
        <v>0</v>
      </c>
      <c r="EE229">
        <v>9999.048888888889</v>
      </c>
      <c r="EF229">
        <v>0</v>
      </c>
      <c r="EG229">
        <v>480.4761851851852</v>
      </c>
      <c r="EH229">
        <v>-65.39227777777778</v>
      </c>
      <c r="EI229">
        <v>501.4814074074073</v>
      </c>
      <c r="EJ229">
        <v>565.290888888889</v>
      </c>
      <c r="EK229">
        <v>4.873607407407407</v>
      </c>
      <c r="EL229">
        <v>557.6625185185186</v>
      </c>
      <c r="EM229">
        <v>13.4947</v>
      </c>
      <c r="EN229">
        <v>1.830294074074074</v>
      </c>
      <c r="EO229">
        <v>1.344667037037037</v>
      </c>
      <c r="EP229">
        <v>16.04792592592593</v>
      </c>
      <c r="EQ229">
        <v>11.30762592592593</v>
      </c>
      <c r="ER229">
        <v>1999.983333333333</v>
      </c>
      <c r="ES229">
        <v>0.9800070370370371</v>
      </c>
      <c r="ET229">
        <v>0.01999334074074074</v>
      </c>
      <c r="EU229">
        <v>0</v>
      </c>
      <c r="EV229">
        <v>529.0612962962963</v>
      </c>
      <c r="EW229">
        <v>5.00078</v>
      </c>
      <c r="EX229">
        <v>12776.48888888889</v>
      </c>
      <c r="EY229">
        <v>16379.54074074074</v>
      </c>
      <c r="EZ229">
        <v>40.40018518518518</v>
      </c>
      <c r="FA229">
        <v>41.72433333333333</v>
      </c>
      <c r="FB229">
        <v>41.02981481481481</v>
      </c>
      <c r="FC229">
        <v>40.99733333333333</v>
      </c>
      <c r="FD229">
        <v>41.34703703703703</v>
      </c>
      <c r="FE229">
        <v>1955.095925925926</v>
      </c>
      <c r="FF229">
        <v>39.89000000000001</v>
      </c>
      <c r="FG229">
        <v>0</v>
      </c>
      <c r="FH229">
        <v>1685129346.1</v>
      </c>
      <c r="FI229">
        <v>0</v>
      </c>
      <c r="FJ229">
        <v>529.0815</v>
      </c>
      <c r="FK229">
        <v>-0.05432478912950465</v>
      </c>
      <c r="FL229">
        <v>27.42905961902697</v>
      </c>
      <c r="FM229">
        <v>12777.02692307693</v>
      </c>
      <c r="FN229">
        <v>15</v>
      </c>
      <c r="FO229">
        <v>1685127798.5</v>
      </c>
      <c r="FP229" t="s">
        <v>772</v>
      </c>
      <c r="FQ229">
        <v>1685127798</v>
      </c>
      <c r="FR229">
        <v>1685127798.5</v>
      </c>
      <c r="FS229">
        <v>4</v>
      </c>
      <c r="FT229">
        <v>0.022</v>
      </c>
      <c r="FU229">
        <v>0.001</v>
      </c>
      <c r="FV229">
        <v>-0.485</v>
      </c>
      <c r="FW229">
        <v>-0.382</v>
      </c>
      <c r="FX229">
        <v>420</v>
      </c>
      <c r="FY229">
        <v>16</v>
      </c>
      <c r="FZ229">
        <v>0.08</v>
      </c>
      <c r="GA229">
        <v>0.03</v>
      </c>
      <c r="GB229">
        <v>-65.11395</v>
      </c>
      <c r="GC229">
        <v>-4.931502439024091</v>
      </c>
      <c r="GD229">
        <v>0.493761951754082</v>
      </c>
      <c r="GE229">
        <v>0</v>
      </c>
      <c r="GF229">
        <v>4.87517025</v>
      </c>
      <c r="GG229">
        <v>-0.03491583489682774</v>
      </c>
      <c r="GH229">
        <v>0.006323864517642691</v>
      </c>
      <c r="GI229">
        <v>1</v>
      </c>
      <c r="GJ229">
        <v>1</v>
      </c>
      <c r="GK229">
        <v>2</v>
      </c>
      <c r="GL229" t="s">
        <v>432</v>
      </c>
      <c r="GM229">
        <v>3.09821</v>
      </c>
      <c r="GN229">
        <v>2.7581</v>
      </c>
      <c r="GO229">
        <v>0.112011</v>
      </c>
      <c r="GP229">
        <v>0.12192</v>
      </c>
      <c r="GQ229">
        <v>0.0994285</v>
      </c>
      <c r="GR229">
        <v>0.0787996</v>
      </c>
      <c r="GS229">
        <v>22692</v>
      </c>
      <c r="GT229">
        <v>22135.1</v>
      </c>
      <c r="GU229">
        <v>26107.1</v>
      </c>
      <c r="GV229">
        <v>25557.6</v>
      </c>
      <c r="GW229">
        <v>37734.8</v>
      </c>
      <c r="GX229">
        <v>35751.8</v>
      </c>
      <c r="GY229">
        <v>45655.4</v>
      </c>
      <c r="GZ229">
        <v>41989.7</v>
      </c>
      <c r="HA229">
        <v>1.85793</v>
      </c>
      <c r="HB229">
        <v>1.8671</v>
      </c>
      <c r="HC229">
        <v>0.0227429</v>
      </c>
      <c r="HD229">
        <v>0</v>
      </c>
      <c r="HE229">
        <v>27.6371</v>
      </c>
      <c r="HF229">
        <v>999.9</v>
      </c>
      <c r="HG229">
        <v>41.5</v>
      </c>
      <c r="HH229">
        <v>40.7</v>
      </c>
      <c r="HI229">
        <v>32.0484</v>
      </c>
      <c r="HJ229">
        <v>62.6126</v>
      </c>
      <c r="HK229">
        <v>26.9792</v>
      </c>
      <c r="HL229">
        <v>1</v>
      </c>
      <c r="HM229">
        <v>0.355269</v>
      </c>
      <c r="HN229">
        <v>3.31174</v>
      </c>
      <c r="HO229">
        <v>20.2762</v>
      </c>
      <c r="HP229">
        <v>5.21205</v>
      </c>
      <c r="HQ229">
        <v>11.98</v>
      </c>
      <c r="HR229">
        <v>4.96355</v>
      </c>
      <c r="HS229">
        <v>3.27425</v>
      </c>
      <c r="HT229">
        <v>9999</v>
      </c>
      <c r="HU229">
        <v>9999</v>
      </c>
      <c r="HV229">
        <v>9999</v>
      </c>
      <c r="HW229">
        <v>41.8</v>
      </c>
      <c r="HX229">
        <v>1.86397</v>
      </c>
      <c r="HY229">
        <v>1.86016</v>
      </c>
      <c r="HZ229">
        <v>1.85851</v>
      </c>
      <c r="IA229">
        <v>1.85984</v>
      </c>
      <c r="IB229">
        <v>1.85983</v>
      </c>
      <c r="IC229">
        <v>1.85837</v>
      </c>
      <c r="ID229">
        <v>1.85745</v>
      </c>
      <c r="IE229">
        <v>1.85229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-0.516</v>
      </c>
      <c r="IT229">
        <v>-0.3608</v>
      </c>
      <c r="IU229">
        <v>-0.4520735450392652</v>
      </c>
      <c r="IV229">
        <v>0.0001543633802942166</v>
      </c>
      <c r="IW229">
        <v>-6.359805854135664E-07</v>
      </c>
      <c r="IX229">
        <v>1.931128000261328E-10</v>
      </c>
      <c r="IY229">
        <v>-0.3682157029634286</v>
      </c>
      <c r="IZ229">
        <v>-0.009907362677547949</v>
      </c>
      <c r="JA229">
        <v>0.0006454078662214542</v>
      </c>
      <c r="JB229">
        <v>-5.064920317128958E-06</v>
      </c>
      <c r="JC229">
        <v>3</v>
      </c>
      <c r="JD229">
        <v>1872</v>
      </c>
      <c r="JE229">
        <v>1</v>
      </c>
      <c r="JF229">
        <v>37</v>
      </c>
      <c r="JG229">
        <v>25.8</v>
      </c>
      <c r="JH229">
        <v>25.8</v>
      </c>
      <c r="JI229">
        <v>1.49048</v>
      </c>
      <c r="JJ229">
        <v>2.65015</v>
      </c>
      <c r="JK229">
        <v>1.49658</v>
      </c>
      <c r="JL229">
        <v>2.33643</v>
      </c>
      <c r="JM229">
        <v>1.54785</v>
      </c>
      <c r="JN229">
        <v>2.42676</v>
      </c>
      <c r="JO229">
        <v>42.4038</v>
      </c>
      <c r="JP229">
        <v>14.0795</v>
      </c>
      <c r="JQ229">
        <v>18</v>
      </c>
      <c r="JR229">
        <v>495.578</v>
      </c>
      <c r="JS229">
        <v>518.069</v>
      </c>
      <c r="JT229">
        <v>24.1736</v>
      </c>
      <c r="JU229">
        <v>31.6068</v>
      </c>
      <c r="JV229">
        <v>30.0001</v>
      </c>
      <c r="JW229">
        <v>31.789</v>
      </c>
      <c r="JX229">
        <v>31.7655</v>
      </c>
      <c r="JY229">
        <v>30.0607</v>
      </c>
      <c r="JZ229">
        <v>52.5118</v>
      </c>
      <c r="KA229">
        <v>0</v>
      </c>
      <c r="KB229">
        <v>24.1464</v>
      </c>
      <c r="KC229">
        <v>607.283</v>
      </c>
      <c r="KD229">
        <v>13.4963</v>
      </c>
      <c r="KE229">
        <v>99.7688</v>
      </c>
      <c r="KF229">
        <v>99.8113</v>
      </c>
    </row>
    <row r="230" spans="1:292">
      <c r="A230">
        <v>202</v>
      </c>
      <c r="B230">
        <v>1685129353.1</v>
      </c>
      <c r="C230">
        <v>5950.599999904633</v>
      </c>
      <c r="D230" t="s">
        <v>843</v>
      </c>
      <c r="E230" t="s">
        <v>844</v>
      </c>
      <c r="F230">
        <v>5</v>
      </c>
      <c r="G230" t="s">
        <v>771</v>
      </c>
      <c r="H230">
        <v>1685129345.581481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596.4260933519984</v>
      </c>
      <c r="AJ230">
        <v>542.0438484848484</v>
      </c>
      <c r="AK230">
        <v>3.33222486680284</v>
      </c>
      <c r="AL230">
        <v>66.90373870372758</v>
      </c>
      <c r="AM230">
        <f>(AO230 - AN230 + DX230*1E3/(8.314*(DZ230+273.15)) * AQ230/DW230 * AP230) * DW230/(100*DK230) * 1000/(1000 - AO230)</f>
        <v>0</v>
      </c>
      <c r="AN230">
        <v>13.49266027353912</v>
      </c>
      <c r="AO230">
        <v>18.33981678321679</v>
      </c>
      <c r="AP230">
        <v>-0.00601158157954784</v>
      </c>
      <c r="AQ230">
        <v>104.1572982072689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4.38</v>
      </c>
      <c r="DL230">
        <v>0.5</v>
      </c>
      <c r="DM230" t="s">
        <v>430</v>
      </c>
      <c r="DN230">
        <v>2</v>
      </c>
      <c r="DO230" t="b">
        <v>1</v>
      </c>
      <c r="DP230">
        <v>1685129345.581481</v>
      </c>
      <c r="DQ230">
        <v>508.8948518518519</v>
      </c>
      <c r="DR230">
        <v>574.5099259259259</v>
      </c>
      <c r="DS230">
        <v>18.35594814814815</v>
      </c>
      <c r="DT230">
        <v>13.49433703703703</v>
      </c>
      <c r="DU230">
        <v>509.4078888888889</v>
      </c>
      <c r="DV230">
        <v>18.71669259259259</v>
      </c>
      <c r="DW230">
        <v>500.027037037037</v>
      </c>
      <c r="DX230">
        <v>99.64395555555556</v>
      </c>
      <c r="DY230">
        <v>0.09997562222222224</v>
      </c>
      <c r="DZ230">
        <v>27.41952222222223</v>
      </c>
      <c r="EA230">
        <v>28.04328518518518</v>
      </c>
      <c r="EB230">
        <v>999.9000000000001</v>
      </c>
      <c r="EC230">
        <v>0</v>
      </c>
      <c r="ED230">
        <v>0</v>
      </c>
      <c r="EE230">
        <v>9999.882222222221</v>
      </c>
      <c r="EF230">
        <v>0</v>
      </c>
      <c r="EG230">
        <v>482.2105925925926</v>
      </c>
      <c r="EH230">
        <v>-65.61528518518519</v>
      </c>
      <c r="EI230">
        <v>518.4104074074073</v>
      </c>
      <c r="EJ230">
        <v>582.3687037037037</v>
      </c>
      <c r="EK230">
        <v>4.861601111111111</v>
      </c>
      <c r="EL230">
        <v>574.5099259259259</v>
      </c>
      <c r="EM230">
        <v>13.49433703703703</v>
      </c>
      <c r="EN230">
        <v>1.829058888888889</v>
      </c>
      <c r="EO230">
        <v>1.344628888888889</v>
      </c>
      <c r="EP230">
        <v>16.03734814814815</v>
      </c>
      <c r="EQ230">
        <v>11.3072037037037</v>
      </c>
      <c r="ER230">
        <v>1999.961111111111</v>
      </c>
      <c r="ES230">
        <v>0.9800068148148149</v>
      </c>
      <c r="ET230">
        <v>0.01999356296296296</v>
      </c>
      <c r="EU230">
        <v>0</v>
      </c>
      <c r="EV230">
        <v>529.0382592592593</v>
      </c>
      <c r="EW230">
        <v>5.00078</v>
      </c>
      <c r="EX230">
        <v>12778.8</v>
      </c>
      <c r="EY230">
        <v>16379.35555555555</v>
      </c>
      <c r="EZ230">
        <v>40.39551851851851</v>
      </c>
      <c r="FA230">
        <v>41.72199999999999</v>
      </c>
      <c r="FB230">
        <v>40.97429629629629</v>
      </c>
      <c r="FC230">
        <v>40.99503703703703</v>
      </c>
      <c r="FD230">
        <v>41.34933333333333</v>
      </c>
      <c r="FE230">
        <v>1955.074074074074</v>
      </c>
      <c r="FF230">
        <v>39.89000000000001</v>
      </c>
      <c r="FG230">
        <v>0</v>
      </c>
      <c r="FH230">
        <v>1685129350.9</v>
      </c>
      <c r="FI230">
        <v>0</v>
      </c>
      <c r="FJ230">
        <v>529.0590000000001</v>
      </c>
      <c r="FK230">
        <v>0.7900854707664282</v>
      </c>
      <c r="FL230">
        <v>2.639315865597942</v>
      </c>
      <c r="FM230">
        <v>12778.53846153846</v>
      </c>
      <c r="FN230">
        <v>15</v>
      </c>
      <c r="FO230">
        <v>1685127798.5</v>
      </c>
      <c r="FP230" t="s">
        <v>772</v>
      </c>
      <c r="FQ230">
        <v>1685127798</v>
      </c>
      <c r="FR230">
        <v>1685127798.5</v>
      </c>
      <c r="FS230">
        <v>4</v>
      </c>
      <c r="FT230">
        <v>0.022</v>
      </c>
      <c r="FU230">
        <v>0.001</v>
      </c>
      <c r="FV230">
        <v>-0.485</v>
      </c>
      <c r="FW230">
        <v>-0.382</v>
      </c>
      <c r="FX230">
        <v>420</v>
      </c>
      <c r="FY230">
        <v>16</v>
      </c>
      <c r="FZ230">
        <v>0.08</v>
      </c>
      <c r="GA230">
        <v>0.03</v>
      </c>
      <c r="GB230">
        <v>-65.45615121951219</v>
      </c>
      <c r="GC230">
        <v>-2.805050174216057</v>
      </c>
      <c r="GD230">
        <v>0.2932082895061093</v>
      </c>
      <c r="GE230">
        <v>0</v>
      </c>
      <c r="GF230">
        <v>4.867075853658537</v>
      </c>
      <c r="GG230">
        <v>-0.1376703135888497</v>
      </c>
      <c r="GH230">
        <v>0.01454003740318094</v>
      </c>
      <c r="GI230">
        <v>1</v>
      </c>
      <c r="GJ230">
        <v>1</v>
      </c>
      <c r="GK230">
        <v>2</v>
      </c>
      <c r="GL230" t="s">
        <v>432</v>
      </c>
      <c r="GM230">
        <v>3.09811</v>
      </c>
      <c r="GN230">
        <v>2.75795</v>
      </c>
      <c r="GO230">
        <v>0.114567</v>
      </c>
      <c r="GP230">
        <v>0.124372</v>
      </c>
      <c r="GQ230">
        <v>0.0994201</v>
      </c>
      <c r="GR230">
        <v>0.0788061</v>
      </c>
      <c r="GS230">
        <v>22626.9</v>
      </c>
      <c r="GT230">
        <v>22073.3</v>
      </c>
      <c r="GU230">
        <v>26107.4</v>
      </c>
      <c r="GV230">
        <v>25557.7</v>
      </c>
      <c r="GW230">
        <v>37735.7</v>
      </c>
      <c r="GX230">
        <v>35751.8</v>
      </c>
      <c r="GY230">
        <v>45655.7</v>
      </c>
      <c r="GZ230">
        <v>41989.6</v>
      </c>
      <c r="HA230">
        <v>1.8581</v>
      </c>
      <c r="HB230">
        <v>1.86712</v>
      </c>
      <c r="HC230">
        <v>0.0220351</v>
      </c>
      <c r="HD230">
        <v>0</v>
      </c>
      <c r="HE230">
        <v>27.6375</v>
      </c>
      <c r="HF230">
        <v>999.9</v>
      </c>
      <c r="HG230">
        <v>41.5</v>
      </c>
      <c r="HH230">
        <v>40.7</v>
      </c>
      <c r="HI230">
        <v>32.0503</v>
      </c>
      <c r="HJ230">
        <v>62.5026</v>
      </c>
      <c r="HK230">
        <v>26.9671</v>
      </c>
      <c r="HL230">
        <v>1</v>
      </c>
      <c r="HM230">
        <v>0.355053</v>
      </c>
      <c r="HN230">
        <v>3.18739</v>
      </c>
      <c r="HO230">
        <v>20.279</v>
      </c>
      <c r="HP230">
        <v>5.21055</v>
      </c>
      <c r="HQ230">
        <v>11.98</v>
      </c>
      <c r="HR230">
        <v>4.96365</v>
      </c>
      <c r="HS230">
        <v>3.27423</v>
      </c>
      <c r="HT230">
        <v>9999</v>
      </c>
      <c r="HU230">
        <v>9999</v>
      </c>
      <c r="HV230">
        <v>9999</v>
      </c>
      <c r="HW230">
        <v>41.8</v>
      </c>
      <c r="HX230">
        <v>1.86398</v>
      </c>
      <c r="HY230">
        <v>1.86014</v>
      </c>
      <c r="HZ230">
        <v>1.8585</v>
      </c>
      <c r="IA230">
        <v>1.85983</v>
      </c>
      <c r="IB230">
        <v>1.85982</v>
      </c>
      <c r="IC230">
        <v>1.85837</v>
      </c>
      <c r="ID230">
        <v>1.85745</v>
      </c>
      <c r="IE230">
        <v>1.85228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-0.522</v>
      </c>
      <c r="IT230">
        <v>-0.3609</v>
      </c>
      <c r="IU230">
        <v>-0.4520735450392652</v>
      </c>
      <c r="IV230">
        <v>0.0001543633802942166</v>
      </c>
      <c r="IW230">
        <v>-6.359805854135664E-07</v>
      </c>
      <c r="IX230">
        <v>1.931128000261328E-10</v>
      </c>
      <c r="IY230">
        <v>-0.3682157029634286</v>
      </c>
      <c r="IZ230">
        <v>-0.009907362677547949</v>
      </c>
      <c r="JA230">
        <v>0.0006454078662214542</v>
      </c>
      <c r="JB230">
        <v>-5.064920317128958E-06</v>
      </c>
      <c r="JC230">
        <v>3</v>
      </c>
      <c r="JD230">
        <v>1872</v>
      </c>
      <c r="JE230">
        <v>1</v>
      </c>
      <c r="JF230">
        <v>37</v>
      </c>
      <c r="JG230">
        <v>25.9</v>
      </c>
      <c r="JH230">
        <v>25.9</v>
      </c>
      <c r="JI230">
        <v>1.5271</v>
      </c>
      <c r="JJ230">
        <v>2.65259</v>
      </c>
      <c r="JK230">
        <v>1.49658</v>
      </c>
      <c r="JL230">
        <v>2.33521</v>
      </c>
      <c r="JM230">
        <v>1.54907</v>
      </c>
      <c r="JN230">
        <v>2.4231</v>
      </c>
      <c r="JO230">
        <v>42.4038</v>
      </c>
      <c r="JP230">
        <v>14.0707</v>
      </c>
      <c r="JQ230">
        <v>18</v>
      </c>
      <c r="JR230">
        <v>495.663</v>
      </c>
      <c r="JS230">
        <v>518.057</v>
      </c>
      <c r="JT230">
        <v>24.1089</v>
      </c>
      <c r="JU230">
        <v>31.6044</v>
      </c>
      <c r="JV230">
        <v>29.9999</v>
      </c>
      <c r="JW230">
        <v>31.7863</v>
      </c>
      <c r="JX230">
        <v>31.762</v>
      </c>
      <c r="JY230">
        <v>30.7222</v>
      </c>
      <c r="JZ230">
        <v>52.5118</v>
      </c>
      <c r="KA230">
        <v>0</v>
      </c>
      <c r="KB230">
        <v>24.1118</v>
      </c>
      <c r="KC230">
        <v>620.6420000000001</v>
      </c>
      <c r="KD230">
        <v>13.4977</v>
      </c>
      <c r="KE230">
        <v>99.7696</v>
      </c>
      <c r="KF230">
        <v>99.8113</v>
      </c>
    </row>
    <row r="231" spans="1:292">
      <c r="A231">
        <v>203</v>
      </c>
      <c r="B231">
        <v>1685129358.1</v>
      </c>
      <c r="C231">
        <v>5955.599999904633</v>
      </c>
      <c r="D231" t="s">
        <v>845</v>
      </c>
      <c r="E231" t="s">
        <v>846</v>
      </c>
      <c r="F231">
        <v>5</v>
      </c>
      <c r="G231" t="s">
        <v>771</v>
      </c>
      <c r="H231">
        <v>1685129350.6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613.3757613979056</v>
      </c>
      <c r="AJ231">
        <v>558.8922424242425</v>
      </c>
      <c r="AK231">
        <v>3.375830215277434</v>
      </c>
      <c r="AL231">
        <v>66.90373870372758</v>
      </c>
      <c r="AM231">
        <f>(AO231 - AN231 + DX231*1E3/(8.314*(DZ231+273.15)) * AQ231/DW231 * AP231) * DW231/(100*DK231) * 1000/(1000 - AO231)</f>
        <v>0</v>
      </c>
      <c r="AN231">
        <v>13.49402578442513</v>
      </c>
      <c r="AO231">
        <v>18.33153916083917</v>
      </c>
      <c r="AP231">
        <v>0.0002153395965554931</v>
      </c>
      <c r="AQ231">
        <v>104.1572982072689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4.38</v>
      </c>
      <c r="DL231">
        <v>0.5</v>
      </c>
      <c r="DM231" t="s">
        <v>430</v>
      </c>
      <c r="DN231">
        <v>2</v>
      </c>
      <c r="DO231" t="b">
        <v>1</v>
      </c>
      <c r="DP231">
        <v>1685129350.6</v>
      </c>
      <c r="DQ231">
        <v>525.5095185185185</v>
      </c>
      <c r="DR231">
        <v>591.3452222222222</v>
      </c>
      <c r="DS231">
        <v>18.34454444444444</v>
      </c>
      <c r="DT231">
        <v>13.49400740740741</v>
      </c>
      <c r="DU231">
        <v>526.0283703703703</v>
      </c>
      <c r="DV231">
        <v>18.7054</v>
      </c>
      <c r="DW231">
        <v>500.0172962962963</v>
      </c>
      <c r="DX231">
        <v>99.64375925925926</v>
      </c>
      <c r="DY231">
        <v>0.09998718148148147</v>
      </c>
      <c r="DZ231">
        <v>27.40421851851852</v>
      </c>
      <c r="EA231">
        <v>28.02025555555556</v>
      </c>
      <c r="EB231">
        <v>999.9000000000001</v>
      </c>
      <c r="EC231">
        <v>0</v>
      </c>
      <c r="ED231">
        <v>0</v>
      </c>
      <c r="EE231">
        <v>9995.229259259258</v>
      </c>
      <c r="EF231">
        <v>0</v>
      </c>
      <c r="EG231">
        <v>483.6044814814815</v>
      </c>
      <c r="EH231">
        <v>-65.83576296296296</v>
      </c>
      <c r="EI231">
        <v>535.3297407407407</v>
      </c>
      <c r="EJ231">
        <v>599.434037037037</v>
      </c>
      <c r="EK231">
        <v>4.85054037037037</v>
      </c>
      <c r="EL231">
        <v>591.3452222222222</v>
      </c>
      <c r="EM231">
        <v>13.49400740740741</v>
      </c>
      <c r="EN231">
        <v>1.82791962962963</v>
      </c>
      <c r="EO231">
        <v>1.344593333333334</v>
      </c>
      <c r="EP231">
        <v>16.0275962962963</v>
      </c>
      <c r="EQ231">
        <v>11.3067962962963</v>
      </c>
      <c r="ER231">
        <v>1999.982222222222</v>
      </c>
      <c r="ES231">
        <v>0.9800057777777779</v>
      </c>
      <c r="ET231">
        <v>0.01999457037037037</v>
      </c>
      <c r="EU231">
        <v>0</v>
      </c>
      <c r="EV231">
        <v>528.9506666666666</v>
      </c>
      <c r="EW231">
        <v>5.00078</v>
      </c>
      <c r="EX231">
        <v>12760.67777777778</v>
      </c>
      <c r="EY231">
        <v>16379.52222222222</v>
      </c>
      <c r="EZ231">
        <v>40.40018518518518</v>
      </c>
      <c r="FA231">
        <v>41.729</v>
      </c>
      <c r="FB231">
        <v>40.94659259259259</v>
      </c>
      <c r="FC231">
        <v>40.98577777777778</v>
      </c>
      <c r="FD231">
        <v>41.34925925925924</v>
      </c>
      <c r="FE231">
        <v>1955.093703703704</v>
      </c>
      <c r="FF231">
        <v>39.89074074074075</v>
      </c>
      <c r="FG231">
        <v>0</v>
      </c>
      <c r="FH231">
        <v>1685129356.3</v>
      </c>
      <c r="FI231">
        <v>0</v>
      </c>
      <c r="FJ231">
        <v>528.9345599999999</v>
      </c>
      <c r="FK231">
        <v>-3.388076923242421</v>
      </c>
      <c r="FL231">
        <v>-336.3846162128912</v>
      </c>
      <c r="FM231">
        <v>12760.456</v>
      </c>
      <c r="FN231">
        <v>15</v>
      </c>
      <c r="FO231">
        <v>1685127798.5</v>
      </c>
      <c r="FP231" t="s">
        <v>772</v>
      </c>
      <c r="FQ231">
        <v>1685127798</v>
      </c>
      <c r="FR231">
        <v>1685127798.5</v>
      </c>
      <c r="FS231">
        <v>4</v>
      </c>
      <c r="FT231">
        <v>0.022</v>
      </c>
      <c r="FU231">
        <v>0.001</v>
      </c>
      <c r="FV231">
        <v>-0.485</v>
      </c>
      <c r="FW231">
        <v>-0.382</v>
      </c>
      <c r="FX231">
        <v>420</v>
      </c>
      <c r="FY231">
        <v>16</v>
      </c>
      <c r="FZ231">
        <v>0.08</v>
      </c>
      <c r="GA231">
        <v>0.03</v>
      </c>
      <c r="GB231">
        <v>-65.71880243902439</v>
      </c>
      <c r="GC231">
        <v>-2.447149128919881</v>
      </c>
      <c r="GD231">
        <v>0.2506786860755976</v>
      </c>
      <c r="GE231">
        <v>0</v>
      </c>
      <c r="GF231">
        <v>4.858171707317073</v>
      </c>
      <c r="GG231">
        <v>-0.1412343554006965</v>
      </c>
      <c r="GH231">
        <v>0.01479502122954301</v>
      </c>
      <c r="GI231">
        <v>1</v>
      </c>
      <c r="GJ231">
        <v>1</v>
      </c>
      <c r="GK231">
        <v>2</v>
      </c>
      <c r="GL231" t="s">
        <v>432</v>
      </c>
      <c r="GM231">
        <v>3.09803</v>
      </c>
      <c r="GN231">
        <v>2.75801</v>
      </c>
      <c r="GO231">
        <v>0.117107</v>
      </c>
      <c r="GP231">
        <v>0.126812</v>
      </c>
      <c r="GQ231">
        <v>0.0993863</v>
      </c>
      <c r="GR231">
        <v>0.07880189999999999</v>
      </c>
      <c r="GS231">
        <v>22562.2</v>
      </c>
      <c r="GT231">
        <v>22011.9</v>
      </c>
      <c r="GU231">
        <v>26107.5</v>
      </c>
      <c r="GV231">
        <v>25557.8</v>
      </c>
      <c r="GW231">
        <v>37737.6</v>
      </c>
      <c r="GX231">
        <v>35752.2</v>
      </c>
      <c r="GY231">
        <v>45655.9</v>
      </c>
      <c r="GZ231">
        <v>41989.6</v>
      </c>
      <c r="HA231">
        <v>1.85812</v>
      </c>
      <c r="HB231">
        <v>1.86727</v>
      </c>
      <c r="HC231">
        <v>0.0241213</v>
      </c>
      <c r="HD231">
        <v>0</v>
      </c>
      <c r="HE231">
        <v>27.6375</v>
      </c>
      <c r="HF231">
        <v>999.9</v>
      </c>
      <c r="HG231">
        <v>41.5</v>
      </c>
      <c r="HH231">
        <v>40.7</v>
      </c>
      <c r="HI231">
        <v>32.0492</v>
      </c>
      <c r="HJ231">
        <v>62.4826</v>
      </c>
      <c r="HK231">
        <v>27.0513</v>
      </c>
      <c r="HL231">
        <v>1</v>
      </c>
      <c r="HM231">
        <v>0.351974</v>
      </c>
      <c r="HN231">
        <v>1.53571</v>
      </c>
      <c r="HO231">
        <v>20.3018</v>
      </c>
      <c r="HP231">
        <v>5.211</v>
      </c>
      <c r="HQ231">
        <v>11.98</v>
      </c>
      <c r="HR231">
        <v>4.9638</v>
      </c>
      <c r="HS231">
        <v>3.27445</v>
      </c>
      <c r="HT231">
        <v>9999</v>
      </c>
      <c r="HU231">
        <v>9999</v>
      </c>
      <c r="HV231">
        <v>9999</v>
      </c>
      <c r="HW231">
        <v>41.8</v>
      </c>
      <c r="HX231">
        <v>1.864</v>
      </c>
      <c r="HY231">
        <v>1.86018</v>
      </c>
      <c r="HZ231">
        <v>1.85852</v>
      </c>
      <c r="IA231">
        <v>1.85987</v>
      </c>
      <c r="IB231">
        <v>1.85987</v>
      </c>
      <c r="IC231">
        <v>1.85837</v>
      </c>
      <c r="ID231">
        <v>1.85745</v>
      </c>
      <c r="IE231">
        <v>1.85234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-0.528</v>
      </c>
      <c r="IT231">
        <v>-0.361</v>
      </c>
      <c r="IU231">
        <v>-0.4520735450392652</v>
      </c>
      <c r="IV231">
        <v>0.0001543633802942166</v>
      </c>
      <c r="IW231">
        <v>-6.359805854135664E-07</v>
      </c>
      <c r="IX231">
        <v>1.931128000261328E-10</v>
      </c>
      <c r="IY231">
        <v>-0.3682157029634286</v>
      </c>
      <c r="IZ231">
        <v>-0.009907362677547949</v>
      </c>
      <c r="JA231">
        <v>0.0006454078662214542</v>
      </c>
      <c r="JB231">
        <v>-5.064920317128958E-06</v>
      </c>
      <c r="JC231">
        <v>3</v>
      </c>
      <c r="JD231">
        <v>1872</v>
      </c>
      <c r="JE231">
        <v>1</v>
      </c>
      <c r="JF231">
        <v>37</v>
      </c>
      <c r="JG231">
        <v>26</v>
      </c>
      <c r="JH231">
        <v>26</v>
      </c>
      <c r="JI231">
        <v>1.55884</v>
      </c>
      <c r="JJ231">
        <v>2.65259</v>
      </c>
      <c r="JK231">
        <v>1.49658</v>
      </c>
      <c r="JL231">
        <v>2.33521</v>
      </c>
      <c r="JM231">
        <v>1.54907</v>
      </c>
      <c r="JN231">
        <v>2.41821</v>
      </c>
      <c r="JO231">
        <v>42.4038</v>
      </c>
      <c r="JP231">
        <v>14.097</v>
      </c>
      <c r="JQ231">
        <v>18</v>
      </c>
      <c r="JR231">
        <v>495.657</v>
      </c>
      <c r="JS231">
        <v>518.138</v>
      </c>
      <c r="JT231">
        <v>24.2392</v>
      </c>
      <c r="JU231">
        <v>31.602</v>
      </c>
      <c r="JV231">
        <v>29.9977</v>
      </c>
      <c r="JW231">
        <v>31.7834</v>
      </c>
      <c r="JX231">
        <v>31.7593</v>
      </c>
      <c r="JY231">
        <v>31.4378</v>
      </c>
      <c r="JZ231">
        <v>52.5118</v>
      </c>
      <c r="KA231">
        <v>0</v>
      </c>
      <c r="KB231">
        <v>24.4703</v>
      </c>
      <c r="KC231">
        <v>640.677</v>
      </c>
      <c r="KD231">
        <v>13.5062</v>
      </c>
      <c r="KE231">
        <v>99.7701</v>
      </c>
      <c r="KF231">
        <v>99.8116</v>
      </c>
    </row>
    <row r="232" spans="1:292">
      <c r="A232">
        <v>204</v>
      </c>
      <c r="B232">
        <v>1685129363.1</v>
      </c>
      <c r="C232">
        <v>5960.599999904633</v>
      </c>
      <c r="D232" t="s">
        <v>847</v>
      </c>
      <c r="E232" t="s">
        <v>848</v>
      </c>
      <c r="F232">
        <v>5</v>
      </c>
      <c r="G232" t="s">
        <v>771</v>
      </c>
      <c r="H232">
        <v>1685129355.314285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630.3626369516325</v>
      </c>
      <c r="AJ232">
        <v>575.8770848484849</v>
      </c>
      <c r="AK232">
        <v>3.392978335842533</v>
      </c>
      <c r="AL232">
        <v>66.90373870372758</v>
      </c>
      <c r="AM232">
        <f>(AO232 - AN232 + DX232*1E3/(8.314*(DZ232+273.15)) * AQ232/DW232 * AP232) * DW232/(100*DK232) * 1000/(1000 - AO232)</f>
        <v>0</v>
      </c>
      <c r="AN232">
        <v>13.49262350663931</v>
      </c>
      <c r="AO232">
        <v>18.32838601398603</v>
      </c>
      <c r="AP232">
        <v>-0.0003870956220578072</v>
      </c>
      <c r="AQ232">
        <v>104.1572982072689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4.38</v>
      </c>
      <c r="DL232">
        <v>0.5</v>
      </c>
      <c r="DM232" t="s">
        <v>430</v>
      </c>
      <c r="DN232">
        <v>2</v>
      </c>
      <c r="DO232" t="b">
        <v>1</v>
      </c>
      <c r="DP232">
        <v>1685129355.314285</v>
      </c>
      <c r="DQ232">
        <v>541.1408928571429</v>
      </c>
      <c r="DR232">
        <v>607.1317857142858</v>
      </c>
      <c r="DS232">
        <v>18.33497857142857</v>
      </c>
      <c r="DT232">
        <v>13.49355</v>
      </c>
      <c r="DU232">
        <v>541.6654285714286</v>
      </c>
      <c r="DV232">
        <v>18.69591785714286</v>
      </c>
      <c r="DW232">
        <v>500.0015357142858</v>
      </c>
      <c r="DX232">
        <v>99.64428214285715</v>
      </c>
      <c r="DY232">
        <v>0.09998368214285715</v>
      </c>
      <c r="DZ232">
        <v>27.39189642857142</v>
      </c>
      <c r="EA232">
        <v>28.01335357142857</v>
      </c>
      <c r="EB232">
        <v>999.9000000000002</v>
      </c>
      <c r="EC232">
        <v>0</v>
      </c>
      <c r="ED232">
        <v>0</v>
      </c>
      <c r="EE232">
        <v>9992.766071428572</v>
      </c>
      <c r="EF232">
        <v>0</v>
      </c>
      <c r="EG232">
        <v>478.5737142857142</v>
      </c>
      <c r="EH232">
        <v>-65.99084285714285</v>
      </c>
      <c r="EI232">
        <v>551.2479642857143</v>
      </c>
      <c r="EJ232">
        <v>615.4361785714284</v>
      </c>
      <c r="EK232">
        <v>4.841432500000001</v>
      </c>
      <c r="EL232">
        <v>607.1317857142858</v>
      </c>
      <c r="EM232">
        <v>13.49355</v>
      </c>
      <c r="EN232">
        <v>1.826976071428572</v>
      </c>
      <c r="EO232">
        <v>1.344555357142857</v>
      </c>
      <c r="EP232">
        <v>16.01951428571428</v>
      </c>
      <c r="EQ232">
        <v>11.30636428571428</v>
      </c>
      <c r="ER232">
        <v>1999.985714285714</v>
      </c>
      <c r="ES232">
        <v>0.9800058928571429</v>
      </c>
      <c r="ET232">
        <v>0.01999446071428571</v>
      </c>
      <c r="EU232">
        <v>0</v>
      </c>
      <c r="EV232">
        <v>528.78675</v>
      </c>
      <c r="EW232">
        <v>5.00078</v>
      </c>
      <c r="EX232">
        <v>12742.75714285714</v>
      </c>
      <c r="EY232">
        <v>16379.55</v>
      </c>
      <c r="EZ232">
        <v>40.40149999999999</v>
      </c>
      <c r="FA232">
        <v>41.72974999999999</v>
      </c>
      <c r="FB232">
        <v>41.03546428571428</v>
      </c>
      <c r="FC232">
        <v>40.97957142857142</v>
      </c>
      <c r="FD232">
        <v>41.33678571428571</v>
      </c>
      <c r="FE232">
        <v>1955.097142857143</v>
      </c>
      <c r="FF232">
        <v>39.8907142857143</v>
      </c>
      <c r="FG232">
        <v>0</v>
      </c>
      <c r="FH232">
        <v>1685129361.1</v>
      </c>
      <c r="FI232">
        <v>0</v>
      </c>
      <c r="FJ232">
        <v>528.7338400000001</v>
      </c>
      <c r="FK232">
        <v>-4.259538454413823</v>
      </c>
      <c r="FL232">
        <v>-335.5076929951708</v>
      </c>
      <c r="FM232">
        <v>12741.512</v>
      </c>
      <c r="FN232">
        <v>15</v>
      </c>
      <c r="FO232">
        <v>1685127798.5</v>
      </c>
      <c r="FP232" t="s">
        <v>772</v>
      </c>
      <c r="FQ232">
        <v>1685127798</v>
      </c>
      <c r="FR232">
        <v>1685127798.5</v>
      </c>
      <c r="FS232">
        <v>4</v>
      </c>
      <c r="FT232">
        <v>0.022</v>
      </c>
      <c r="FU232">
        <v>0.001</v>
      </c>
      <c r="FV232">
        <v>-0.485</v>
      </c>
      <c r="FW232">
        <v>-0.382</v>
      </c>
      <c r="FX232">
        <v>420</v>
      </c>
      <c r="FY232">
        <v>16</v>
      </c>
      <c r="FZ232">
        <v>0.08</v>
      </c>
      <c r="GA232">
        <v>0.03</v>
      </c>
      <c r="GB232">
        <v>-65.86416585365853</v>
      </c>
      <c r="GC232">
        <v>-2.336021602787576</v>
      </c>
      <c r="GD232">
        <v>0.2420950958185514</v>
      </c>
      <c r="GE232">
        <v>0</v>
      </c>
      <c r="GF232">
        <v>4.850047804878049</v>
      </c>
      <c r="GG232">
        <v>-0.1224370034843043</v>
      </c>
      <c r="GH232">
        <v>0.01319036353947038</v>
      </c>
      <c r="GI232">
        <v>1</v>
      </c>
      <c r="GJ232">
        <v>1</v>
      </c>
      <c r="GK232">
        <v>2</v>
      </c>
      <c r="GL232" t="s">
        <v>432</v>
      </c>
      <c r="GM232">
        <v>3.09814</v>
      </c>
      <c r="GN232">
        <v>2.75814</v>
      </c>
      <c r="GO232">
        <v>0.119626</v>
      </c>
      <c r="GP232">
        <v>0.129191</v>
      </c>
      <c r="GQ232">
        <v>0.09937410000000001</v>
      </c>
      <c r="GR232">
        <v>0.0788114</v>
      </c>
      <c r="GS232">
        <v>22498.2</v>
      </c>
      <c r="GT232">
        <v>21952.1</v>
      </c>
      <c r="GU232">
        <v>26108</v>
      </c>
      <c r="GV232">
        <v>25558</v>
      </c>
      <c r="GW232">
        <v>37739</v>
      </c>
      <c r="GX232">
        <v>35752.9</v>
      </c>
      <c r="GY232">
        <v>45656.6</v>
      </c>
      <c r="GZ232">
        <v>41990.5</v>
      </c>
      <c r="HA232">
        <v>1.8582</v>
      </c>
      <c r="HB232">
        <v>1.86738</v>
      </c>
      <c r="HC232">
        <v>0.0243261</v>
      </c>
      <c r="HD232">
        <v>0</v>
      </c>
      <c r="HE232">
        <v>27.6377</v>
      </c>
      <c r="HF232">
        <v>999.9</v>
      </c>
      <c r="HG232">
        <v>41.5</v>
      </c>
      <c r="HH232">
        <v>40.6</v>
      </c>
      <c r="HI232">
        <v>31.8818</v>
      </c>
      <c r="HJ232">
        <v>62.5226</v>
      </c>
      <c r="HK232">
        <v>26.9952</v>
      </c>
      <c r="HL232">
        <v>1</v>
      </c>
      <c r="HM232">
        <v>0.350259</v>
      </c>
      <c r="HN232">
        <v>2.46144</v>
      </c>
      <c r="HO232">
        <v>20.2917</v>
      </c>
      <c r="HP232">
        <v>5.2113</v>
      </c>
      <c r="HQ232">
        <v>11.98</v>
      </c>
      <c r="HR232">
        <v>4.96355</v>
      </c>
      <c r="HS232">
        <v>3.27438</v>
      </c>
      <c r="HT232">
        <v>9999</v>
      </c>
      <c r="HU232">
        <v>9999</v>
      </c>
      <c r="HV232">
        <v>9999</v>
      </c>
      <c r="HW232">
        <v>41.8</v>
      </c>
      <c r="HX232">
        <v>1.86398</v>
      </c>
      <c r="HY232">
        <v>1.86015</v>
      </c>
      <c r="HZ232">
        <v>1.8585</v>
      </c>
      <c r="IA232">
        <v>1.85985</v>
      </c>
      <c r="IB232">
        <v>1.85984</v>
      </c>
      <c r="IC232">
        <v>1.85837</v>
      </c>
      <c r="ID232">
        <v>1.85744</v>
      </c>
      <c r="IE232">
        <v>1.85229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-0.534</v>
      </c>
      <c r="IT232">
        <v>-0.361</v>
      </c>
      <c r="IU232">
        <v>-0.4520735450392652</v>
      </c>
      <c r="IV232">
        <v>0.0001543633802942166</v>
      </c>
      <c r="IW232">
        <v>-6.359805854135664E-07</v>
      </c>
      <c r="IX232">
        <v>1.931128000261328E-10</v>
      </c>
      <c r="IY232">
        <v>-0.3682157029634286</v>
      </c>
      <c r="IZ232">
        <v>-0.009907362677547949</v>
      </c>
      <c r="JA232">
        <v>0.0006454078662214542</v>
      </c>
      <c r="JB232">
        <v>-5.064920317128958E-06</v>
      </c>
      <c r="JC232">
        <v>3</v>
      </c>
      <c r="JD232">
        <v>1872</v>
      </c>
      <c r="JE232">
        <v>1</v>
      </c>
      <c r="JF232">
        <v>37</v>
      </c>
      <c r="JG232">
        <v>26.1</v>
      </c>
      <c r="JH232">
        <v>26.1</v>
      </c>
      <c r="JI232">
        <v>1.59546</v>
      </c>
      <c r="JJ232">
        <v>2.65381</v>
      </c>
      <c r="JK232">
        <v>1.49658</v>
      </c>
      <c r="JL232">
        <v>2.33521</v>
      </c>
      <c r="JM232">
        <v>1.54907</v>
      </c>
      <c r="JN232">
        <v>2.43042</v>
      </c>
      <c r="JO232">
        <v>42.4038</v>
      </c>
      <c r="JP232">
        <v>14.0795</v>
      </c>
      <c r="JQ232">
        <v>18</v>
      </c>
      <c r="JR232">
        <v>495.682</v>
      </c>
      <c r="JS232">
        <v>518.1849999999999</v>
      </c>
      <c r="JT232">
        <v>24.4266</v>
      </c>
      <c r="JU232">
        <v>31.6017</v>
      </c>
      <c r="JV232">
        <v>29.9987</v>
      </c>
      <c r="JW232">
        <v>31.7806</v>
      </c>
      <c r="JX232">
        <v>31.7565</v>
      </c>
      <c r="JY232">
        <v>32.0966</v>
      </c>
      <c r="JZ232">
        <v>52.5118</v>
      </c>
      <c r="KA232">
        <v>0</v>
      </c>
      <c r="KB232">
        <v>24.3932</v>
      </c>
      <c r="KC232">
        <v>654.034</v>
      </c>
      <c r="KD232">
        <v>13.5121</v>
      </c>
      <c r="KE232">
        <v>99.7718</v>
      </c>
      <c r="KF232">
        <v>99.81319999999999</v>
      </c>
    </row>
    <row r="233" spans="1:292">
      <c r="A233">
        <v>205</v>
      </c>
      <c r="B233">
        <v>1685129368.1</v>
      </c>
      <c r="C233">
        <v>5965.599999904633</v>
      </c>
      <c r="D233" t="s">
        <v>849</v>
      </c>
      <c r="E233" t="s">
        <v>850</v>
      </c>
      <c r="F233">
        <v>5</v>
      </c>
      <c r="G233" t="s">
        <v>771</v>
      </c>
      <c r="H233">
        <v>1685129360.6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647.2412394962867</v>
      </c>
      <c r="AJ233">
        <v>592.9180545454545</v>
      </c>
      <c r="AK233">
        <v>3.419951453567157</v>
      </c>
      <c r="AL233">
        <v>66.90373870372758</v>
      </c>
      <c r="AM233">
        <f>(AO233 - AN233 + DX233*1E3/(8.314*(DZ233+273.15)) * AQ233/DW233 * AP233) * DW233/(100*DK233) * 1000/(1000 - AO233)</f>
        <v>0</v>
      </c>
      <c r="AN233">
        <v>13.49365856872032</v>
      </c>
      <c r="AO233">
        <v>18.31718601398603</v>
      </c>
      <c r="AP233">
        <v>-0.0001072972589130045</v>
      </c>
      <c r="AQ233">
        <v>104.1572982072689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4.38</v>
      </c>
      <c r="DL233">
        <v>0.5</v>
      </c>
      <c r="DM233" t="s">
        <v>430</v>
      </c>
      <c r="DN233">
        <v>2</v>
      </c>
      <c r="DO233" t="b">
        <v>1</v>
      </c>
      <c r="DP233">
        <v>1685129360.6</v>
      </c>
      <c r="DQ233">
        <v>558.6717407407408</v>
      </c>
      <c r="DR233">
        <v>624.8011851851851</v>
      </c>
      <c r="DS233">
        <v>18.3298037037037</v>
      </c>
      <c r="DT233">
        <v>13.49370370370371</v>
      </c>
      <c r="DU233">
        <v>559.2027037037036</v>
      </c>
      <c r="DV233">
        <v>18.69078888888889</v>
      </c>
      <c r="DW233">
        <v>499.9978148148148</v>
      </c>
      <c r="DX233">
        <v>99.64401481481481</v>
      </c>
      <c r="DY233">
        <v>0.09997509629629629</v>
      </c>
      <c r="DZ233">
        <v>27.38441111111112</v>
      </c>
      <c r="EA233">
        <v>28.03247407407407</v>
      </c>
      <c r="EB233">
        <v>999.9000000000001</v>
      </c>
      <c r="EC233">
        <v>0</v>
      </c>
      <c r="ED233">
        <v>0</v>
      </c>
      <c r="EE233">
        <v>9997.269999999999</v>
      </c>
      <c r="EF233">
        <v>0</v>
      </c>
      <c r="EG233">
        <v>471.5107037037037</v>
      </c>
      <c r="EH233">
        <v>-66.12926666666668</v>
      </c>
      <c r="EI233">
        <v>569.1032592592592</v>
      </c>
      <c r="EJ233">
        <v>633.3472962962961</v>
      </c>
      <c r="EK233">
        <v>4.836092592592593</v>
      </c>
      <c r="EL233">
        <v>624.8011851851851</v>
      </c>
      <c r="EM233">
        <v>13.49370370370371</v>
      </c>
      <c r="EN233">
        <v>1.826455185185185</v>
      </c>
      <c r="EO233">
        <v>1.344567777777778</v>
      </c>
      <c r="EP233">
        <v>16.01504074074074</v>
      </c>
      <c r="EQ233">
        <v>11.3064962962963</v>
      </c>
      <c r="ER233">
        <v>2000.024444444444</v>
      </c>
      <c r="ES233">
        <v>0.9800068518518518</v>
      </c>
      <c r="ET233">
        <v>0.01999351851851851</v>
      </c>
      <c r="EU233">
        <v>0</v>
      </c>
      <c r="EV233">
        <v>528.5277407407407</v>
      </c>
      <c r="EW233">
        <v>5.00078</v>
      </c>
      <c r="EX233">
        <v>12721.28518518519</v>
      </c>
      <c r="EY233">
        <v>16379.86296296296</v>
      </c>
      <c r="EZ233">
        <v>40.40718518518518</v>
      </c>
      <c r="FA233">
        <v>41.72433333333333</v>
      </c>
      <c r="FB233">
        <v>41.02281481481481</v>
      </c>
      <c r="FC233">
        <v>40.9834074074074</v>
      </c>
      <c r="FD233">
        <v>41.32155555555556</v>
      </c>
      <c r="FE233">
        <v>1955.136666666667</v>
      </c>
      <c r="FF233">
        <v>39.88925925925927</v>
      </c>
      <c r="FG233">
        <v>0</v>
      </c>
      <c r="FH233">
        <v>1685129365.9</v>
      </c>
      <c r="FI233">
        <v>0</v>
      </c>
      <c r="FJ233">
        <v>528.5240799999999</v>
      </c>
      <c r="FK233">
        <v>-1.211769218671615</v>
      </c>
      <c r="FL233">
        <v>-74.06153865631384</v>
      </c>
      <c r="FM233">
        <v>12722.82</v>
      </c>
      <c r="FN233">
        <v>15</v>
      </c>
      <c r="FO233">
        <v>1685127798.5</v>
      </c>
      <c r="FP233" t="s">
        <v>772</v>
      </c>
      <c r="FQ233">
        <v>1685127798</v>
      </c>
      <c r="FR233">
        <v>1685127798.5</v>
      </c>
      <c r="FS233">
        <v>4</v>
      </c>
      <c r="FT233">
        <v>0.022</v>
      </c>
      <c r="FU233">
        <v>0.001</v>
      </c>
      <c r="FV233">
        <v>-0.485</v>
      </c>
      <c r="FW233">
        <v>-0.382</v>
      </c>
      <c r="FX233">
        <v>420</v>
      </c>
      <c r="FY233">
        <v>16</v>
      </c>
      <c r="FZ233">
        <v>0.08</v>
      </c>
      <c r="GA233">
        <v>0.03</v>
      </c>
      <c r="GB233">
        <v>-66.01727750000001</v>
      </c>
      <c r="GC233">
        <v>-1.608818386491465</v>
      </c>
      <c r="GD233">
        <v>0.1899717511730366</v>
      </c>
      <c r="GE233">
        <v>0</v>
      </c>
      <c r="GF233">
        <v>4.839240500000001</v>
      </c>
      <c r="GG233">
        <v>-0.06592142589120054</v>
      </c>
      <c r="GH233">
        <v>0.006878004416253349</v>
      </c>
      <c r="GI233">
        <v>1</v>
      </c>
      <c r="GJ233">
        <v>1</v>
      </c>
      <c r="GK233">
        <v>2</v>
      </c>
      <c r="GL233" t="s">
        <v>432</v>
      </c>
      <c r="GM233">
        <v>3.09813</v>
      </c>
      <c r="GN233">
        <v>2.75806</v>
      </c>
      <c r="GO233">
        <v>0.122115</v>
      </c>
      <c r="GP233">
        <v>0.131552</v>
      </c>
      <c r="GQ233">
        <v>0.0993337</v>
      </c>
      <c r="GR233">
        <v>0.0788122</v>
      </c>
      <c r="GS233">
        <v>22434.8</v>
      </c>
      <c r="GT233">
        <v>21892.7</v>
      </c>
      <c r="GU233">
        <v>26108.2</v>
      </c>
      <c r="GV233">
        <v>25558.1</v>
      </c>
      <c r="GW233">
        <v>37741.3</v>
      </c>
      <c r="GX233">
        <v>35753.4</v>
      </c>
      <c r="GY233">
        <v>45657</v>
      </c>
      <c r="GZ233">
        <v>41990.9</v>
      </c>
      <c r="HA233">
        <v>1.85805</v>
      </c>
      <c r="HB233">
        <v>1.8674</v>
      </c>
      <c r="HC233">
        <v>0.0242703</v>
      </c>
      <c r="HD233">
        <v>0</v>
      </c>
      <c r="HE233">
        <v>27.6399</v>
      </c>
      <c r="HF233">
        <v>999.9</v>
      </c>
      <c r="HG233">
        <v>41.5</v>
      </c>
      <c r="HH233">
        <v>40.6</v>
      </c>
      <c r="HI233">
        <v>31.8802</v>
      </c>
      <c r="HJ233">
        <v>62.2026</v>
      </c>
      <c r="HK233">
        <v>27.0793</v>
      </c>
      <c r="HL233">
        <v>1</v>
      </c>
      <c r="HM233">
        <v>0.351466</v>
      </c>
      <c r="HN233">
        <v>2.73445</v>
      </c>
      <c r="HO233">
        <v>20.2871</v>
      </c>
      <c r="HP233">
        <v>5.21055</v>
      </c>
      <c r="HQ233">
        <v>11.98</v>
      </c>
      <c r="HR233">
        <v>4.9635</v>
      </c>
      <c r="HS233">
        <v>3.27438</v>
      </c>
      <c r="HT233">
        <v>9999</v>
      </c>
      <c r="HU233">
        <v>9999</v>
      </c>
      <c r="HV233">
        <v>9999</v>
      </c>
      <c r="HW233">
        <v>41.8</v>
      </c>
      <c r="HX233">
        <v>1.86394</v>
      </c>
      <c r="HY233">
        <v>1.86015</v>
      </c>
      <c r="HZ233">
        <v>1.8585</v>
      </c>
      <c r="IA233">
        <v>1.85983</v>
      </c>
      <c r="IB233">
        <v>1.85983</v>
      </c>
      <c r="IC233">
        <v>1.85837</v>
      </c>
      <c r="ID233">
        <v>1.85745</v>
      </c>
      <c r="IE233">
        <v>1.85229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-0.54</v>
      </c>
      <c r="IT233">
        <v>-0.3611</v>
      </c>
      <c r="IU233">
        <v>-0.4520735450392652</v>
      </c>
      <c r="IV233">
        <v>0.0001543633802942166</v>
      </c>
      <c r="IW233">
        <v>-6.359805854135664E-07</v>
      </c>
      <c r="IX233">
        <v>1.931128000261328E-10</v>
      </c>
      <c r="IY233">
        <v>-0.3682157029634286</v>
      </c>
      <c r="IZ233">
        <v>-0.009907362677547949</v>
      </c>
      <c r="JA233">
        <v>0.0006454078662214542</v>
      </c>
      <c r="JB233">
        <v>-5.064920317128958E-06</v>
      </c>
      <c r="JC233">
        <v>3</v>
      </c>
      <c r="JD233">
        <v>1872</v>
      </c>
      <c r="JE233">
        <v>1</v>
      </c>
      <c r="JF233">
        <v>37</v>
      </c>
      <c r="JG233">
        <v>26.2</v>
      </c>
      <c r="JH233">
        <v>26.2</v>
      </c>
      <c r="JI233">
        <v>1.6272</v>
      </c>
      <c r="JJ233">
        <v>2.65137</v>
      </c>
      <c r="JK233">
        <v>1.49658</v>
      </c>
      <c r="JL233">
        <v>2.33521</v>
      </c>
      <c r="JM233">
        <v>1.54785</v>
      </c>
      <c r="JN233">
        <v>2.40234</v>
      </c>
      <c r="JO233">
        <v>42.4038</v>
      </c>
      <c r="JP233">
        <v>14.0795</v>
      </c>
      <c r="JQ233">
        <v>18</v>
      </c>
      <c r="JR233">
        <v>495.571</v>
      </c>
      <c r="JS233">
        <v>518.179</v>
      </c>
      <c r="JT233">
        <v>24.4079</v>
      </c>
      <c r="JU233">
        <v>31.6006</v>
      </c>
      <c r="JV233">
        <v>30.0002</v>
      </c>
      <c r="JW233">
        <v>31.7779</v>
      </c>
      <c r="JX233">
        <v>31.7537</v>
      </c>
      <c r="JY233">
        <v>32.816</v>
      </c>
      <c r="JZ233">
        <v>52.5118</v>
      </c>
      <c r="KA233">
        <v>0</v>
      </c>
      <c r="KB233">
        <v>24.3575</v>
      </c>
      <c r="KC233">
        <v>674.071</v>
      </c>
      <c r="KD233">
        <v>13.5273</v>
      </c>
      <c r="KE233">
        <v>99.77249999999999</v>
      </c>
      <c r="KF233">
        <v>99.8138</v>
      </c>
    </row>
    <row r="234" spans="1:292">
      <c r="A234">
        <v>206</v>
      </c>
      <c r="B234">
        <v>1685129373.1</v>
      </c>
      <c r="C234">
        <v>5970.599999904633</v>
      </c>
      <c r="D234" t="s">
        <v>851</v>
      </c>
      <c r="E234" t="s">
        <v>852</v>
      </c>
      <c r="F234">
        <v>5</v>
      </c>
      <c r="G234" t="s">
        <v>771</v>
      </c>
      <c r="H234">
        <v>1685129365.314285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664.4587649097271</v>
      </c>
      <c r="AJ234">
        <v>609.766496969697</v>
      </c>
      <c r="AK234">
        <v>3.372055920637553</v>
      </c>
      <c r="AL234">
        <v>66.90373870372758</v>
      </c>
      <c r="AM234">
        <f>(AO234 - AN234 + DX234*1E3/(8.314*(DZ234+273.15)) * AQ234/DW234 * AP234) * DW234/(100*DK234) * 1000/(1000 - AO234)</f>
        <v>0</v>
      </c>
      <c r="AN234">
        <v>13.49361002994592</v>
      </c>
      <c r="AO234">
        <v>18.30976643356645</v>
      </c>
      <c r="AP234">
        <v>-9.591884889455828E-05</v>
      </c>
      <c r="AQ234">
        <v>104.1572982072689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4.38</v>
      </c>
      <c r="DL234">
        <v>0.5</v>
      </c>
      <c r="DM234" t="s">
        <v>430</v>
      </c>
      <c r="DN234">
        <v>2</v>
      </c>
      <c r="DO234" t="b">
        <v>1</v>
      </c>
      <c r="DP234">
        <v>1685129365.314285</v>
      </c>
      <c r="DQ234">
        <v>574.3673928571428</v>
      </c>
      <c r="DR234">
        <v>640.6380357142858</v>
      </c>
      <c r="DS234">
        <v>18.32214285714286</v>
      </c>
      <c r="DT234">
        <v>13.49362857142857</v>
      </c>
      <c r="DU234">
        <v>574.9043214285714</v>
      </c>
      <c r="DV234">
        <v>18.68318571428572</v>
      </c>
      <c r="DW234">
        <v>500.0087857142857</v>
      </c>
      <c r="DX234">
        <v>99.64395357142858</v>
      </c>
      <c r="DY234">
        <v>0.1000083285714286</v>
      </c>
      <c r="DZ234">
        <v>27.38287857142857</v>
      </c>
      <c r="EA234">
        <v>28.03701785714286</v>
      </c>
      <c r="EB234">
        <v>999.9000000000002</v>
      </c>
      <c r="EC234">
        <v>0</v>
      </c>
      <c r="ED234">
        <v>0</v>
      </c>
      <c r="EE234">
        <v>9996.810714285715</v>
      </c>
      <c r="EF234">
        <v>0</v>
      </c>
      <c r="EG234">
        <v>467.1139642857143</v>
      </c>
      <c r="EH234">
        <v>-66.27059999999999</v>
      </c>
      <c r="EI234">
        <v>585.0873571428572</v>
      </c>
      <c r="EJ234">
        <v>649.4008571428573</v>
      </c>
      <c r="EK234">
        <v>4.828494285714286</v>
      </c>
      <c r="EL234">
        <v>640.6380357142858</v>
      </c>
      <c r="EM234">
        <v>13.49362857142857</v>
      </c>
      <c r="EN234">
        <v>1.825690357142857</v>
      </c>
      <c r="EO234">
        <v>1.344558928571428</v>
      </c>
      <c r="EP234">
        <v>16.00848571428572</v>
      </c>
      <c r="EQ234">
        <v>11.30640714285714</v>
      </c>
      <c r="ER234">
        <v>2000.006785714286</v>
      </c>
      <c r="ES234">
        <v>0.9800079285714285</v>
      </c>
      <c r="ET234">
        <v>0.01999247142857143</v>
      </c>
      <c r="EU234">
        <v>0</v>
      </c>
      <c r="EV234">
        <v>528.3738571428571</v>
      </c>
      <c r="EW234">
        <v>5.00078</v>
      </c>
      <c r="EX234">
        <v>12721.07142857143</v>
      </c>
      <c r="EY234">
        <v>16379.72857142857</v>
      </c>
      <c r="EZ234">
        <v>40.40599999999999</v>
      </c>
      <c r="FA234">
        <v>41.72525</v>
      </c>
      <c r="FB234">
        <v>41.14699999999999</v>
      </c>
      <c r="FC234">
        <v>40.98846428571428</v>
      </c>
      <c r="FD234">
        <v>41.32357142857143</v>
      </c>
      <c r="FE234">
        <v>1955.12</v>
      </c>
      <c r="FF234">
        <v>39.88821428571429</v>
      </c>
      <c r="FG234">
        <v>0</v>
      </c>
      <c r="FH234">
        <v>1685129371.3</v>
      </c>
      <c r="FI234">
        <v>0</v>
      </c>
      <c r="FJ234">
        <v>528.3795384615385</v>
      </c>
      <c r="FK234">
        <v>-1.667965807879422</v>
      </c>
      <c r="FL234">
        <v>50.64615338899316</v>
      </c>
      <c r="FM234">
        <v>12723.41538461538</v>
      </c>
      <c r="FN234">
        <v>15</v>
      </c>
      <c r="FO234">
        <v>1685127798.5</v>
      </c>
      <c r="FP234" t="s">
        <v>772</v>
      </c>
      <c r="FQ234">
        <v>1685127798</v>
      </c>
      <c r="FR234">
        <v>1685127798.5</v>
      </c>
      <c r="FS234">
        <v>4</v>
      </c>
      <c r="FT234">
        <v>0.022</v>
      </c>
      <c r="FU234">
        <v>0.001</v>
      </c>
      <c r="FV234">
        <v>-0.485</v>
      </c>
      <c r="FW234">
        <v>-0.382</v>
      </c>
      <c r="FX234">
        <v>420</v>
      </c>
      <c r="FY234">
        <v>16</v>
      </c>
      <c r="FZ234">
        <v>0.08</v>
      </c>
      <c r="GA234">
        <v>0.03</v>
      </c>
      <c r="GB234">
        <v>-66.21249756097561</v>
      </c>
      <c r="GC234">
        <v>-1.518691986062987</v>
      </c>
      <c r="GD234">
        <v>0.1929353847198013</v>
      </c>
      <c r="GE234">
        <v>0</v>
      </c>
      <c r="GF234">
        <v>4.832651219512195</v>
      </c>
      <c r="GG234">
        <v>-0.09323184668990134</v>
      </c>
      <c r="GH234">
        <v>0.009360340622091229</v>
      </c>
      <c r="GI234">
        <v>1</v>
      </c>
      <c r="GJ234">
        <v>1</v>
      </c>
      <c r="GK234">
        <v>2</v>
      </c>
      <c r="GL234" t="s">
        <v>432</v>
      </c>
      <c r="GM234">
        <v>3.0982</v>
      </c>
      <c r="GN234">
        <v>2.75809</v>
      </c>
      <c r="GO234">
        <v>0.124553</v>
      </c>
      <c r="GP234">
        <v>0.133898</v>
      </c>
      <c r="GQ234">
        <v>0.09930070000000001</v>
      </c>
      <c r="GR234">
        <v>0.0788111</v>
      </c>
      <c r="GS234">
        <v>22372.4</v>
      </c>
      <c r="GT234">
        <v>21833.7</v>
      </c>
      <c r="GU234">
        <v>26108.1</v>
      </c>
      <c r="GV234">
        <v>25558.2</v>
      </c>
      <c r="GW234">
        <v>37742.8</v>
      </c>
      <c r="GX234">
        <v>35753.7</v>
      </c>
      <c r="GY234">
        <v>45656.8</v>
      </c>
      <c r="GZ234">
        <v>41990.9</v>
      </c>
      <c r="HA234">
        <v>1.85825</v>
      </c>
      <c r="HB234">
        <v>1.8674</v>
      </c>
      <c r="HC234">
        <v>0.0248291</v>
      </c>
      <c r="HD234">
        <v>0</v>
      </c>
      <c r="HE234">
        <v>27.6413</v>
      </c>
      <c r="HF234">
        <v>999.9</v>
      </c>
      <c r="HG234">
        <v>41.5</v>
      </c>
      <c r="HH234">
        <v>40.6</v>
      </c>
      <c r="HI234">
        <v>31.8794</v>
      </c>
      <c r="HJ234">
        <v>62.4826</v>
      </c>
      <c r="HK234">
        <v>27.1034</v>
      </c>
      <c r="HL234">
        <v>1</v>
      </c>
      <c r="HM234">
        <v>0.352657</v>
      </c>
      <c r="HN234">
        <v>2.9127</v>
      </c>
      <c r="HO234">
        <v>20.284</v>
      </c>
      <c r="HP234">
        <v>5.21085</v>
      </c>
      <c r="HQ234">
        <v>11.98</v>
      </c>
      <c r="HR234">
        <v>4.96345</v>
      </c>
      <c r="HS234">
        <v>3.27415</v>
      </c>
      <c r="HT234">
        <v>9999</v>
      </c>
      <c r="HU234">
        <v>9999</v>
      </c>
      <c r="HV234">
        <v>9999</v>
      </c>
      <c r="HW234">
        <v>41.8</v>
      </c>
      <c r="HX234">
        <v>1.86395</v>
      </c>
      <c r="HY234">
        <v>1.86014</v>
      </c>
      <c r="HZ234">
        <v>1.85848</v>
      </c>
      <c r="IA234">
        <v>1.85982</v>
      </c>
      <c r="IB234">
        <v>1.8598</v>
      </c>
      <c r="IC234">
        <v>1.85837</v>
      </c>
      <c r="ID234">
        <v>1.85745</v>
      </c>
      <c r="IE234">
        <v>1.85227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-0.547</v>
      </c>
      <c r="IT234">
        <v>-0.3612</v>
      </c>
      <c r="IU234">
        <v>-0.4520735450392652</v>
      </c>
      <c r="IV234">
        <v>0.0001543633802942166</v>
      </c>
      <c r="IW234">
        <v>-6.359805854135664E-07</v>
      </c>
      <c r="IX234">
        <v>1.931128000261328E-10</v>
      </c>
      <c r="IY234">
        <v>-0.3682157029634286</v>
      </c>
      <c r="IZ234">
        <v>-0.009907362677547949</v>
      </c>
      <c r="JA234">
        <v>0.0006454078662214542</v>
      </c>
      <c r="JB234">
        <v>-5.064920317128958E-06</v>
      </c>
      <c r="JC234">
        <v>3</v>
      </c>
      <c r="JD234">
        <v>1872</v>
      </c>
      <c r="JE234">
        <v>1</v>
      </c>
      <c r="JF234">
        <v>37</v>
      </c>
      <c r="JG234">
        <v>26.3</v>
      </c>
      <c r="JH234">
        <v>26.2</v>
      </c>
      <c r="JI234">
        <v>1.66382</v>
      </c>
      <c r="JJ234">
        <v>2.65503</v>
      </c>
      <c r="JK234">
        <v>1.49658</v>
      </c>
      <c r="JL234">
        <v>2.33521</v>
      </c>
      <c r="JM234">
        <v>1.54907</v>
      </c>
      <c r="JN234">
        <v>2.37671</v>
      </c>
      <c r="JO234">
        <v>42.4038</v>
      </c>
      <c r="JP234">
        <v>14.0707</v>
      </c>
      <c r="JQ234">
        <v>18</v>
      </c>
      <c r="JR234">
        <v>495.671</v>
      </c>
      <c r="JS234">
        <v>518.1559999999999</v>
      </c>
      <c r="JT234">
        <v>24.3621</v>
      </c>
      <c r="JU234">
        <v>31.5989</v>
      </c>
      <c r="JV234">
        <v>30.0009</v>
      </c>
      <c r="JW234">
        <v>31.7751</v>
      </c>
      <c r="JX234">
        <v>31.751</v>
      </c>
      <c r="JY234">
        <v>33.4605</v>
      </c>
      <c r="JZ234">
        <v>52.5118</v>
      </c>
      <c r="KA234">
        <v>0</v>
      </c>
      <c r="KB234">
        <v>24.3183</v>
      </c>
      <c r="KC234">
        <v>687.426</v>
      </c>
      <c r="KD234">
        <v>13.5463</v>
      </c>
      <c r="KE234">
        <v>99.77200000000001</v>
      </c>
      <c r="KF234">
        <v>99.81399999999999</v>
      </c>
    </row>
    <row r="235" spans="1:292">
      <c r="A235">
        <v>207</v>
      </c>
      <c r="B235">
        <v>1685129378.1</v>
      </c>
      <c r="C235">
        <v>5975.599999904633</v>
      </c>
      <c r="D235" t="s">
        <v>853</v>
      </c>
      <c r="E235" t="s">
        <v>854</v>
      </c>
      <c r="F235">
        <v>5</v>
      </c>
      <c r="G235" t="s">
        <v>771</v>
      </c>
      <c r="H235">
        <v>1685129370.6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681.3029664174289</v>
      </c>
      <c r="AJ235">
        <v>626.890096969697</v>
      </c>
      <c r="AK235">
        <v>3.430017505776159</v>
      </c>
      <c r="AL235">
        <v>66.90373870372758</v>
      </c>
      <c r="AM235">
        <f>(AO235 - AN235 + DX235*1E3/(8.314*(DZ235+273.15)) * AQ235/DW235 * AP235) * DW235/(100*DK235) * 1000/(1000 - AO235)</f>
        <v>0</v>
      </c>
      <c r="AN235">
        <v>13.49366667857971</v>
      </c>
      <c r="AO235">
        <v>18.27718811188813</v>
      </c>
      <c r="AP235">
        <v>-0.0002855206533701592</v>
      </c>
      <c r="AQ235">
        <v>104.1572982072689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4.38</v>
      </c>
      <c r="DL235">
        <v>0.5</v>
      </c>
      <c r="DM235" t="s">
        <v>430</v>
      </c>
      <c r="DN235">
        <v>2</v>
      </c>
      <c r="DO235" t="b">
        <v>1</v>
      </c>
      <c r="DP235">
        <v>1685129370.6</v>
      </c>
      <c r="DQ235">
        <v>591.9902592592592</v>
      </c>
      <c r="DR235">
        <v>658.3677037037037</v>
      </c>
      <c r="DS235">
        <v>18.30994444444445</v>
      </c>
      <c r="DT235">
        <v>13.49365555555556</v>
      </c>
      <c r="DU235">
        <v>592.5339259259259</v>
      </c>
      <c r="DV235">
        <v>18.67109629629629</v>
      </c>
      <c r="DW235">
        <v>500.023</v>
      </c>
      <c r="DX235">
        <v>99.64384074074074</v>
      </c>
      <c r="DY235">
        <v>0.0999877888888889</v>
      </c>
      <c r="DZ235">
        <v>27.38195925925926</v>
      </c>
      <c r="EA235">
        <v>28.03783333333334</v>
      </c>
      <c r="EB235">
        <v>999.9000000000001</v>
      </c>
      <c r="EC235">
        <v>0</v>
      </c>
      <c r="ED235">
        <v>0</v>
      </c>
      <c r="EE235">
        <v>9998.662962962962</v>
      </c>
      <c r="EF235">
        <v>0</v>
      </c>
      <c r="EG235">
        <v>474.4677777777778</v>
      </c>
      <c r="EH235">
        <v>-66.3775962962963</v>
      </c>
      <c r="EI235">
        <v>603.0314444444444</v>
      </c>
      <c r="EJ235">
        <v>667.3731481481482</v>
      </c>
      <c r="EK235">
        <v>4.816265185185184</v>
      </c>
      <c r="EL235">
        <v>658.3677037037037</v>
      </c>
      <c r="EM235">
        <v>13.49365555555556</v>
      </c>
      <c r="EN235">
        <v>1.824471111111111</v>
      </c>
      <c r="EO235">
        <v>1.34455962962963</v>
      </c>
      <c r="EP235">
        <v>15.99803703703704</v>
      </c>
      <c r="EQ235">
        <v>11.30642222222222</v>
      </c>
      <c r="ER235">
        <v>1999.995555555556</v>
      </c>
      <c r="ES235">
        <v>0.9800071481481482</v>
      </c>
      <c r="ET235">
        <v>0.01999323333333333</v>
      </c>
      <c r="EU235">
        <v>0</v>
      </c>
      <c r="EV235">
        <v>528.3655555555556</v>
      </c>
      <c r="EW235">
        <v>5.00078</v>
      </c>
      <c r="EX235">
        <v>12733.14074074074</v>
      </c>
      <c r="EY235">
        <v>16379.62962962963</v>
      </c>
      <c r="EZ235">
        <v>40.40251851851852</v>
      </c>
      <c r="FA235">
        <v>41.72199999999999</v>
      </c>
      <c r="FB235">
        <v>41.22192592592592</v>
      </c>
      <c r="FC235">
        <v>40.98803703703703</v>
      </c>
      <c r="FD235">
        <v>41.32855555555556</v>
      </c>
      <c r="FE235">
        <v>1955.107037037037</v>
      </c>
      <c r="FF235">
        <v>39.88925925925927</v>
      </c>
      <c r="FG235">
        <v>0</v>
      </c>
      <c r="FH235">
        <v>1685129376.1</v>
      </c>
      <c r="FI235">
        <v>0</v>
      </c>
      <c r="FJ235">
        <v>528.3651153846154</v>
      </c>
      <c r="FK235">
        <v>0.07285469725782778</v>
      </c>
      <c r="FL235">
        <v>261.4666663074901</v>
      </c>
      <c r="FM235">
        <v>12735.00384615385</v>
      </c>
      <c r="FN235">
        <v>15</v>
      </c>
      <c r="FO235">
        <v>1685127798.5</v>
      </c>
      <c r="FP235" t="s">
        <v>772</v>
      </c>
      <c r="FQ235">
        <v>1685127798</v>
      </c>
      <c r="FR235">
        <v>1685127798.5</v>
      </c>
      <c r="FS235">
        <v>4</v>
      </c>
      <c r="FT235">
        <v>0.022</v>
      </c>
      <c r="FU235">
        <v>0.001</v>
      </c>
      <c r="FV235">
        <v>-0.485</v>
      </c>
      <c r="FW235">
        <v>-0.382</v>
      </c>
      <c r="FX235">
        <v>420</v>
      </c>
      <c r="FY235">
        <v>16</v>
      </c>
      <c r="FZ235">
        <v>0.08</v>
      </c>
      <c r="GA235">
        <v>0.03</v>
      </c>
      <c r="GB235">
        <v>-66.30895853658535</v>
      </c>
      <c r="GC235">
        <v>-1.47186898954708</v>
      </c>
      <c r="GD235">
        <v>0.1872970016240793</v>
      </c>
      <c r="GE235">
        <v>0</v>
      </c>
      <c r="GF235">
        <v>4.822131707317073</v>
      </c>
      <c r="GG235">
        <v>-0.1357515679442498</v>
      </c>
      <c r="GH235">
        <v>0.01421845655622173</v>
      </c>
      <c r="GI235">
        <v>1</v>
      </c>
      <c r="GJ235">
        <v>1</v>
      </c>
      <c r="GK235">
        <v>2</v>
      </c>
      <c r="GL235" t="s">
        <v>432</v>
      </c>
      <c r="GM235">
        <v>3.09795</v>
      </c>
      <c r="GN235">
        <v>2.75804</v>
      </c>
      <c r="GO235">
        <v>0.126994</v>
      </c>
      <c r="GP235">
        <v>0.136219</v>
      </c>
      <c r="GQ235">
        <v>0.099174</v>
      </c>
      <c r="GR235">
        <v>0.0788045</v>
      </c>
      <c r="GS235">
        <v>22309.7</v>
      </c>
      <c r="GT235">
        <v>21775.1</v>
      </c>
      <c r="GU235">
        <v>26107.7</v>
      </c>
      <c r="GV235">
        <v>25558.2</v>
      </c>
      <c r="GW235">
        <v>37748</v>
      </c>
      <c r="GX235">
        <v>35754</v>
      </c>
      <c r="GY235">
        <v>45656.3</v>
      </c>
      <c r="GZ235">
        <v>41990.5</v>
      </c>
      <c r="HA235">
        <v>1.858</v>
      </c>
      <c r="HB235">
        <v>1.86777</v>
      </c>
      <c r="HC235">
        <v>0.0218861</v>
      </c>
      <c r="HD235">
        <v>0</v>
      </c>
      <c r="HE235">
        <v>27.6436</v>
      </c>
      <c r="HF235">
        <v>999.9</v>
      </c>
      <c r="HG235">
        <v>41.5</v>
      </c>
      <c r="HH235">
        <v>40.6</v>
      </c>
      <c r="HI235">
        <v>31.8781</v>
      </c>
      <c r="HJ235">
        <v>62.2826</v>
      </c>
      <c r="HK235">
        <v>27.2396</v>
      </c>
      <c r="HL235">
        <v>1</v>
      </c>
      <c r="HM235">
        <v>0.353313</v>
      </c>
      <c r="HN235">
        <v>3.00324</v>
      </c>
      <c r="HO235">
        <v>20.2823</v>
      </c>
      <c r="HP235">
        <v>5.2101</v>
      </c>
      <c r="HQ235">
        <v>11.98</v>
      </c>
      <c r="HR235">
        <v>4.96365</v>
      </c>
      <c r="HS235">
        <v>3.27433</v>
      </c>
      <c r="HT235">
        <v>9999</v>
      </c>
      <c r="HU235">
        <v>9999</v>
      </c>
      <c r="HV235">
        <v>9999</v>
      </c>
      <c r="HW235">
        <v>41.8</v>
      </c>
      <c r="HX235">
        <v>1.86399</v>
      </c>
      <c r="HY235">
        <v>1.86017</v>
      </c>
      <c r="HZ235">
        <v>1.85847</v>
      </c>
      <c r="IA235">
        <v>1.85982</v>
      </c>
      <c r="IB235">
        <v>1.85982</v>
      </c>
      <c r="IC235">
        <v>1.85837</v>
      </c>
      <c r="ID235">
        <v>1.85745</v>
      </c>
      <c r="IE235">
        <v>1.85229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-0.554</v>
      </c>
      <c r="IT235">
        <v>-0.3615</v>
      </c>
      <c r="IU235">
        <v>-0.4520735450392652</v>
      </c>
      <c r="IV235">
        <v>0.0001543633802942166</v>
      </c>
      <c r="IW235">
        <v>-6.359805854135664E-07</v>
      </c>
      <c r="IX235">
        <v>1.931128000261328E-10</v>
      </c>
      <c r="IY235">
        <v>-0.3682157029634286</v>
      </c>
      <c r="IZ235">
        <v>-0.009907362677547949</v>
      </c>
      <c r="JA235">
        <v>0.0006454078662214542</v>
      </c>
      <c r="JB235">
        <v>-5.064920317128958E-06</v>
      </c>
      <c r="JC235">
        <v>3</v>
      </c>
      <c r="JD235">
        <v>1872</v>
      </c>
      <c r="JE235">
        <v>1</v>
      </c>
      <c r="JF235">
        <v>37</v>
      </c>
      <c r="JG235">
        <v>26.3</v>
      </c>
      <c r="JH235">
        <v>26.3</v>
      </c>
      <c r="JI235">
        <v>1.69556</v>
      </c>
      <c r="JJ235">
        <v>2.66113</v>
      </c>
      <c r="JK235">
        <v>1.49658</v>
      </c>
      <c r="JL235">
        <v>2.33521</v>
      </c>
      <c r="JM235">
        <v>1.54785</v>
      </c>
      <c r="JN235">
        <v>2.34741</v>
      </c>
      <c r="JO235">
        <v>42.3772</v>
      </c>
      <c r="JP235">
        <v>14.0707</v>
      </c>
      <c r="JQ235">
        <v>18</v>
      </c>
      <c r="JR235">
        <v>495.502</v>
      </c>
      <c r="JS235">
        <v>518.399</v>
      </c>
      <c r="JT235">
        <v>24.308</v>
      </c>
      <c r="JU235">
        <v>31.5989</v>
      </c>
      <c r="JV235">
        <v>30.0007</v>
      </c>
      <c r="JW235">
        <v>31.7727</v>
      </c>
      <c r="JX235">
        <v>31.7489</v>
      </c>
      <c r="JY235">
        <v>34.1652</v>
      </c>
      <c r="JZ235">
        <v>52.5118</v>
      </c>
      <c r="KA235">
        <v>0</v>
      </c>
      <c r="KB235">
        <v>24.278</v>
      </c>
      <c r="KC235">
        <v>707.463</v>
      </c>
      <c r="KD235">
        <v>13.588</v>
      </c>
      <c r="KE235">
        <v>99.77079999999999</v>
      </c>
      <c r="KF235">
        <v>99.8134</v>
      </c>
    </row>
    <row r="236" spans="1:292">
      <c r="A236">
        <v>208</v>
      </c>
      <c r="B236">
        <v>1685129383.1</v>
      </c>
      <c r="C236">
        <v>5980.599999904633</v>
      </c>
      <c r="D236" t="s">
        <v>855</v>
      </c>
      <c r="E236" t="s">
        <v>856</v>
      </c>
      <c r="F236">
        <v>5</v>
      </c>
      <c r="G236" t="s">
        <v>771</v>
      </c>
      <c r="H236">
        <v>1685129375.314285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698.3906636834995</v>
      </c>
      <c r="AJ236">
        <v>643.9475999999999</v>
      </c>
      <c r="AK236">
        <v>3.406390881293692</v>
      </c>
      <c r="AL236">
        <v>66.90373870372758</v>
      </c>
      <c r="AM236">
        <f>(AO236 - AN236 + DX236*1E3/(8.314*(DZ236+273.15)) * AQ236/DW236 * AP236) * DW236/(100*DK236) * 1000/(1000 - AO236)</f>
        <v>0</v>
      </c>
      <c r="AN236">
        <v>13.49306751284067</v>
      </c>
      <c r="AO236">
        <v>18.24705244755246</v>
      </c>
      <c r="AP236">
        <v>-0.005970037642491725</v>
      </c>
      <c r="AQ236">
        <v>104.1572982072689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4.38</v>
      </c>
      <c r="DL236">
        <v>0.5</v>
      </c>
      <c r="DM236" t="s">
        <v>430</v>
      </c>
      <c r="DN236">
        <v>2</v>
      </c>
      <c r="DO236" t="b">
        <v>1</v>
      </c>
      <c r="DP236">
        <v>1685129375.314285</v>
      </c>
      <c r="DQ236">
        <v>607.7513214285715</v>
      </c>
      <c r="DR236">
        <v>674.2256071428573</v>
      </c>
      <c r="DS236">
        <v>18.28976428571428</v>
      </c>
      <c r="DT236">
        <v>13.493225</v>
      </c>
      <c r="DU236">
        <v>608.3013571428572</v>
      </c>
      <c r="DV236">
        <v>18.65110357142857</v>
      </c>
      <c r="DW236">
        <v>500.0154285714285</v>
      </c>
      <c r="DX236">
        <v>99.64412857142858</v>
      </c>
      <c r="DY236">
        <v>0.1000254714285714</v>
      </c>
      <c r="DZ236">
        <v>27.37774642857144</v>
      </c>
      <c r="EA236">
        <v>28.012975</v>
      </c>
      <c r="EB236">
        <v>999.9000000000002</v>
      </c>
      <c r="EC236">
        <v>0</v>
      </c>
      <c r="ED236">
        <v>0</v>
      </c>
      <c r="EE236">
        <v>9995.315357142857</v>
      </c>
      <c r="EF236">
        <v>0</v>
      </c>
      <c r="EG236">
        <v>483.5430357142857</v>
      </c>
      <c r="EH236">
        <v>-66.47442857142858</v>
      </c>
      <c r="EI236">
        <v>619.0736071428572</v>
      </c>
      <c r="EJ236">
        <v>683.4475714285716</v>
      </c>
      <c r="EK236">
        <v>4.796528928571428</v>
      </c>
      <c r="EL236">
        <v>674.2256071428573</v>
      </c>
      <c r="EM236">
        <v>13.493225</v>
      </c>
      <c r="EN236">
        <v>1.822466428571429</v>
      </c>
      <c r="EO236">
        <v>1.344520357142857</v>
      </c>
      <c r="EP236">
        <v>15.980825</v>
      </c>
      <c r="EQ236">
        <v>11.30598928571429</v>
      </c>
      <c r="ER236">
        <v>1999.988571428571</v>
      </c>
      <c r="ES236">
        <v>0.9800071071428571</v>
      </c>
      <c r="ET236">
        <v>0.019993275</v>
      </c>
      <c r="EU236">
        <v>0</v>
      </c>
      <c r="EV236">
        <v>528.3597500000001</v>
      </c>
      <c r="EW236">
        <v>5.00078</v>
      </c>
      <c r="EX236">
        <v>12748.27142857143</v>
      </c>
      <c r="EY236">
        <v>16379.58571428571</v>
      </c>
      <c r="EZ236">
        <v>40.40599999999999</v>
      </c>
      <c r="FA236">
        <v>41.73421428571428</v>
      </c>
      <c r="FB236">
        <v>41.13592857142856</v>
      </c>
      <c r="FC236">
        <v>40.99517857142856</v>
      </c>
      <c r="FD236">
        <v>41.33910714285714</v>
      </c>
      <c r="FE236">
        <v>1955.100357142857</v>
      </c>
      <c r="FF236">
        <v>39.88928571428573</v>
      </c>
      <c r="FG236">
        <v>0</v>
      </c>
      <c r="FH236">
        <v>1685129380.9</v>
      </c>
      <c r="FI236">
        <v>0</v>
      </c>
      <c r="FJ236">
        <v>528.346</v>
      </c>
      <c r="FK236">
        <v>0.1610256407818231</v>
      </c>
      <c r="FL236">
        <v>246.0547004796534</v>
      </c>
      <c r="FM236">
        <v>12749.91153846154</v>
      </c>
      <c r="FN236">
        <v>15</v>
      </c>
      <c r="FO236">
        <v>1685127798.5</v>
      </c>
      <c r="FP236" t="s">
        <v>772</v>
      </c>
      <c r="FQ236">
        <v>1685127798</v>
      </c>
      <c r="FR236">
        <v>1685127798.5</v>
      </c>
      <c r="FS236">
        <v>4</v>
      </c>
      <c r="FT236">
        <v>0.022</v>
      </c>
      <c r="FU236">
        <v>0.001</v>
      </c>
      <c r="FV236">
        <v>-0.485</v>
      </c>
      <c r="FW236">
        <v>-0.382</v>
      </c>
      <c r="FX236">
        <v>420</v>
      </c>
      <c r="FY236">
        <v>16</v>
      </c>
      <c r="FZ236">
        <v>0.08</v>
      </c>
      <c r="GA236">
        <v>0.03</v>
      </c>
      <c r="GB236">
        <v>-66.36755853658536</v>
      </c>
      <c r="GC236">
        <v>-1.281844599303332</v>
      </c>
      <c r="GD236">
        <v>0.1778121068823937</v>
      </c>
      <c r="GE236">
        <v>0</v>
      </c>
      <c r="GF236">
        <v>4.80942024390244</v>
      </c>
      <c r="GG236">
        <v>-0.2175081533100906</v>
      </c>
      <c r="GH236">
        <v>0.02251032863070769</v>
      </c>
      <c r="GI236">
        <v>1</v>
      </c>
      <c r="GJ236">
        <v>1</v>
      </c>
      <c r="GK236">
        <v>2</v>
      </c>
      <c r="GL236" t="s">
        <v>432</v>
      </c>
      <c r="GM236">
        <v>3.09807</v>
      </c>
      <c r="GN236">
        <v>2.75807</v>
      </c>
      <c r="GO236">
        <v>0.129387</v>
      </c>
      <c r="GP236">
        <v>0.138487</v>
      </c>
      <c r="GQ236">
        <v>0.0990523</v>
      </c>
      <c r="GR236">
        <v>0.07880180000000001</v>
      </c>
      <c r="GS236">
        <v>22248.4</v>
      </c>
      <c r="GT236">
        <v>21717.6</v>
      </c>
      <c r="GU236">
        <v>26107.6</v>
      </c>
      <c r="GV236">
        <v>25557.8</v>
      </c>
      <c r="GW236">
        <v>37753.2</v>
      </c>
      <c r="GX236">
        <v>35753.8</v>
      </c>
      <c r="GY236">
        <v>45656</v>
      </c>
      <c r="GZ236">
        <v>41990</v>
      </c>
      <c r="HA236">
        <v>1.85828</v>
      </c>
      <c r="HB236">
        <v>1.86765</v>
      </c>
      <c r="HC236">
        <v>0.0180677</v>
      </c>
      <c r="HD236">
        <v>0</v>
      </c>
      <c r="HE236">
        <v>27.647</v>
      </c>
      <c r="HF236">
        <v>999.9</v>
      </c>
      <c r="HG236">
        <v>41.5</v>
      </c>
      <c r="HH236">
        <v>40.6</v>
      </c>
      <c r="HI236">
        <v>31.8783</v>
      </c>
      <c r="HJ236">
        <v>62.2326</v>
      </c>
      <c r="HK236">
        <v>27.2636</v>
      </c>
      <c r="HL236">
        <v>1</v>
      </c>
      <c r="HM236">
        <v>0.353349</v>
      </c>
      <c r="HN236">
        <v>2.96083</v>
      </c>
      <c r="HO236">
        <v>20.2831</v>
      </c>
      <c r="HP236">
        <v>5.21025</v>
      </c>
      <c r="HQ236">
        <v>11.98</v>
      </c>
      <c r="HR236">
        <v>4.96385</v>
      </c>
      <c r="HS236">
        <v>3.27425</v>
      </c>
      <c r="HT236">
        <v>9999</v>
      </c>
      <c r="HU236">
        <v>9999</v>
      </c>
      <c r="HV236">
        <v>9999</v>
      </c>
      <c r="HW236">
        <v>41.8</v>
      </c>
      <c r="HX236">
        <v>1.86399</v>
      </c>
      <c r="HY236">
        <v>1.86018</v>
      </c>
      <c r="HZ236">
        <v>1.85849</v>
      </c>
      <c r="IA236">
        <v>1.85984</v>
      </c>
      <c r="IB236">
        <v>1.85983</v>
      </c>
      <c r="IC236">
        <v>1.85837</v>
      </c>
      <c r="ID236">
        <v>1.85745</v>
      </c>
      <c r="IE236">
        <v>1.85227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-0.5610000000000001</v>
      </c>
      <c r="IT236">
        <v>-0.3618</v>
      </c>
      <c r="IU236">
        <v>-0.4520735450392652</v>
      </c>
      <c r="IV236">
        <v>0.0001543633802942166</v>
      </c>
      <c r="IW236">
        <v>-6.359805854135664E-07</v>
      </c>
      <c r="IX236">
        <v>1.931128000261328E-10</v>
      </c>
      <c r="IY236">
        <v>-0.3682157029634286</v>
      </c>
      <c r="IZ236">
        <v>-0.009907362677547949</v>
      </c>
      <c r="JA236">
        <v>0.0006454078662214542</v>
      </c>
      <c r="JB236">
        <v>-5.064920317128958E-06</v>
      </c>
      <c r="JC236">
        <v>3</v>
      </c>
      <c r="JD236">
        <v>1872</v>
      </c>
      <c r="JE236">
        <v>1</v>
      </c>
      <c r="JF236">
        <v>37</v>
      </c>
      <c r="JG236">
        <v>26.4</v>
      </c>
      <c r="JH236">
        <v>26.4</v>
      </c>
      <c r="JI236">
        <v>1.73096</v>
      </c>
      <c r="JJ236">
        <v>2.65991</v>
      </c>
      <c r="JK236">
        <v>1.49658</v>
      </c>
      <c r="JL236">
        <v>2.33521</v>
      </c>
      <c r="JM236">
        <v>1.54907</v>
      </c>
      <c r="JN236">
        <v>2.323</v>
      </c>
      <c r="JO236">
        <v>42.4038</v>
      </c>
      <c r="JP236">
        <v>14.0532</v>
      </c>
      <c r="JQ236">
        <v>18</v>
      </c>
      <c r="JR236">
        <v>495.648</v>
      </c>
      <c r="JS236">
        <v>518.2910000000001</v>
      </c>
      <c r="JT236">
        <v>24.2637</v>
      </c>
      <c r="JU236">
        <v>31.5989</v>
      </c>
      <c r="JV236">
        <v>30.0003</v>
      </c>
      <c r="JW236">
        <v>31.7699</v>
      </c>
      <c r="JX236">
        <v>31.7464</v>
      </c>
      <c r="JY236">
        <v>34.8114</v>
      </c>
      <c r="JZ236">
        <v>52.2333</v>
      </c>
      <c r="KA236">
        <v>0</v>
      </c>
      <c r="KB236">
        <v>24.2567</v>
      </c>
      <c r="KC236">
        <v>720.819</v>
      </c>
      <c r="KD236">
        <v>13.6462</v>
      </c>
      <c r="KE236">
        <v>99.7704</v>
      </c>
      <c r="KF236">
        <v>99.812</v>
      </c>
    </row>
    <row r="237" spans="1:292">
      <c r="A237">
        <v>209</v>
      </c>
      <c r="B237">
        <v>1685129388.1</v>
      </c>
      <c r="C237">
        <v>5985.599999904633</v>
      </c>
      <c r="D237" t="s">
        <v>857</v>
      </c>
      <c r="E237" t="s">
        <v>858</v>
      </c>
      <c r="F237">
        <v>5</v>
      </c>
      <c r="G237" t="s">
        <v>771</v>
      </c>
      <c r="H237">
        <v>1685129380.6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715.2229509030639</v>
      </c>
      <c r="AJ237">
        <v>660.9238121212119</v>
      </c>
      <c r="AK237">
        <v>3.394952976889322</v>
      </c>
      <c r="AL237">
        <v>66.90373870372758</v>
      </c>
      <c r="AM237">
        <f>(AO237 - AN237 + DX237*1E3/(8.314*(DZ237+273.15)) * AQ237/DW237 * AP237) * DW237/(100*DK237) * 1000/(1000 - AO237)</f>
        <v>0</v>
      </c>
      <c r="AN237">
        <v>13.49608828989032</v>
      </c>
      <c r="AO237">
        <v>18.21961888111889</v>
      </c>
      <c r="AP237">
        <v>-0.007131479399256437</v>
      </c>
      <c r="AQ237">
        <v>104.1572982072689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4.38</v>
      </c>
      <c r="DL237">
        <v>0.5</v>
      </c>
      <c r="DM237" t="s">
        <v>430</v>
      </c>
      <c r="DN237">
        <v>2</v>
      </c>
      <c r="DO237" t="b">
        <v>1</v>
      </c>
      <c r="DP237">
        <v>1685129380.6</v>
      </c>
      <c r="DQ237">
        <v>625.4583333333334</v>
      </c>
      <c r="DR237">
        <v>691.8943333333332</v>
      </c>
      <c r="DS237">
        <v>18.26050370370371</v>
      </c>
      <c r="DT237">
        <v>13.49999259259259</v>
      </c>
      <c r="DU237">
        <v>626.0156296296298</v>
      </c>
      <c r="DV237">
        <v>18.62210740740741</v>
      </c>
      <c r="DW237">
        <v>500.0125555555555</v>
      </c>
      <c r="DX237">
        <v>99.6440962962963</v>
      </c>
      <c r="DY237">
        <v>0.1000337074074074</v>
      </c>
      <c r="DZ237">
        <v>27.37158518518519</v>
      </c>
      <c r="EA237">
        <v>27.97577777777778</v>
      </c>
      <c r="EB237">
        <v>999.9000000000001</v>
      </c>
      <c r="EC237">
        <v>0</v>
      </c>
      <c r="ED237">
        <v>0</v>
      </c>
      <c r="EE237">
        <v>9998.958148148147</v>
      </c>
      <c r="EF237">
        <v>0</v>
      </c>
      <c r="EG237">
        <v>492.5002592592592</v>
      </c>
      <c r="EH237">
        <v>-66.43608888888889</v>
      </c>
      <c r="EI237">
        <v>637.0914444444444</v>
      </c>
      <c r="EJ237">
        <v>701.3628148148148</v>
      </c>
      <c r="EK237">
        <v>4.760513703703703</v>
      </c>
      <c r="EL237">
        <v>691.8943333333332</v>
      </c>
      <c r="EM237">
        <v>13.49999259259259</v>
      </c>
      <c r="EN237">
        <v>1.81955037037037</v>
      </c>
      <c r="EO237">
        <v>1.345193703703704</v>
      </c>
      <c r="EP237">
        <v>15.95575185185185</v>
      </c>
      <c r="EQ237">
        <v>11.31353703703704</v>
      </c>
      <c r="ER237">
        <v>1999.976666666666</v>
      </c>
      <c r="ES237">
        <v>0.980007037037037</v>
      </c>
      <c r="ET237">
        <v>0.01999334444444445</v>
      </c>
      <c r="EU237">
        <v>0</v>
      </c>
      <c r="EV237">
        <v>528.3216296296296</v>
      </c>
      <c r="EW237">
        <v>5.00078</v>
      </c>
      <c r="EX237">
        <v>12763.83703703704</v>
      </c>
      <c r="EY237">
        <v>16379.48148148148</v>
      </c>
      <c r="EZ237">
        <v>40.40718518518518</v>
      </c>
      <c r="FA237">
        <v>41.73596296296297</v>
      </c>
      <c r="FB237">
        <v>41.17333333333332</v>
      </c>
      <c r="FC237">
        <v>40.99955555555555</v>
      </c>
      <c r="FD237">
        <v>41.34933333333333</v>
      </c>
      <c r="FE237">
        <v>1955.090740740741</v>
      </c>
      <c r="FF237">
        <v>39.88666666666667</v>
      </c>
      <c r="FG237">
        <v>0</v>
      </c>
      <c r="FH237">
        <v>1685129386.3</v>
      </c>
      <c r="FI237">
        <v>0</v>
      </c>
      <c r="FJ237">
        <v>528.31448</v>
      </c>
      <c r="FK237">
        <v>-1.757384624619456</v>
      </c>
      <c r="FL237">
        <v>22.76153844182948</v>
      </c>
      <c r="FM237">
        <v>12764.336</v>
      </c>
      <c r="FN237">
        <v>15</v>
      </c>
      <c r="FO237">
        <v>1685127798.5</v>
      </c>
      <c r="FP237" t="s">
        <v>772</v>
      </c>
      <c r="FQ237">
        <v>1685127798</v>
      </c>
      <c r="FR237">
        <v>1685127798.5</v>
      </c>
      <c r="FS237">
        <v>4</v>
      </c>
      <c r="FT237">
        <v>0.022</v>
      </c>
      <c r="FU237">
        <v>0.001</v>
      </c>
      <c r="FV237">
        <v>-0.485</v>
      </c>
      <c r="FW237">
        <v>-0.382</v>
      </c>
      <c r="FX237">
        <v>420</v>
      </c>
      <c r="FY237">
        <v>16</v>
      </c>
      <c r="FZ237">
        <v>0.08</v>
      </c>
      <c r="GA237">
        <v>0.03</v>
      </c>
      <c r="GB237">
        <v>-66.44362</v>
      </c>
      <c r="GC237">
        <v>0.1425320825515826</v>
      </c>
      <c r="GD237">
        <v>0.1052329895992687</v>
      </c>
      <c r="GE237">
        <v>0</v>
      </c>
      <c r="GF237">
        <v>4.78056925</v>
      </c>
      <c r="GG237">
        <v>-0.3851652157598656</v>
      </c>
      <c r="GH237">
        <v>0.03848216238645514</v>
      </c>
      <c r="GI237">
        <v>1</v>
      </c>
      <c r="GJ237">
        <v>1</v>
      </c>
      <c r="GK237">
        <v>2</v>
      </c>
      <c r="GL237" t="s">
        <v>432</v>
      </c>
      <c r="GM237">
        <v>3.0981</v>
      </c>
      <c r="GN237">
        <v>2.75827</v>
      </c>
      <c r="GO237">
        <v>0.131736</v>
      </c>
      <c r="GP237">
        <v>0.140746</v>
      </c>
      <c r="GQ237">
        <v>0.0989535</v>
      </c>
      <c r="GR237">
        <v>0.0790339</v>
      </c>
      <c r="GS237">
        <v>22188.5</v>
      </c>
      <c r="GT237">
        <v>21660.7</v>
      </c>
      <c r="GU237">
        <v>26107.7</v>
      </c>
      <c r="GV237">
        <v>25557.9</v>
      </c>
      <c r="GW237">
        <v>37757.6</v>
      </c>
      <c r="GX237">
        <v>35744.9</v>
      </c>
      <c r="GY237">
        <v>45655.9</v>
      </c>
      <c r="GZ237">
        <v>41989.8</v>
      </c>
      <c r="HA237">
        <v>1.85837</v>
      </c>
      <c r="HB237">
        <v>1.8679</v>
      </c>
      <c r="HC237">
        <v>0.0165775</v>
      </c>
      <c r="HD237">
        <v>0</v>
      </c>
      <c r="HE237">
        <v>27.6472</v>
      </c>
      <c r="HF237">
        <v>999.9</v>
      </c>
      <c r="HG237">
        <v>41.6</v>
      </c>
      <c r="HH237">
        <v>40.6</v>
      </c>
      <c r="HI237">
        <v>31.9563</v>
      </c>
      <c r="HJ237">
        <v>62.5726</v>
      </c>
      <c r="HK237">
        <v>27.2236</v>
      </c>
      <c r="HL237">
        <v>1</v>
      </c>
      <c r="HM237">
        <v>0.352716</v>
      </c>
      <c r="HN237">
        <v>2.57735</v>
      </c>
      <c r="HO237">
        <v>20.2893</v>
      </c>
      <c r="HP237">
        <v>5.20995</v>
      </c>
      <c r="HQ237">
        <v>11.98</v>
      </c>
      <c r="HR237">
        <v>4.96355</v>
      </c>
      <c r="HS237">
        <v>3.27428</v>
      </c>
      <c r="HT237">
        <v>9999</v>
      </c>
      <c r="HU237">
        <v>9999</v>
      </c>
      <c r="HV237">
        <v>9999</v>
      </c>
      <c r="HW237">
        <v>41.8</v>
      </c>
      <c r="HX237">
        <v>1.86397</v>
      </c>
      <c r="HY237">
        <v>1.86017</v>
      </c>
      <c r="HZ237">
        <v>1.85849</v>
      </c>
      <c r="IA237">
        <v>1.85987</v>
      </c>
      <c r="IB237">
        <v>1.85981</v>
      </c>
      <c r="IC237">
        <v>1.85837</v>
      </c>
      <c r="ID237">
        <v>1.85745</v>
      </c>
      <c r="IE237">
        <v>1.85228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-0.5679999999999999</v>
      </c>
      <c r="IT237">
        <v>-0.362</v>
      </c>
      <c r="IU237">
        <v>-0.4520735450392652</v>
      </c>
      <c r="IV237">
        <v>0.0001543633802942166</v>
      </c>
      <c r="IW237">
        <v>-6.359805854135664E-07</v>
      </c>
      <c r="IX237">
        <v>1.931128000261328E-10</v>
      </c>
      <c r="IY237">
        <v>-0.3682157029634286</v>
      </c>
      <c r="IZ237">
        <v>-0.009907362677547949</v>
      </c>
      <c r="JA237">
        <v>0.0006454078662214542</v>
      </c>
      <c r="JB237">
        <v>-5.064920317128958E-06</v>
      </c>
      <c r="JC237">
        <v>3</v>
      </c>
      <c r="JD237">
        <v>1872</v>
      </c>
      <c r="JE237">
        <v>1</v>
      </c>
      <c r="JF237">
        <v>37</v>
      </c>
      <c r="JG237">
        <v>26.5</v>
      </c>
      <c r="JH237">
        <v>26.5</v>
      </c>
      <c r="JI237">
        <v>1.7627</v>
      </c>
      <c r="JJ237">
        <v>2.65991</v>
      </c>
      <c r="JK237">
        <v>1.49658</v>
      </c>
      <c r="JL237">
        <v>2.33521</v>
      </c>
      <c r="JM237">
        <v>1.54907</v>
      </c>
      <c r="JN237">
        <v>2.35107</v>
      </c>
      <c r="JO237">
        <v>42.3772</v>
      </c>
      <c r="JP237">
        <v>14.0707</v>
      </c>
      <c r="JQ237">
        <v>18</v>
      </c>
      <c r="JR237">
        <v>495.701</v>
      </c>
      <c r="JS237">
        <v>518.446</v>
      </c>
      <c r="JT237">
        <v>24.2754</v>
      </c>
      <c r="JU237">
        <v>31.5961</v>
      </c>
      <c r="JV237">
        <v>29.9997</v>
      </c>
      <c r="JW237">
        <v>31.7688</v>
      </c>
      <c r="JX237">
        <v>31.7441</v>
      </c>
      <c r="JY237">
        <v>35.5103</v>
      </c>
      <c r="JZ237">
        <v>51.9625</v>
      </c>
      <c r="KA237">
        <v>0</v>
      </c>
      <c r="KB237">
        <v>24.3251</v>
      </c>
      <c r="KC237">
        <v>740.853</v>
      </c>
      <c r="KD237">
        <v>13.7014</v>
      </c>
      <c r="KE237">
        <v>99.77030000000001</v>
      </c>
      <c r="KF237">
        <v>99.81189999999999</v>
      </c>
    </row>
    <row r="238" spans="1:292">
      <c r="A238">
        <v>210</v>
      </c>
      <c r="B238">
        <v>1685129393.1</v>
      </c>
      <c r="C238">
        <v>5990.599999904633</v>
      </c>
      <c r="D238" t="s">
        <v>859</v>
      </c>
      <c r="E238" t="s">
        <v>860</v>
      </c>
      <c r="F238">
        <v>5</v>
      </c>
      <c r="G238" t="s">
        <v>771</v>
      </c>
      <c r="H238">
        <v>1685129385.314285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732.4072934336036</v>
      </c>
      <c r="AJ238">
        <v>677.8807393939392</v>
      </c>
      <c r="AK238">
        <v>3.397953047196647</v>
      </c>
      <c r="AL238">
        <v>66.90373870372758</v>
      </c>
      <c r="AM238">
        <f>(AO238 - AN238 + DX238*1E3/(8.314*(DZ238+273.15)) * AQ238/DW238 * AP238) * DW238/(100*DK238) * 1000/(1000 - AO238)</f>
        <v>0</v>
      </c>
      <c r="AN238">
        <v>13.5645848207637</v>
      </c>
      <c r="AO238">
        <v>18.21335944055945</v>
      </c>
      <c r="AP238">
        <v>-0.001847131187137182</v>
      </c>
      <c r="AQ238">
        <v>104.1572982072689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4.38</v>
      </c>
      <c r="DL238">
        <v>0.5</v>
      </c>
      <c r="DM238" t="s">
        <v>430</v>
      </c>
      <c r="DN238">
        <v>2</v>
      </c>
      <c r="DO238" t="b">
        <v>1</v>
      </c>
      <c r="DP238">
        <v>1685129385.314285</v>
      </c>
      <c r="DQ238">
        <v>641.2258571428572</v>
      </c>
      <c r="DR238">
        <v>707.7044285714286</v>
      </c>
      <c r="DS238">
        <v>18.23517857142857</v>
      </c>
      <c r="DT238">
        <v>13.53671071428571</v>
      </c>
      <c r="DU238">
        <v>641.7898571428572</v>
      </c>
      <c r="DV238">
        <v>18.59700357142857</v>
      </c>
      <c r="DW238">
        <v>500.0198571428572</v>
      </c>
      <c r="DX238">
        <v>99.64371428571428</v>
      </c>
      <c r="DY238">
        <v>0.1000142035714286</v>
      </c>
      <c r="DZ238">
        <v>27.36486785714285</v>
      </c>
      <c r="EA238">
        <v>27.93995</v>
      </c>
      <c r="EB238">
        <v>999.9000000000002</v>
      </c>
      <c r="EC238">
        <v>0</v>
      </c>
      <c r="ED238">
        <v>0</v>
      </c>
      <c r="EE238">
        <v>10003.41678571429</v>
      </c>
      <c r="EF238">
        <v>0</v>
      </c>
      <c r="EG238">
        <v>494.2199642857143</v>
      </c>
      <c r="EH238">
        <v>-66.47851785714285</v>
      </c>
      <c r="EI238">
        <v>653.1356785714287</v>
      </c>
      <c r="EJ238">
        <v>717.4165357142857</v>
      </c>
      <c r="EK238">
        <v>4.698469285714286</v>
      </c>
      <c r="EL238">
        <v>707.7044285714286</v>
      </c>
      <c r="EM238">
        <v>13.53671071428571</v>
      </c>
      <c r="EN238">
        <v>1.817020714285714</v>
      </c>
      <c r="EO238">
        <v>1.348847857142857</v>
      </c>
      <c r="EP238">
        <v>15.933975</v>
      </c>
      <c r="EQ238">
        <v>11.354375</v>
      </c>
      <c r="ER238">
        <v>1999.973214285714</v>
      </c>
      <c r="ES238">
        <v>0.9800077142857143</v>
      </c>
      <c r="ET238">
        <v>0.01999268214285714</v>
      </c>
      <c r="EU238">
        <v>0</v>
      </c>
      <c r="EV238">
        <v>528.1808214285714</v>
      </c>
      <c r="EW238">
        <v>5.00078</v>
      </c>
      <c r="EX238">
        <v>12764.27857142857</v>
      </c>
      <c r="EY238">
        <v>16379.45714285714</v>
      </c>
      <c r="EZ238">
        <v>40.41049999999999</v>
      </c>
      <c r="FA238">
        <v>41.74096428571429</v>
      </c>
      <c r="FB238">
        <v>41.16717857142856</v>
      </c>
      <c r="FC238">
        <v>41.00628571428571</v>
      </c>
      <c r="FD238">
        <v>41.37035714285714</v>
      </c>
      <c r="FE238">
        <v>1955.091428571429</v>
      </c>
      <c r="FF238">
        <v>39.88285714285715</v>
      </c>
      <c r="FG238">
        <v>0</v>
      </c>
      <c r="FH238">
        <v>1685129391.1</v>
      </c>
      <c r="FI238">
        <v>0</v>
      </c>
      <c r="FJ238">
        <v>528.15788</v>
      </c>
      <c r="FK238">
        <v>-2.332538470257514</v>
      </c>
      <c r="FL238">
        <v>-36.90000009930755</v>
      </c>
      <c r="FM238">
        <v>12763.816</v>
      </c>
      <c r="FN238">
        <v>15</v>
      </c>
      <c r="FO238">
        <v>1685127798.5</v>
      </c>
      <c r="FP238" t="s">
        <v>772</v>
      </c>
      <c r="FQ238">
        <v>1685127798</v>
      </c>
      <c r="FR238">
        <v>1685127798.5</v>
      </c>
      <c r="FS238">
        <v>4</v>
      </c>
      <c r="FT238">
        <v>0.022</v>
      </c>
      <c r="FU238">
        <v>0.001</v>
      </c>
      <c r="FV238">
        <v>-0.485</v>
      </c>
      <c r="FW238">
        <v>-0.382</v>
      </c>
      <c r="FX238">
        <v>420</v>
      </c>
      <c r="FY238">
        <v>16</v>
      </c>
      <c r="FZ238">
        <v>0.08</v>
      </c>
      <c r="GA238">
        <v>0.03</v>
      </c>
      <c r="GB238">
        <v>-66.47553902439024</v>
      </c>
      <c r="GC238">
        <v>-0.333556097560867</v>
      </c>
      <c r="GD238">
        <v>0.07870203108312408</v>
      </c>
      <c r="GE238">
        <v>0</v>
      </c>
      <c r="GF238">
        <v>4.726947073170732</v>
      </c>
      <c r="GG238">
        <v>-0.7341951219512223</v>
      </c>
      <c r="GH238">
        <v>0.07597993660857737</v>
      </c>
      <c r="GI238">
        <v>0</v>
      </c>
      <c r="GJ238">
        <v>0</v>
      </c>
      <c r="GK238">
        <v>2</v>
      </c>
      <c r="GL238" t="s">
        <v>716</v>
      </c>
      <c r="GM238">
        <v>3.09801</v>
      </c>
      <c r="GN238">
        <v>2.75816</v>
      </c>
      <c r="GO238">
        <v>0.134058</v>
      </c>
      <c r="GP238">
        <v>0.142961</v>
      </c>
      <c r="GQ238">
        <v>0.0989487</v>
      </c>
      <c r="GR238">
        <v>0.07950459999999999</v>
      </c>
      <c r="GS238">
        <v>22129.2</v>
      </c>
      <c r="GT238">
        <v>21605</v>
      </c>
      <c r="GU238">
        <v>26107.8</v>
      </c>
      <c r="GV238">
        <v>25558</v>
      </c>
      <c r="GW238">
        <v>37758.1</v>
      </c>
      <c r="GX238">
        <v>35727.1</v>
      </c>
      <c r="GY238">
        <v>45655.9</v>
      </c>
      <c r="GZ238">
        <v>41990.1</v>
      </c>
      <c r="HA238">
        <v>1.85815</v>
      </c>
      <c r="HB238">
        <v>1.86812</v>
      </c>
      <c r="HC238">
        <v>0.0165775</v>
      </c>
      <c r="HD238">
        <v>0</v>
      </c>
      <c r="HE238">
        <v>27.6494</v>
      </c>
      <c r="HF238">
        <v>999.9</v>
      </c>
      <c r="HG238">
        <v>41.6</v>
      </c>
      <c r="HH238">
        <v>40.6</v>
      </c>
      <c r="HI238">
        <v>31.9587</v>
      </c>
      <c r="HJ238">
        <v>62.5826</v>
      </c>
      <c r="HK238">
        <v>27.2316</v>
      </c>
      <c r="HL238">
        <v>1</v>
      </c>
      <c r="HM238">
        <v>0.351639</v>
      </c>
      <c r="HN238">
        <v>2.43923</v>
      </c>
      <c r="HO238">
        <v>20.2915</v>
      </c>
      <c r="HP238">
        <v>5.21025</v>
      </c>
      <c r="HQ238">
        <v>11.98</v>
      </c>
      <c r="HR238">
        <v>4.9638</v>
      </c>
      <c r="HS238">
        <v>3.2743</v>
      </c>
      <c r="HT238">
        <v>9999</v>
      </c>
      <c r="HU238">
        <v>9999</v>
      </c>
      <c r="HV238">
        <v>9999</v>
      </c>
      <c r="HW238">
        <v>41.8</v>
      </c>
      <c r="HX238">
        <v>1.86399</v>
      </c>
      <c r="HY238">
        <v>1.86017</v>
      </c>
      <c r="HZ238">
        <v>1.85849</v>
      </c>
      <c r="IA238">
        <v>1.85982</v>
      </c>
      <c r="IB238">
        <v>1.8598</v>
      </c>
      <c r="IC238">
        <v>1.85837</v>
      </c>
      <c r="ID238">
        <v>1.85745</v>
      </c>
      <c r="IE238">
        <v>1.85227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-0.575</v>
      </c>
      <c r="IT238">
        <v>-0.362</v>
      </c>
      <c r="IU238">
        <v>-0.4520735450392652</v>
      </c>
      <c r="IV238">
        <v>0.0001543633802942166</v>
      </c>
      <c r="IW238">
        <v>-6.359805854135664E-07</v>
      </c>
      <c r="IX238">
        <v>1.931128000261328E-10</v>
      </c>
      <c r="IY238">
        <v>-0.3682157029634286</v>
      </c>
      <c r="IZ238">
        <v>-0.009907362677547949</v>
      </c>
      <c r="JA238">
        <v>0.0006454078662214542</v>
      </c>
      <c r="JB238">
        <v>-5.064920317128958E-06</v>
      </c>
      <c r="JC238">
        <v>3</v>
      </c>
      <c r="JD238">
        <v>1872</v>
      </c>
      <c r="JE238">
        <v>1</v>
      </c>
      <c r="JF238">
        <v>37</v>
      </c>
      <c r="JG238">
        <v>26.6</v>
      </c>
      <c r="JH238">
        <v>26.6</v>
      </c>
      <c r="JI238">
        <v>1.7981</v>
      </c>
      <c r="JJ238">
        <v>2.66235</v>
      </c>
      <c r="JK238">
        <v>1.49658</v>
      </c>
      <c r="JL238">
        <v>2.33521</v>
      </c>
      <c r="JM238">
        <v>1.54907</v>
      </c>
      <c r="JN238">
        <v>2.35229</v>
      </c>
      <c r="JO238">
        <v>42.4038</v>
      </c>
      <c r="JP238">
        <v>14.0707</v>
      </c>
      <c r="JQ238">
        <v>18</v>
      </c>
      <c r="JR238">
        <v>495.551</v>
      </c>
      <c r="JS238">
        <v>518.597</v>
      </c>
      <c r="JT238">
        <v>24.3392</v>
      </c>
      <c r="JU238">
        <v>31.5961</v>
      </c>
      <c r="JV238">
        <v>29.9993</v>
      </c>
      <c r="JW238">
        <v>31.7671</v>
      </c>
      <c r="JX238">
        <v>31.7434</v>
      </c>
      <c r="JY238">
        <v>36.1532</v>
      </c>
      <c r="JZ238">
        <v>51.9625</v>
      </c>
      <c r="KA238">
        <v>0</v>
      </c>
      <c r="KB238">
        <v>24.3789</v>
      </c>
      <c r="KC238">
        <v>754.208</v>
      </c>
      <c r="KD238">
        <v>13.7351</v>
      </c>
      <c r="KE238">
        <v>99.7705</v>
      </c>
      <c r="KF238">
        <v>99.8125</v>
      </c>
    </row>
    <row r="239" spans="1:292">
      <c r="A239">
        <v>211</v>
      </c>
      <c r="B239">
        <v>1685129398.1</v>
      </c>
      <c r="C239">
        <v>5995.599999904633</v>
      </c>
      <c r="D239" t="s">
        <v>861</v>
      </c>
      <c r="E239" t="s">
        <v>862</v>
      </c>
      <c r="F239">
        <v>5</v>
      </c>
      <c r="G239" t="s">
        <v>771</v>
      </c>
      <c r="H239">
        <v>1685129390.6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749.4110332670926</v>
      </c>
      <c r="AJ239">
        <v>694.8237454545455</v>
      </c>
      <c r="AK239">
        <v>3.390305701114657</v>
      </c>
      <c r="AL239">
        <v>66.90373870372758</v>
      </c>
      <c r="AM239">
        <f>(AO239 - AN239 + DX239*1E3/(8.314*(DZ239+273.15)) * AQ239/DW239 * AP239) * DW239/(100*DK239) * 1000/(1000 - AO239)</f>
        <v>0</v>
      </c>
      <c r="AN239">
        <v>13.65533286773774</v>
      </c>
      <c r="AO239">
        <v>18.22373986013988</v>
      </c>
      <c r="AP239">
        <v>0.000792695560137732</v>
      </c>
      <c r="AQ239">
        <v>104.1572982072689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4.38</v>
      </c>
      <c r="DL239">
        <v>0.5</v>
      </c>
      <c r="DM239" t="s">
        <v>430</v>
      </c>
      <c r="DN239">
        <v>2</v>
      </c>
      <c r="DO239" t="b">
        <v>1</v>
      </c>
      <c r="DP239">
        <v>1685129390.6</v>
      </c>
      <c r="DQ239">
        <v>658.8575925925926</v>
      </c>
      <c r="DR239">
        <v>725.3895555555556</v>
      </c>
      <c r="DS239">
        <v>18.2209962962963</v>
      </c>
      <c r="DT239">
        <v>13.59351851851852</v>
      </c>
      <c r="DU239">
        <v>659.4291481481481</v>
      </c>
      <c r="DV239">
        <v>18.58294814814815</v>
      </c>
      <c r="DW239">
        <v>500.0395925925926</v>
      </c>
      <c r="DX239">
        <v>99.64319629629628</v>
      </c>
      <c r="DY239">
        <v>0.1000247407407407</v>
      </c>
      <c r="DZ239">
        <v>27.35914444444445</v>
      </c>
      <c r="EA239">
        <v>27.9259</v>
      </c>
      <c r="EB239">
        <v>999.9000000000001</v>
      </c>
      <c r="EC239">
        <v>0</v>
      </c>
      <c r="ED239">
        <v>0</v>
      </c>
      <c r="EE239">
        <v>10005.16925925926</v>
      </c>
      <c r="EF239">
        <v>0</v>
      </c>
      <c r="EG239">
        <v>495.8936666666667</v>
      </c>
      <c r="EH239">
        <v>-66.53184444444445</v>
      </c>
      <c r="EI239">
        <v>671.0855185185186</v>
      </c>
      <c r="EJ239">
        <v>735.3868518518519</v>
      </c>
      <c r="EK239">
        <v>4.627481481481481</v>
      </c>
      <c r="EL239">
        <v>725.3895555555556</v>
      </c>
      <c r="EM239">
        <v>13.59351851851852</v>
      </c>
      <c r="EN239">
        <v>1.815598518518519</v>
      </c>
      <c r="EO239">
        <v>1.354501111111111</v>
      </c>
      <c r="EP239">
        <v>15.92172592592592</v>
      </c>
      <c r="EQ239">
        <v>11.41748518518518</v>
      </c>
      <c r="ER239">
        <v>1999.952592592592</v>
      </c>
      <c r="ES239">
        <v>0.9800075555555556</v>
      </c>
      <c r="ET239">
        <v>0.01999283703703703</v>
      </c>
      <c r="EU239">
        <v>0</v>
      </c>
      <c r="EV239">
        <v>527.8932222222221</v>
      </c>
      <c r="EW239">
        <v>5.00078</v>
      </c>
      <c r="EX239">
        <v>12756.8</v>
      </c>
      <c r="EY239">
        <v>16379.28518518519</v>
      </c>
      <c r="EZ239">
        <v>40.41885185185185</v>
      </c>
      <c r="FA239">
        <v>41.73133333333333</v>
      </c>
      <c r="FB239">
        <v>41.35625925925925</v>
      </c>
      <c r="FC239">
        <v>41.00418518518518</v>
      </c>
      <c r="FD239">
        <v>41.36781481481481</v>
      </c>
      <c r="FE239">
        <v>1955.072592592593</v>
      </c>
      <c r="FF239">
        <v>39.88037037037038</v>
      </c>
      <c r="FG239">
        <v>0</v>
      </c>
      <c r="FH239">
        <v>1685129395.9</v>
      </c>
      <c r="FI239">
        <v>0</v>
      </c>
      <c r="FJ239">
        <v>527.8927199999999</v>
      </c>
      <c r="FK239">
        <v>-3.906076920544113</v>
      </c>
      <c r="FL239">
        <v>-141.6769229965341</v>
      </c>
      <c r="FM239">
        <v>12756.348</v>
      </c>
      <c r="FN239">
        <v>15</v>
      </c>
      <c r="FO239">
        <v>1685127798.5</v>
      </c>
      <c r="FP239" t="s">
        <v>772</v>
      </c>
      <c r="FQ239">
        <v>1685127798</v>
      </c>
      <c r="FR239">
        <v>1685127798.5</v>
      </c>
      <c r="FS239">
        <v>4</v>
      </c>
      <c r="FT239">
        <v>0.022</v>
      </c>
      <c r="FU239">
        <v>0.001</v>
      </c>
      <c r="FV239">
        <v>-0.485</v>
      </c>
      <c r="FW239">
        <v>-0.382</v>
      </c>
      <c r="FX239">
        <v>420</v>
      </c>
      <c r="FY239">
        <v>16</v>
      </c>
      <c r="FZ239">
        <v>0.08</v>
      </c>
      <c r="GA239">
        <v>0.03</v>
      </c>
      <c r="GB239">
        <v>-66.50969749999999</v>
      </c>
      <c r="GC239">
        <v>-0.7183508442775062</v>
      </c>
      <c r="GD239">
        <v>0.09536053294602477</v>
      </c>
      <c r="GE239">
        <v>0</v>
      </c>
      <c r="GF239">
        <v>4.670861</v>
      </c>
      <c r="GG239">
        <v>-0.8632045778611677</v>
      </c>
      <c r="GH239">
        <v>0.08525071160406818</v>
      </c>
      <c r="GI239">
        <v>0</v>
      </c>
      <c r="GJ239">
        <v>0</v>
      </c>
      <c r="GK239">
        <v>2</v>
      </c>
      <c r="GL239" t="s">
        <v>716</v>
      </c>
      <c r="GM239">
        <v>3.09816</v>
      </c>
      <c r="GN239">
        <v>2.75807</v>
      </c>
      <c r="GO239">
        <v>0.136338</v>
      </c>
      <c r="GP239">
        <v>0.145156</v>
      </c>
      <c r="GQ239">
        <v>0.09898750000000001</v>
      </c>
      <c r="GR239">
        <v>0.0795392</v>
      </c>
      <c r="GS239">
        <v>22071.2</v>
      </c>
      <c r="GT239">
        <v>21549.6</v>
      </c>
      <c r="GU239">
        <v>26108.1</v>
      </c>
      <c r="GV239">
        <v>25558</v>
      </c>
      <c r="GW239">
        <v>37757.1</v>
      </c>
      <c r="GX239">
        <v>35726.1</v>
      </c>
      <c r="GY239">
        <v>45656.3</v>
      </c>
      <c r="GZ239">
        <v>41990.2</v>
      </c>
      <c r="HA239">
        <v>1.85817</v>
      </c>
      <c r="HB239">
        <v>1.8681</v>
      </c>
      <c r="HC239">
        <v>0.0179745</v>
      </c>
      <c r="HD239">
        <v>0</v>
      </c>
      <c r="HE239">
        <v>27.6486</v>
      </c>
      <c r="HF239">
        <v>999.9</v>
      </c>
      <c r="HG239">
        <v>41.6</v>
      </c>
      <c r="HH239">
        <v>40.6</v>
      </c>
      <c r="HI239">
        <v>31.9552</v>
      </c>
      <c r="HJ239">
        <v>62.4726</v>
      </c>
      <c r="HK239">
        <v>27.1474</v>
      </c>
      <c r="HL239">
        <v>1</v>
      </c>
      <c r="HM239">
        <v>0.351098</v>
      </c>
      <c r="HN239">
        <v>2.3506</v>
      </c>
      <c r="HO239">
        <v>20.2929</v>
      </c>
      <c r="HP239">
        <v>5.21025</v>
      </c>
      <c r="HQ239">
        <v>11.98</v>
      </c>
      <c r="HR239">
        <v>4.9636</v>
      </c>
      <c r="HS239">
        <v>3.27418</v>
      </c>
      <c r="HT239">
        <v>9999</v>
      </c>
      <c r="HU239">
        <v>9999</v>
      </c>
      <c r="HV239">
        <v>9999</v>
      </c>
      <c r="HW239">
        <v>41.8</v>
      </c>
      <c r="HX239">
        <v>1.86399</v>
      </c>
      <c r="HY239">
        <v>1.86018</v>
      </c>
      <c r="HZ239">
        <v>1.85849</v>
      </c>
      <c r="IA239">
        <v>1.85986</v>
      </c>
      <c r="IB239">
        <v>1.85985</v>
      </c>
      <c r="IC239">
        <v>1.85837</v>
      </c>
      <c r="ID239">
        <v>1.85745</v>
      </c>
      <c r="IE239">
        <v>1.8523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-0.583</v>
      </c>
      <c r="IT239">
        <v>-0.3619</v>
      </c>
      <c r="IU239">
        <v>-0.4520735450392652</v>
      </c>
      <c r="IV239">
        <v>0.0001543633802942166</v>
      </c>
      <c r="IW239">
        <v>-6.359805854135664E-07</v>
      </c>
      <c r="IX239">
        <v>1.931128000261328E-10</v>
      </c>
      <c r="IY239">
        <v>-0.3682157029634286</v>
      </c>
      <c r="IZ239">
        <v>-0.009907362677547949</v>
      </c>
      <c r="JA239">
        <v>0.0006454078662214542</v>
      </c>
      <c r="JB239">
        <v>-5.064920317128958E-06</v>
      </c>
      <c r="JC239">
        <v>3</v>
      </c>
      <c r="JD239">
        <v>1872</v>
      </c>
      <c r="JE239">
        <v>1</v>
      </c>
      <c r="JF239">
        <v>37</v>
      </c>
      <c r="JG239">
        <v>26.7</v>
      </c>
      <c r="JH239">
        <v>26.7</v>
      </c>
      <c r="JI239">
        <v>1.82983</v>
      </c>
      <c r="JJ239">
        <v>2.66113</v>
      </c>
      <c r="JK239">
        <v>1.49658</v>
      </c>
      <c r="JL239">
        <v>2.33521</v>
      </c>
      <c r="JM239">
        <v>1.54907</v>
      </c>
      <c r="JN239">
        <v>2.37793</v>
      </c>
      <c r="JO239">
        <v>42.4038</v>
      </c>
      <c r="JP239">
        <v>14.0795</v>
      </c>
      <c r="JQ239">
        <v>18</v>
      </c>
      <c r="JR239">
        <v>495.549</v>
      </c>
      <c r="JS239">
        <v>518.557</v>
      </c>
      <c r="JT239">
        <v>24.4043</v>
      </c>
      <c r="JU239">
        <v>31.5961</v>
      </c>
      <c r="JV239">
        <v>29.9995</v>
      </c>
      <c r="JW239">
        <v>31.7647</v>
      </c>
      <c r="JX239">
        <v>31.7408</v>
      </c>
      <c r="JY239">
        <v>36.85</v>
      </c>
      <c r="JZ239">
        <v>51.6727</v>
      </c>
      <c r="KA239">
        <v>0</v>
      </c>
      <c r="KB239">
        <v>24.4337</v>
      </c>
      <c r="KC239">
        <v>774.2430000000001</v>
      </c>
      <c r="KD239">
        <v>13.7649</v>
      </c>
      <c r="KE239">
        <v>99.7715</v>
      </c>
      <c r="KF239">
        <v>99.81270000000001</v>
      </c>
    </row>
    <row r="240" spans="1:292">
      <c r="A240">
        <v>212</v>
      </c>
      <c r="B240">
        <v>1685129403.1</v>
      </c>
      <c r="C240">
        <v>6000.599999904633</v>
      </c>
      <c r="D240" t="s">
        <v>863</v>
      </c>
      <c r="E240" t="s">
        <v>864</v>
      </c>
      <c r="F240">
        <v>5</v>
      </c>
      <c r="G240" t="s">
        <v>771</v>
      </c>
      <c r="H240">
        <v>1685129395.314285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766.4316460514406</v>
      </c>
      <c r="AJ240">
        <v>711.5202181818181</v>
      </c>
      <c r="AK240">
        <v>3.355201729114855</v>
      </c>
      <c r="AL240">
        <v>66.90373870372758</v>
      </c>
      <c r="AM240">
        <f>(AO240 - AN240 + DX240*1E3/(8.314*(DZ240+273.15)) * AQ240/DW240 * AP240) * DW240/(100*DK240) * 1000/(1000 - AO240)</f>
        <v>0</v>
      </c>
      <c r="AN240">
        <v>13.66644155629997</v>
      </c>
      <c r="AO240">
        <v>18.23116573426575</v>
      </c>
      <c r="AP240">
        <v>0.0006049020160702455</v>
      </c>
      <c r="AQ240">
        <v>104.1572982072689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4.38</v>
      </c>
      <c r="DL240">
        <v>0.5</v>
      </c>
      <c r="DM240" t="s">
        <v>430</v>
      </c>
      <c r="DN240">
        <v>2</v>
      </c>
      <c r="DO240" t="b">
        <v>1</v>
      </c>
      <c r="DP240">
        <v>1685129395.314285</v>
      </c>
      <c r="DQ240">
        <v>674.4751071428572</v>
      </c>
      <c r="DR240">
        <v>741.2073214285713</v>
      </c>
      <c r="DS240">
        <v>18.22178571428571</v>
      </c>
      <c r="DT240">
        <v>13.64682857142857</v>
      </c>
      <c r="DU240">
        <v>675.0535357142855</v>
      </c>
      <c r="DV240">
        <v>18.58372142857143</v>
      </c>
      <c r="DW240">
        <v>500.0338214285715</v>
      </c>
      <c r="DX240">
        <v>99.64328571428571</v>
      </c>
      <c r="DY240">
        <v>0.09999281071428572</v>
      </c>
      <c r="DZ240">
        <v>27.35813214285714</v>
      </c>
      <c r="EA240">
        <v>27.94428928571429</v>
      </c>
      <c r="EB240">
        <v>999.9000000000002</v>
      </c>
      <c r="EC240">
        <v>0</v>
      </c>
      <c r="ED240">
        <v>0</v>
      </c>
      <c r="EE240">
        <v>10002.44071428571</v>
      </c>
      <c r="EF240">
        <v>0</v>
      </c>
      <c r="EG240">
        <v>497.2168571428571</v>
      </c>
      <c r="EH240">
        <v>-66.73209999999999</v>
      </c>
      <c r="EI240">
        <v>686.9936785714286</v>
      </c>
      <c r="EJ240">
        <v>751.4630000000001</v>
      </c>
      <c r="EK240">
        <v>4.574954285714285</v>
      </c>
      <c r="EL240">
        <v>741.2073214285713</v>
      </c>
      <c r="EM240">
        <v>13.64682857142857</v>
      </c>
      <c r="EN240">
        <v>1.815678571428571</v>
      </c>
      <c r="EO240">
        <v>1.359814642857143</v>
      </c>
      <c r="EP240">
        <v>15.92241785714286</v>
      </c>
      <c r="EQ240">
        <v>11.47671071428571</v>
      </c>
      <c r="ER240">
        <v>1999.946071428571</v>
      </c>
      <c r="ES240">
        <v>0.9800075</v>
      </c>
      <c r="ET240">
        <v>0.01999288928571428</v>
      </c>
      <c r="EU240">
        <v>0</v>
      </c>
      <c r="EV240">
        <v>527.5269285714286</v>
      </c>
      <c r="EW240">
        <v>5.00078</v>
      </c>
      <c r="EX240">
        <v>12741.77857142857</v>
      </c>
      <c r="EY240">
        <v>16379.24285714286</v>
      </c>
      <c r="EZ240">
        <v>40.42175</v>
      </c>
      <c r="FA240">
        <v>41.73642857142857</v>
      </c>
      <c r="FB240">
        <v>41.37039285714286</v>
      </c>
      <c r="FC240">
        <v>41.01757142857143</v>
      </c>
      <c r="FD240">
        <v>41.37017857142855</v>
      </c>
      <c r="FE240">
        <v>1955.066071428572</v>
      </c>
      <c r="FF240">
        <v>39.88035714285716</v>
      </c>
      <c r="FG240">
        <v>0</v>
      </c>
      <c r="FH240">
        <v>1685129401.3</v>
      </c>
      <c r="FI240">
        <v>0</v>
      </c>
      <c r="FJ240">
        <v>527.472</v>
      </c>
      <c r="FK240">
        <v>-6.043282053157513</v>
      </c>
      <c r="FL240">
        <v>-243.1145301399122</v>
      </c>
      <c r="FM240">
        <v>12740.31153846154</v>
      </c>
      <c r="FN240">
        <v>15</v>
      </c>
      <c r="FO240">
        <v>1685127798.5</v>
      </c>
      <c r="FP240" t="s">
        <v>772</v>
      </c>
      <c r="FQ240">
        <v>1685127798</v>
      </c>
      <c r="FR240">
        <v>1685127798.5</v>
      </c>
      <c r="FS240">
        <v>4</v>
      </c>
      <c r="FT240">
        <v>0.022</v>
      </c>
      <c r="FU240">
        <v>0.001</v>
      </c>
      <c r="FV240">
        <v>-0.485</v>
      </c>
      <c r="FW240">
        <v>-0.382</v>
      </c>
      <c r="FX240">
        <v>420</v>
      </c>
      <c r="FY240">
        <v>16</v>
      </c>
      <c r="FZ240">
        <v>0.08</v>
      </c>
      <c r="GA240">
        <v>0.03</v>
      </c>
      <c r="GB240">
        <v>-66.64215853658537</v>
      </c>
      <c r="GC240">
        <v>-2.05706968641124</v>
      </c>
      <c r="GD240">
        <v>0.2229324670525821</v>
      </c>
      <c r="GE240">
        <v>0</v>
      </c>
      <c r="GF240">
        <v>4.613457560975609</v>
      </c>
      <c r="GG240">
        <v>-0.692096236933791</v>
      </c>
      <c r="GH240">
        <v>0.0733678141295535</v>
      </c>
      <c r="GI240">
        <v>0</v>
      </c>
      <c r="GJ240">
        <v>0</v>
      </c>
      <c r="GK240">
        <v>2</v>
      </c>
      <c r="GL240" t="s">
        <v>716</v>
      </c>
      <c r="GM240">
        <v>3.0981</v>
      </c>
      <c r="GN240">
        <v>2.75806</v>
      </c>
      <c r="GO240">
        <v>0.138578</v>
      </c>
      <c r="GP240">
        <v>0.147319</v>
      </c>
      <c r="GQ240">
        <v>0.098998</v>
      </c>
      <c r="GR240">
        <v>0.0797668</v>
      </c>
      <c r="GS240">
        <v>22014.1</v>
      </c>
      <c r="GT240">
        <v>21495</v>
      </c>
      <c r="GU240">
        <v>26108.2</v>
      </c>
      <c r="GV240">
        <v>25557.8</v>
      </c>
      <c r="GW240">
        <v>37756.8</v>
      </c>
      <c r="GX240">
        <v>35717.4</v>
      </c>
      <c r="GY240">
        <v>45656.2</v>
      </c>
      <c r="GZ240">
        <v>41990.1</v>
      </c>
      <c r="HA240">
        <v>1.85815</v>
      </c>
      <c r="HB240">
        <v>1.86832</v>
      </c>
      <c r="HC240">
        <v>0.0231899</v>
      </c>
      <c r="HD240">
        <v>0</v>
      </c>
      <c r="HE240">
        <v>27.6489</v>
      </c>
      <c r="HF240">
        <v>999.9</v>
      </c>
      <c r="HG240">
        <v>41.6</v>
      </c>
      <c r="HH240">
        <v>40.6</v>
      </c>
      <c r="HI240">
        <v>31.9529</v>
      </c>
      <c r="HJ240">
        <v>62.6926</v>
      </c>
      <c r="HK240">
        <v>27.0553</v>
      </c>
      <c r="HL240">
        <v>1</v>
      </c>
      <c r="HM240">
        <v>0.350686</v>
      </c>
      <c r="HN240">
        <v>2.34049</v>
      </c>
      <c r="HO240">
        <v>20.2932</v>
      </c>
      <c r="HP240">
        <v>5.2107</v>
      </c>
      <c r="HQ240">
        <v>11.98</v>
      </c>
      <c r="HR240">
        <v>4.9635</v>
      </c>
      <c r="HS240">
        <v>3.27438</v>
      </c>
      <c r="HT240">
        <v>9999</v>
      </c>
      <c r="HU240">
        <v>9999</v>
      </c>
      <c r="HV240">
        <v>9999</v>
      </c>
      <c r="HW240">
        <v>41.8</v>
      </c>
      <c r="HX240">
        <v>1.864</v>
      </c>
      <c r="HY240">
        <v>1.86016</v>
      </c>
      <c r="HZ240">
        <v>1.8585</v>
      </c>
      <c r="IA240">
        <v>1.85987</v>
      </c>
      <c r="IB240">
        <v>1.85979</v>
      </c>
      <c r="IC240">
        <v>1.85837</v>
      </c>
      <c r="ID240">
        <v>1.85745</v>
      </c>
      <c r="IE240">
        <v>1.85228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-0.59</v>
      </c>
      <c r="IT240">
        <v>-0.3619</v>
      </c>
      <c r="IU240">
        <v>-0.4520735450392652</v>
      </c>
      <c r="IV240">
        <v>0.0001543633802942166</v>
      </c>
      <c r="IW240">
        <v>-6.359805854135664E-07</v>
      </c>
      <c r="IX240">
        <v>1.931128000261328E-10</v>
      </c>
      <c r="IY240">
        <v>-0.3682157029634286</v>
      </c>
      <c r="IZ240">
        <v>-0.009907362677547949</v>
      </c>
      <c r="JA240">
        <v>0.0006454078662214542</v>
      </c>
      <c r="JB240">
        <v>-5.064920317128958E-06</v>
      </c>
      <c r="JC240">
        <v>3</v>
      </c>
      <c r="JD240">
        <v>1872</v>
      </c>
      <c r="JE240">
        <v>1</v>
      </c>
      <c r="JF240">
        <v>37</v>
      </c>
      <c r="JG240">
        <v>26.8</v>
      </c>
      <c r="JH240">
        <v>26.7</v>
      </c>
      <c r="JI240">
        <v>1.86523</v>
      </c>
      <c r="JJ240">
        <v>2.65625</v>
      </c>
      <c r="JK240">
        <v>1.49658</v>
      </c>
      <c r="JL240">
        <v>2.33521</v>
      </c>
      <c r="JM240">
        <v>1.54907</v>
      </c>
      <c r="JN240">
        <v>2.38892</v>
      </c>
      <c r="JO240">
        <v>42.4038</v>
      </c>
      <c r="JP240">
        <v>14.0707</v>
      </c>
      <c r="JQ240">
        <v>18</v>
      </c>
      <c r="JR240">
        <v>495.531</v>
      </c>
      <c r="JS240">
        <v>518.6950000000001</v>
      </c>
      <c r="JT240">
        <v>24.4633</v>
      </c>
      <c r="JU240">
        <v>31.5965</v>
      </c>
      <c r="JV240">
        <v>29.9996</v>
      </c>
      <c r="JW240">
        <v>31.7643</v>
      </c>
      <c r="JX240">
        <v>31.7385</v>
      </c>
      <c r="JY240">
        <v>37.487</v>
      </c>
      <c r="JZ240">
        <v>51.6727</v>
      </c>
      <c r="KA240">
        <v>0</v>
      </c>
      <c r="KB240">
        <v>24.4786</v>
      </c>
      <c r="KC240">
        <v>787.599</v>
      </c>
      <c r="KD240">
        <v>13.8051</v>
      </c>
      <c r="KE240">
        <v>99.77160000000001</v>
      </c>
      <c r="KF240">
        <v>99.8122</v>
      </c>
    </row>
    <row r="241" spans="1:292">
      <c r="A241">
        <v>213</v>
      </c>
      <c r="B241">
        <v>1685129408.1</v>
      </c>
      <c r="C241">
        <v>6005.599999904633</v>
      </c>
      <c r="D241" t="s">
        <v>865</v>
      </c>
      <c r="E241" t="s">
        <v>866</v>
      </c>
      <c r="F241">
        <v>5</v>
      </c>
      <c r="G241" t="s">
        <v>771</v>
      </c>
      <c r="H241">
        <v>1685129400.6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783.4327982933428</v>
      </c>
      <c r="AJ241">
        <v>728.5612545454545</v>
      </c>
      <c r="AK241">
        <v>3.395793071073971</v>
      </c>
      <c r="AL241">
        <v>66.90373870372758</v>
      </c>
      <c r="AM241">
        <f>(AO241 - AN241 + DX241*1E3/(8.314*(DZ241+273.15)) * AQ241/DW241 * AP241) * DW241/(100*DK241) * 1000/(1000 - AO241)</f>
        <v>0</v>
      </c>
      <c r="AN241">
        <v>13.71864092173686</v>
      </c>
      <c r="AO241">
        <v>18.22229650349652</v>
      </c>
      <c r="AP241">
        <v>-0.0001271367173764365</v>
      </c>
      <c r="AQ241">
        <v>104.1572982072689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4.38</v>
      </c>
      <c r="DL241">
        <v>0.5</v>
      </c>
      <c r="DM241" t="s">
        <v>430</v>
      </c>
      <c r="DN241">
        <v>2</v>
      </c>
      <c r="DO241" t="b">
        <v>1</v>
      </c>
      <c r="DP241">
        <v>1685129400.6</v>
      </c>
      <c r="DQ241">
        <v>692.0184814814814</v>
      </c>
      <c r="DR241">
        <v>758.9257407407406</v>
      </c>
      <c r="DS241">
        <v>18.22614814814815</v>
      </c>
      <c r="DT241">
        <v>13.68840740740741</v>
      </c>
      <c r="DU241">
        <v>692.6045925925927</v>
      </c>
      <c r="DV241">
        <v>18.58805185185185</v>
      </c>
      <c r="DW241">
        <v>500.0329259259259</v>
      </c>
      <c r="DX241">
        <v>99.64323333333333</v>
      </c>
      <c r="DY241">
        <v>0.09995714074074075</v>
      </c>
      <c r="DZ241">
        <v>27.36027037037038</v>
      </c>
      <c r="EA241">
        <v>27.98604814814814</v>
      </c>
      <c r="EB241">
        <v>999.9000000000001</v>
      </c>
      <c r="EC241">
        <v>0</v>
      </c>
      <c r="ED241">
        <v>0</v>
      </c>
      <c r="EE241">
        <v>10002.16037037037</v>
      </c>
      <c r="EF241">
        <v>0</v>
      </c>
      <c r="EG241">
        <v>498.6851851851853</v>
      </c>
      <c r="EH241">
        <v>-66.90724074074075</v>
      </c>
      <c r="EI241">
        <v>704.8655185185186</v>
      </c>
      <c r="EJ241">
        <v>769.4588518518518</v>
      </c>
      <c r="EK241">
        <v>4.537735925925926</v>
      </c>
      <c r="EL241">
        <v>758.9257407407406</v>
      </c>
      <c r="EM241">
        <v>13.68840740740741</v>
      </c>
      <c r="EN241">
        <v>1.816111851851852</v>
      </c>
      <c r="EO241">
        <v>1.363957037037037</v>
      </c>
      <c r="EP241">
        <v>15.92615925925926</v>
      </c>
      <c r="EQ241">
        <v>11.52272592592593</v>
      </c>
      <c r="ER241">
        <v>1999.971111111111</v>
      </c>
      <c r="ES241">
        <v>0.9800071481481482</v>
      </c>
      <c r="ET241">
        <v>0.01999322962962963</v>
      </c>
      <c r="EU241">
        <v>0</v>
      </c>
      <c r="EV241">
        <v>527.0755185185185</v>
      </c>
      <c r="EW241">
        <v>5.00078</v>
      </c>
      <c r="EX241">
        <v>12726.2</v>
      </c>
      <c r="EY241">
        <v>16379.44814814815</v>
      </c>
      <c r="EZ241">
        <v>40.42585185185185</v>
      </c>
      <c r="FA241">
        <v>41.7405925925926</v>
      </c>
      <c r="FB241">
        <v>41.40033333333332</v>
      </c>
      <c r="FC241">
        <v>41.023</v>
      </c>
      <c r="FD241">
        <v>41.34229629629629</v>
      </c>
      <c r="FE241">
        <v>1955.08962962963</v>
      </c>
      <c r="FF241">
        <v>39.88148148148149</v>
      </c>
      <c r="FG241">
        <v>0</v>
      </c>
      <c r="FH241">
        <v>1685129406.1</v>
      </c>
      <c r="FI241">
        <v>0</v>
      </c>
      <c r="FJ241">
        <v>527.0647692307692</v>
      </c>
      <c r="FK241">
        <v>-4.96943589057603</v>
      </c>
      <c r="FL241">
        <v>-184.7076923952215</v>
      </c>
      <c r="FM241">
        <v>12726.19615384615</v>
      </c>
      <c r="FN241">
        <v>15</v>
      </c>
      <c r="FO241">
        <v>1685127798.5</v>
      </c>
      <c r="FP241" t="s">
        <v>772</v>
      </c>
      <c r="FQ241">
        <v>1685127798</v>
      </c>
      <c r="FR241">
        <v>1685127798.5</v>
      </c>
      <c r="FS241">
        <v>4</v>
      </c>
      <c r="FT241">
        <v>0.022</v>
      </c>
      <c r="FU241">
        <v>0.001</v>
      </c>
      <c r="FV241">
        <v>-0.485</v>
      </c>
      <c r="FW241">
        <v>-0.382</v>
      </c>
      <c r="FX241">
        <v>420</v>
      </c>
      <c r="FY241">
        <v>16</v>
      </c>
      <c r="FZ241">
        <v>0.08</v>
      </c>
      <c r="GA241">
        <v>0.03</v>
      </c>
      <c r="GB241">
        <v>-66.81042195121951</v>
      </c>
      <c r="GC241">
        <v>-2.141494076655188</v>
      </c>
      <c r="GD241">
        <v>0.2295480846722107</v>
      </c>
      <c r="GE241">
        <v>0</v>
      </c>
      <c r="GF241">
        <v>4.559763170731707</v>
      </c>
      <c r="GG241">
        <v>-0.4343778397212489</v>
      </c>
      <c r="GH241">
        <v>0.04664283755116644</v>
      </c>
      <c r="GI241">
        <v>1</v>
      </c>
      <c r="GJ241">
        <v>1</v>
      </c>
      <c r="GK241">
        <v>2</v>
      </c>
      <c r="GL241" t="s">
        <v>432</v>
      </c>
      <c r="GM241">
        <v>3.09801</v>
      </c>
      <c r="GN241">
        <v>2.75801</v>
      </c>
      <c r="GO241">
        <v>0.140816</v>
      </c>
      <c r="GP241">
        <v>0.149501</v>
      </c>
      <c r="GQ241">
        <v>0.0989676</v>
      </c>
      <c r="GR241">
        <v>0.079805</v>
      </c>
      <c r="GS241">
        <v>21956.7</v>
      </c>
      <c r="GT241">
        <v>21440.4</v>
      </c>
      <c r="GU241">
        <v>26108</v>
      </c>
      <c r="GV241">
        <v>25558.3</v>
      </c>
      <c r="GW241">
        <v>37758.6</v>
      </c>
      <c r="GX241">
        <v>35716.3</v>
      </c>
      <c r="GY241">
        <v>45656.5</v>
      </c>
      <c r="GZ241">
        <v>41990.2</v>
      </c>
      <c r="HA241">
        <v>1.8577</v>
      </c>
      <c r="HB241">
        <v>1.86875</v>
      </c>
      <c r="HC241">
        <v>0.0249222</v>
      </c>
      <c r="HD241">
        <v>0</v>
      </c>
      <c r="HE241">
        <v>27.6501</v>
      </c>
      <c r="HF241">
        <v>999.9</v>
      </c>
      <c r="HG241">
        <v>41.6</v>
      </c>
      <c r="HH241">
        <v>40.6</v>
      </c>
      <c r="HI241">
        <v>31.96</v>
      </c>
      <c r="HJ241">
        <v>62.4926</v>
      </c>
      <c r="HK241">
        <v>27.0913</v>
      </c>
      <c r="HL241">
        <v>1</v>
      </c>
      <c r="HM241">
        <v>0.351646</v>
      </c>
      <c r="HN241">
        <v>2.82788</v>
      </c>
      <c r="HO241">
        <v>20.2855</v>
      </c>
      <c r="HP241">
        <v>5.21055</v>
      </c>
      <c r="HQ241">
        <v>11.98</v>
      </c>
      <c r="HR241">
        <v>4.96385</v>
      </c>
      <c r="HS241">
        <v>3.2743</v>
      </c>
      <c r="HT241">
        <v>9999</v>
      </c>
      <c r="HU241">
        <v>9999</v>
      </c>
      <c r="HV241">
        <v>9999</v>
      </c>
      <c r="HW241">
        <v>41.8</v>
      </c>
      <c r="HX241">
        <v>1.86398</v>
      </c>
      <c r="HY241">
        <v>1.86014</v>
      </c>
      <c r="HZ241">
        <v>1.85846</v>
      </c>
      <c r="IA241">
        <v>1.85983</v>
      </c>
      <c r="IB241">
        <v>1.85979</v>
      </c>
      <c r="IC241">
        <v>1.85837</v>
      </c>
      <c r="ID241">
        <v>1.85745</v>
      </c>
      <c r="IE241">
        <v>1.85227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-0.597</v>
      </c>
      <c r="IT241">
        <v>-0.362</v>
      </c>
      <c r="IU241">
        <v>-0.4520735450392652</v>
      </c>
      <c r="IV241">
        <v>0.0001543633802942166</v>
      </c>
      <c r="IW241">
        <v>-6.359805854135664E-07</v>
      </c>
      <c r="IX241">
        <v>1.931128000261328E-10</v>
      </c>
      <c r="IY241">
        <v>-0.3682157029634286</v>
      </c>
      <c r="IZ241">
        <v>-0.009907362677547949</v>
      </c>
      <c r="JA241">
        <v>0.0006454078662214542</v>
      </c>
      <c r="JB241">
        <v>-5.064920317128958E-06</v>
      </c>
      <c r="JC241">
        <v>3</v>
      </c>
      <c r="JD241">
        <v>1872</v>
      </c>
      <c r="JE241">
        <v>1</v>
      </c>
      <c r="JF241">
        <v>37</v>
      </c>
      <c r="JG241">
        <v>26.8</v>
      </c>
      <c r="JH241">
        <v>26.8</v>
      </c>
      <c r="JI241">
        <v>1.89453</v>
      </c>
      <c r="JJ241">
        <v>2.65503</v>
      </c>
      <c r="JK241">
        <v>1.49658</v>
      </c>
      <c r="JL241">
        <v>2.33521</v>
      </c>
      <c r="JM241">
        <v>1.54907</v>
      </c>
      <c r="JN241">
        <v>2.39624</v>
      </c>
      <c r="JO241">
        <v>42.4038</v>
      </c>
      <c r="JP241">
        <v>14.0707</v>
      </c>
      <c r="JQ241">
        <v>18</v>
      </c>
      <c r="JR241">
        <v>495.238</v>
      </c>
      <c r="JS241">
        <v>518.974</v>
      </c>
      <c r="JT241">
        <v>24.4603</v>
      </c>
      <c r="JU241">
        <v>31.5965</v>
      </c>
      <c r="JV241">
        <v>30.0007</v>
      </c>
      <c r="JW241">
        <v>31.7616</v>
      </c>
      <c r="JX241">
        <v>31.7365</v>
      </c>
      <c r="JY241">
        <v>38.1727</v>
      </c>
      <c r="JZ241">
        <v>51.388</v>
      </c>
      <c r="KA241">
        <v>0</v>
      </c>
      <c r="KB241">
        <v>24.3999</v>
      </c>
      <c r="KC241">
        <v>807.638</v>
      </c>
      <c r="KD241">
        <v>13.8538</v>
      </c>
      <c r="KE241">
        <v>99.77160000000001</v>
      </c>
      <c r="KF241">
        <v>99.81319999999999</v>
      </c>
    </row>
    <row r="242" spans="1:292">
      <c r="A242">
        <v>214</v>
      </c>
      <c r="B242">
        <v>1685129413.1</v>
      </c>
      <c r="C242">
        <v>6010.599999904633</v>
      </c>
      <c r="D242" t="s">
        <v>867</v>
      </c>
      <c r="E242" t="s">
        <v>868</v>
      </c>
      <c r="F242">
        <v>5</v>
      </c>
      <c r="G242" t="s">
        <v>771</v>
      </c>
      <c r="H242">
        <v>1685129405.314285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800.5710150307825</v>
      </c>
      <c r="AJ242">
        <v>745.4609272727274</v>
      </c>
      <c r="AK242">
        <v>3.389608931220547</v>
      </c>
      <c r="AL242">
        <v>66.90373870372758</v>
      </c>
      <c r="AM242">
        <f>(AO242 - AN242 + DX242*1E3/(8.314*(DZ242+273.15)) * AQ242/DW242 * AP242) * DW242/(100*DK242) * 1000/(1000 - AO242)</f>
        <v>0</v>
      </c>
      <c r="AN242">
        <v>13.73122032739451</v>
      </c>
      <c r="AO242">
        <v>18.20920069930071</v>
      </c>
      <c r="AP242">
        <v>-0.000290328586164973</v>
      </c>
      <c r="AQ242">
        <v>104.1572982072689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4.38</v>
      </c>
      <c r="DL242">
        <v>0.5</v>
      </c>
      <c r="DM242" t="s">
        <v>430</v>
      </c>
      <c r="DN242">
        <v>2</v>
      </c>
      <c r="DO242" t="b">
        <v>1</v>
      </c>
      <c r="DP242">
        <v>1685129405.314285</v>
      </c>
      <c r="DQ242">
        <v>707.6458214285714</v>
      </c>
      <c r="DR242">
        <v>774.7372857142857</v>
      </c>
      <c r="DS242">
        <v>18.22339285714286</v>
      </c>
      <c r="DT242">
        <v>13.72421428571428</v>
      </c>
      <c r="DU242">
        <v>708.2389999999998</v>
      </c>
      <c r="DV242">
        <v>18.585325</v>
      </c>
      <c r="DW242">
        <v>500.0075000000001</v>
      </c>
      <c r="DX242">
        <v>99.64333214285715</v>
      </c>
      <c r="DY242">
        <v>0.09993233928571428</v>
      </c>
      <c r="DZ242">
        <v>27.36341785714285</v>
      </c>
      <c r="EA242">
        <v>28.02797857142857</v>
      </c>
      <c r="EB242">
        <v>999.9000000000002</v>
      </c>
      <c r="EC242">
        <v>0</v>
      </c>
      <c r="ED242">
        <v>0</v>
      </c>
      <c r="EE242">
        <v>10000.65107142857</v>
      </c>
      <c r="EF242">
        <v>0</v>
      </c>
      <c r="EG242">
        <v>499.92625</v>
      </c>
      <c r="EH242">
        <v>-67.09143214285714</v>
      </c>
      <c r="EI242">
        <v>720.7808214285714</v>
      </c>
      <c r="EJ242">
        <v>785.5185000000001</v>
      </c>
      <c r="EK242">
        <v>4.499170357142857</v>
      </c>
      <c r="EL242">
        <v>774.7372857142857</v>
      </c>
      <c r="EM242">
        <v>13.72421428571428</v>
      </c>
      <c r="EN242">
        <v>1.815839285714286</v>
      </c>
      <c r="EO242">
        <v>1.367526785714286</v>
      </c>
      <c r="EP242">
        <v>15.92381071428571</v>
      </c>
      <c r="EQ242">
        <v>11.56221071428571</v>
      </c>
      <c r="ER242">
        <v>1999.992142857143</v>
      </c>
      <c r="ES242">
        <v>0.9800067857142858</v>
      </c>
      <c r="ET242">
        <v>0.01999356071428571</v>
      </c>
      <c r="EU242">
        <v>0</v>
      </c>
      <c r="EV242">
        <v>526.75775</v>
      </c>
      <c r="EW242">
        <v>5.00078</v>
      </c>
      <c r="EX242">
        <v>12714.05714285714</v>
      </c>
      <c r="EY242">
        <v>16379.61785714286</v>
      </c>
      <c r="EZ242">
        <v>40.4285</v>
      </c>
      <c r="FA242">
        <v>41.74992857142858</v>
      </c>
      <c r="FB242">
        <v>41.32353571428571</v>
      </c>
      <c r="FC242">
        <v>41.03114285714285</v>
      </c>
      <c r="FD242">
        <v>41.35242857142856</v>
      </c>
      <c r="FE242">
        <v>1955.108928571428</v>
      </c>
      <c r="FF242">
        <v>39.8832142857143</v>
      </c>
      <c r="FG242">
        <v>0</v>
      </c>
      <c r="FH242">
        <v>1685129410.9</v>
      </c>
      <c r="FI242">
        <v>0</v>
      </c>
      <c r="FJ242">
        <v>526.7339615384616</v>
      </c>
      <c r="FK242">
        <v>-2.317299135795424</v>
      </c>
      <c r="FL242">
        <v>-57.80854696457625</v>
      </c>
      <c r="FM242">
        <v>12713.70384615385</v>
      </c>
      <c r="FN242">
        <v>15</v>
      </c>
      <c r="FO242">
        <v>1685127798.5</v>
      </c>
      <c r="FP242" t="s">
        <v>772</v>
      </c>
      <c r="FQ242">
        <v>1685127798</v>
      </c>
      <c r="FR242">
        <v>1685127798.5</v>
      </c>
      <c r="FS242">
        <v>4</v>
      </c>
      <c r="FT242">
        <v>0.022</v>
      </c>
      <c r="FU242">
        <v>0.001</v>
      </c>
      <c r="FV242">
        <v>-0.485</v>
      </c>
      <c r="FW242">
        <v>-0.382</v>
      </c>
      <c r="FX242">
        <v>420</v>
      </c>
      <c r="FY242">
        <v>16</v>
      </c>
      <c r="FZ242">
        <v>0.08</v>
      </c>
      <c r="GA242">
        <v>0.03</v>
      </c>
      <c r="GB242">
        <v>-66.94510975609757</v>
      </c>
      <c r="GC242">
        <v>-2.403606271777061</v>
      </c>
      <c r="GD242">
        <v>0.2562708864110226</v>
      </c>
      <c r="GE242">
        <v>0</v>
      </c>
      <c r="GF242">
        <v>4.52548243902439</v>
      </c>
      <c r="GG242">
        <v>-0.3947661324041743</v>
      </c>
      <c r="GH242">
        <v>0.04188173988165464</v>
      </c>
      <c r="GI242">
        <v>1</v>
      </c>
      <c r="GJ242">
        <v>1</v>
      </c>
      <c r="GK242">
        <v>2</v>
      </c>
      <c r="GL242" t="s">
        <v>432</v>
      </c>
      <c r="GM242">
        <v>3.0981</v>
      </c>
      <c r="GN242">
        <v>2.75821</v>
      </c>
      <c r="GO242">
        <v>0.143025</v>
      </c>
      <c r="GP242">
        <v>0.151587</v>
      </c>
      <c r="GQ242">
        <v>0.0989268</v>
      </c>
      <c r="GR242">
        <v>0.08027960000000001</v>
      </c>
      <c r="GS242">
        <v>21900.4</v>
      </c>
      <c r="GT242">
        <v>21387.5</v>
      </c>
      <c r="GU242">
        <v>26108.2</v>
      </c>
      <c r="GV242">
        <v>25558</v>
      </c>
      <c r="GW242">
        <v>37760.5</v>
      </c>
      <c r="GX242">
        <v>35697.7</v>
      </c>
      <c r="GY242">
        <v>45656.4</v>
      </c>
      <c r="GZ242">
        <v>41989.8</v>
      </c>
      <c r="HA242">
        <v>1.85775</v>
      </c>
      <c r="HB242">
        <v>1.86873</v>
      </c>
      <c r="HC242">
        <v>0.0259839</v>
      </c>
      <c r="HD242">
        <v>0</v>
      </c>
      <c r="HE242">
        <v>27.653</v>
      </c>
      <c r="HF242">
        <v>999.9</v>
      </c>
      <c r="HG242">
        <v>41.6</v>
      </c>
      <c r="HH242">
        <v>40.6</v>
      </c>
      <c r="HI242">
        <v>31.9561</v>
      </c>
      <c r="HJ242">
        <v>62.5626</v>
      </c>
      <c r="HK242">
        <v>27.0593</v>
      </c>
      <c r="HL242">
        <v>1</v>
      </c>
      <c r="HM242">
        <v>0.352838</v>
      </c>
      <c r="HN242">
        <v>2.95789</v>
      </c>
      <c r="HO242">
        <v>20.283</v>
      </c>
      <c r="HP242">
        <v>5.21115</v>
      </c>
      <c r="HQ242">
        <v>11.98</v>
      </c>
      <c r="HR242">
        <v>4.96395</v>
      </c>
      <c r="HS242">
        <v>3.27443</v>
      </c>
      <c r="HT242">
        <v>9999</v>
      </c>
      <c r="HU242">
        <v>9999</v>
      </c>
      <c r="HV242">
        <v>9999</v>
      </c>
      <c r="HW242">
        <v>41.8</v>
      </c>
      <c r="HX242">
        <v>1.86397</v>
      </c>
      <c r="HY242">
        <v>1.86017</v>
      </c>
      <c r="HZ242">
        <v>1.85845</v>
      </c>
      <c r="IA242">
        <v>1.85984</v>
      </c>
      <c r="IB242">
        <v>1.85979</v>
      </c>
      <c r="IC242">
        <v>1.85837</v>
      </c>
      <c r="ID242">
        <v>1.85745</v>
      </c>
      <c r="IE242">
        <v>1.85226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-0.605</v>
      </c>
      <c r="IT242">
        <v>-0.362</v>
      </c>
      <c r="IU242">
        <v>-0.4520735450392652</v>
      </c>
      <c r="IV242">
        <v>0.0001543633802942166</v>
      </c>
      <c r="IW242">
        <v>-6.359805854135664E-07</v>
      </c>
      <c r="IX242">
        <v>1.931128000261328E-10</v>
      </c>
      <c r="IY242">
        <v>-0.3682157029634286</v>
      </c>
      <c r="IZ242">
        <v>-0.009907362677547949</v>
      </c>
      <c r="JA242">
        <v>0.0006454078662214542</v>
      </c>
      <c r="JB242">
        <v>-5.064920317128958E-06</v>
      </c>
      <c r="JC242">
        <v>3</v>
      </c>
      <c r="JD242">
        <v>1872</v>
      </c>
      <c r="JE242">
        <v>1</v>
      </c>
      <c r="JF242">
        <v>37</v>
      </c>
      <c r="JG242">
        <v>26.9</v>
      </c>
      <c r="JH242">
        <v>26.9</v>
      </c>
      <c r="JI242">
        <v>1.93115</v>
      </c>
      <c r="JJ242">
        <v>2.65869</v>
      </c>
      <c r="JK242">
        <v>1.49658</v>
      </c>
      <c r="JL242">
        <v>2.33521</v>
      </c>
      <c r="JM242">
        <v>1.54907</v>
      </c>
      <c r="JN242">
        <v>2.40234</v>
      </c>
      <c r="JO242">
        <v>42.4038</v>
      </c>
      <c r="JP242">
        <v>14.062</v>
      </c>
      <c r="JQ242">
        <v>18</v>
      </c>
      <c r="JR242">
        <v>495.261</v>
      </c>
      <c r="JS242">
        <v>518.946</v>
      </c>
      <c r="JT242">
        <v>24.3923</v>
      </c>
      <c r="JU242">
        <v>31.5961</v>
      </c>
      <c r="JV242">
        <v>30.0009</v>
      </c>
      <c r="JW242">
        <v>31.7605</v>
      </c>
      <c r="JX242">
        <v>31.7353</v>
      </c>
      <c r="JY242">
        <v>38.8084</v>
      </c>
      <c r="JZ242">
        <v>51.388</v>
      </c>
      <c r="KA242">
        <v>0</v>
      </c>
      <c r="KB242">
        <v>24.3499</v>
      </c>
      <c r="KC242">
        <v>820.995</v>
      </c>
      <c r="KD242">
        <v>13.899</v>
      </c>
      <c r="KE242">
        <v>99.7717</v>
      </c>
      <c r="KF242">
        <v>99.812</v>
      </c>
    </row>
    <row r="243" spans="1:292">
      <c r="A243">
        <v>215</v>
      </c>
      <c r="B243">
        <v>1685129418.1</v>
      </c>
      <c r="C243">
        <v>6015.599999904633</v>
      </c>
      <c r="D243" t="s">
        <v>869</v>
      </c>
      <c r="E243" t="s">
        <v>870</v>
      </c>
      <c r="F243">
        <v>5</v>
      </c>
      <c r="G243" t="s">
        <v>771</v>
      </c>
      <c r="H243">
        <v>1685129410.6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817.4865371815773</v>
      </c>
      <c r="AJ243">
        <v>762.4682787878788</v>
      </c>
      <c r="AK243">
        <v>3.408878087202916</v>
      </c>
      <c r="AL243">
        <v>66.90373870372758</v>
      </c>
      <c r="AM243">
        <f>(AO243 - AN243 + DX243*1E3/(8.314*(DZ243+273.15)) * AQ243/DW243 * AP243) * DW243/(100*DK243) * 1000/(1000 - AO243)</f>
        <v>0</v>
      </c>
      <c r="AN243">
        <v>13.84009055753778</v>
      </c>
      <c r="AO243">
        <v>18.21573426573427</v>
      </c>
      <c r="AP243">
        <v>0.0001180266755969649</v>
      </c>
      <c r="AQ243">
        <v>104.1572982072689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4.38</v>
      </c>
      <c r="DL243">
        <v>0.5</v>
      </c>
      <c r="DM243" t="s">
        <v>430</v>
      </c>
      <c r="DN243">
        <v>2</v>
      </c>
      <c r="DO243" t="b">
        <v>1</v>
      </c>
      <c r="DP243">
        <v>1685129410.6</v>
      </c>
      <c r="DQ243">
        <v>725.2542592592594</v>
      </c>
      <c r="DR243">
        <v>792.4455925925926</v>
      </c>
      <c r="DS243">
        <v>18.21740370370371</v>
      </c>
      <c r="DT243">
        <v>13.77992592592593</v>
      </c>
      <c r="DU243">
        <v>725.8555185185186</v>
      </c>
      <c r="DV243">
        <v>18.5793962962963</v>
      </c>
      <c r="DW243">
        <v>500.0087777777778</v>
      </c>
      <c r="DX243">
        <v>99.64300740740742</v>
      </c>
      <c r="DY243">
        <v>0.09991376296296295</v>
      </c>
      <c r="DZ243">
        <v>27.36542222222222</v>
      </c>
      <c r="EA243">
        <v>28.06201111111111</v>
      </c>
      <c r="EB243">
        <v>999.9000000000001</v>
      </c>
      <c r="EC243">
        <v>0</v>
      </c>
      <c r="ED243">
        <v>0</v>
      </c>
      <c r="EE243">
        <v>10007.65962962963</v>
      </c>
      <c r="EF243">
        <v>0</v>
      </c>
      <c r="EG243">
        <v>501.4070370370372</v>
      </c>
      <c r="EH243">
        <v>-67.19132222222223</v>
      </c>
      <c r="EI243">
        <v>738.7114814814814</v>
      </c>
      <c r="EJ243">
        <v>803.5187777777777</v>
      </c>
      <c r="EK243">
        <v>4.437474074074074</v>
      </c>
      <c r="EL243">
        <v>792.4455925925926</v>
      </c>
      <c r="EM243">
        <v>13.77992592592593</v>
      </c>
      <c r="EN243">
        <v>1.815236666666666</v>
      </c>
      <c r="EO243">
        <v>1.373074074074074</v>
      </c>
      <c r="EP243">
        <v>15.91861481481482</v>
      </c>
      <c r="EQ243">
        <v>11.62338888888889</v>
      </c>
      <c r="ER243">
        <v>2000.029629629629</v>
      </c>
      <c r="ES243">
        <v>0.9800052222222221</v>
      </c>
      <c r="ET243">
        <v>0.01999504814814815</v>
      </c>
      <c r="EU243">
        <v>0</v>
      </c>
      <c r="EV243">
        <v>526.5567037037038</v>
      </c>
      <c r="EW243">
        <v>5.00078</v>
      </c>
      <c r="EX243">
        <v>12710.28148148148</v>
      </c>
      <c r="EY243">
        <v>16379.90740740741</v>
      </c>
      <c r="EZ243">
        <v>40.42585185185185</v>
      </c>
      <c r="FA243">
        <v>41.75459259259259</v>
      </c>
      <c r="FB243">
        <v>41.28685185185184</v>
      </c>
      <c r="FC243">
        <v>41.03225925925926</v>
      </c>
      <c r="FD243">
        <v>41.35633333333334</v>
      </c>
      <c r="FE243">
        <v>1955.141481481482</v>
      </c>
      <c r="FF243">
        <v>39.88777777777778</v>
      </c>
      <c r="FG243">
        <v>0</v>
      </c>
      <c r="FH243">
        <v>1685129416.3</v>
      </c>
      <c r="FI243">
        <v>0</v>
      </c>
      <c r="FJ243">
        <v>526.5308</v>
      </c>
      <c r="FK243">
        <v>-1.50707692258502</v>
      </c>
      <c r="FL243">
        <v>-73.9692308767097</v>
      </c>
      <c r="FM243">
        <v>12709.096</v>
      </c>
      <c r="FN243">
        <v>15</v>
      </c>
      <c r="FO243">
        <v>1685127798.5</v>
      </c>
      <c r="FP243" t="s">
        <v>772</v>
      </c>
      <c r="FQ243">
        <v>1685127798</v>
      </c>
      <c r="FR243">
        <v>1685127798.5</v>
      </c>
      <c r="FS243">
        <v>4</v>
      </c>
      <c r="FT243">
        <v>0.022</v>
      </c>
      <c r="FU243">
        <v>0.001</v>
      </c>
      <c r="FV243">
        <v>-0.485</v>
      </c>
      <c r="FW243">
        <v>-0.382</v>
      </c>
      <c r="FX243">
        <v>420</v>
      </c>
      <c r="FY243">
        <v>16</v>
      </c>
      <c r="FZ243">
        <v>0.08</v>
      </c>
      <c r="GA243">
        <v>0.03</v>
      </c>
      <c r="GB243">
        <v>-67.12212500000001</v>
      </c>
      <c r="GC243">
        <v>-1.249945215759616</v>
      </c>
      <c r="GD243">
        <v>0.1543810152674217</v>
      </c>
      <c r="GE243">
        <v>0</v>
      </c>
      <c r="GF243">
        <v>4.47170325</v>
      </c>
      <c r="GG243">
        <v>-0.7048875422138906</v>
      </c>
      <c r="GH243">
        <v>0.07000907046188737</v>
      </c>
      <c r="GI243">
        <v>0</v>
      </c>
      <c r="GJ243">
        <v>0</v>
      </c>
      <c r="GK243">
        <v>2</v>
      </c>
      <c r="GL243" t="s">
        <v>716</v>
      </c>
      <c r="GM243">
        <v>3.09808</v>
      </c>
      <c r="GN243">
        <v>2.75804</v>
      </c>
      <c r="GO243">
        <v>0.145213</v>
      </c>
      <c r="GP243">
        <v>0.1537</v>
      </c>
      <c r="GQ243">
        <v>0.0989476</v>
      </c>
      <c r="GR243">
        <v>0.0803577</v>
      </c>
      <c r="GS243">
        <v>21844.4</v>
      </c>
      <c r="GT243">
        <v>21334.1</v>
      </c>
      <c r="GU243">
        <v>26108.1</v>
      </c>
      <c r="GV243">
        <v>25557.8</v>
      </c>
      <c r="GW243">
        <v>37759.6</v>
      </c>
      <c r="GX243">
        <v>35694.9</v>
      </c>
      <c r="GY243">
        <v>45656</v>
      </c>
      <c r="GZ243">
        <v>41989.9</v>
      </c>
      <c r="HA243">
        <v>1.85753</v>
      </c>
      <c r="HB243">
        <v>1.8691</v>
      </c>
      <c r="HC243">
        <v>0.0255369</v>
      </c>
      <c r="HD243">
        <v>0</v>
      </c>
      <c r="HE243">
        <v>27.6567</v>
      </c>
      <c r="HF243">
        <v>999.9</v>
      </c>
      <c r="HG243">
        <v>41.6</v>
      </c>
      <c r="HH243">
        <v>40.6</v>
      </c>
      <c r="HI243">
        <v>31.9575</v>
      </c>
      <c r="HJ243">
        <v>62.3326</v>
      </c>
      <c r="HK243">
        <v>27.0232</v>
      </c>
      <c r="HL243">
        <v>1</v>
      </c>
      <c r="HM243">
        <v>0.353671</v>
      </c>
      <c r="HN243">
        <v>3.11662</v>
      </c>
      <c r="HO243">
        <v>20.28</v>
      </c>
      <c r="HP243">
        <v>5.211</v>
      </c>
      <c r="HQ243">
        <v>11.98</v>
      </c>
      <c r="HR243">
        <v>4.9635</v>
      </c>
      <c r="HS243">
        <v>3.2744</v>
      </c>
      <c r="HT243">
        <v>9999</v>
      </c>
      <c r="HU243">
        <v>9999</v>
      </c>
      <c r="HV243">
        <v>9999</v>
      </c>
      <c r="HW243">
        <v>41.8</v>
      </c>
      <c r="HX243">
        <v>1.86401</v>
      </c>
      <c r="HY243">
        <v>1.86018</v>
      </c>
      <c r="HZ243">
        <v>1.85845</v>
      </c>
      <c r="IA243">
        <v>1.85983</v>
      </c>
      <c r="IB243">
        <v>1.85979</v>
      </c>
      <c r="IC243">
        <v>1.85837</v>
      </c>
      <c r="ID243">
        <v>1.85745</v>
      </c>
      <c r="IE243">
        <v>1.85227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-0.613</v>
      </c>
      <c r="IT243">
        <v>-0.362</v>
      </c>
      <c r="IU243">
        <v>-0.4520735450392652</v>
      </c>
      <c r="IV243">
        <v>0.0001543633802942166</v>
      </c>
      <c r="IW243">
        <v>-6.359805854135664E-07</v>
      </c>
      <c r="IX243">
        <v>1.931128000261328E-10</v>
      </c>
      <c r="IY243">
        <v>-0.3682157029634286</v>
      </c>
      <c r="IZ243">
        <v>-0.009907362677547949</v>
      </c>
      <c r="JA243">
        <v>0.0006454078662214542</v>
      </c>
      <c r="JB243">
        <v>-5.064920317128958E-06</v>
      </c>
      <c r="JC243">
        <v>3</v>
      </c>
      <c r="JD243">
        <v>1872</v>
      </c>
      <c r="JE243">
        <v>1</v>
      </c>
      <c r="JF243">
        <v>37</v>
      </c>
      <c r="JG243">
        <v>27</v>
      </c>
      <c r="JH243">
        <v>27</v>
      </c>
      <c r="JI243">
        <v>1.96167</v>
      </c>
      <c r="JJ243">
        <v>2.65259</v>
      </c>
      <c r="JK243">
        <v>1.49658</v>
      </c>
      <c r="JL243">
        <v>2.33521</v>
      </c>
      <c r="JM243">
        <v>1.54785</v>
      </c>
      <c r="JN243">
        <v>2.4231</v>
      </c>
      <c r="JO243">
        <v>42.4038</v>
      </c>
      <c r="JP243">
        <v>14.0707</v>
      </c>
      <c r="JQ243">
        <v>18</v>
      </c>
      <c r="JR243">
        <v>495.112</v>
      </c>
      <c r="JS243">
        <v>519.1849999999999</v>
      </c>
      <c r="JT243">
        <v>24.3196</v>
      </c>
      <c r="JU243">
        <v>31.5961</v>
      </c>
      <c r="JV243">
        <v>30.0009</v>
      </c>
      <c r="JW243">
        <v>31.7588</v>
      </c>
      <c r="JX243">
        <v>31.7326</v>
      </c>
      <c r="JY243">
        <v>39.4945</v>
      </c>
      <c r="JZ243">
        <v>51.388</v>
      </c>
      <c r="KA243">
        <v>0</v>
      </c>
      <c r="KB243">
        <v>24.2795</v>
      </c>
      <c r="KC243">
        <v>841.03</v>
      </c>
      <c r="KD243">
        <v>13.9379</v>
      </c>
      <c r="KE243">
        <v>99.771</v>
      </c>
      <c r="KF243">
        <v>99.81189999999999</v>
      </c>
    </row>
    <row r="244" spans="1:292">
      <c r="A244">
        <v>216</v>
      </c>
      <c r="B244">
        <v>1685129423.1</v>
      </c>
      <c r="C244">
        <v>6020.599999904633</v>
      </c>
      <c r="D244" t="s">
        <v>871</v>
      </c>
      <c r="E244" t="s">
        <v>872</v>
      </c>
      <c r="F244">
        <v>5</v>
      </c>
      <c r="G244" t="s">
        <v>771</v>
      </c>
      <c r="H244">
        <v>1685129415.314285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834.5650777803154</v>
      </c>
      <c r="AJ244">
        <v>779.4667090909094</v>
      </c>
      <c r="AK244">
        <v>3.40281351144495</v>
      </c>
      <c r="AL244">
        <v>66.90373870372758</v>
      </c>
      <c r="AM244">
        <f>(AO244 - AN244 + DX244*1E3/(8.314*(DZ244+273.15)) * AQ244/DW244 * AP244) * DW244/(100*DK244) * 1000/(1000 - AO244)</f>
        <v>0</v>
      </c>
      <c r="AN244">
        <v>13.85076243016324</v>
      </c>
      <c r="AO244">
        <v>18.20002377622379</v>
      </c>
      <c r="AP244">
        <v>-7.028471130593719E-05</v>
      </c>
      <c r="AQ244">
        <v>104.1572982072689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4.38</v>
      </c>
      <c r="DL244">
        <v>0.5</v>
      </c>
      <c r="DM244" t="s">
        <v>430</v>
      </c>
      <c r="DN244">
        <v>2</v>
      </c>
      <c r="DO244" t="b">
        <v>1</v>
      </c>
      <c r="DP244">
        <v>1685129415.314285</v>
      </c>
      <c r="DQ244">
        <v>740.9538214285714</v>
      </c>
      <c r="DR244">
        <v>808.2508928571426</v>
      </c>
      <c r="DS244">
        <v>18.21210714285714</v>
      </c>
      <c r="DT244">
        <v>13.82002857142857</v>
      </c>
      <c r="DU244">
        <v>741.5625</v>
      </c>
      <c r="DV244">
        <v>18.57414642857143</v>
      </c>
      <c r="DW244">
        <v>499.9961071428571</v>
      </c>
      <c r="DX244">
        <v>99.64289285714285</v>
      </c>
      <c r="DY244">
        <v>0.09996750357142857</v>
      </c>
      <c r="DZ244">
        <v>27.36464285714286</v>
      </c>
      <c r="EA244">
        <v>28.07221071428572</v>
      </c>
      <c r="EB244">
        <v>999.9000000000002</v>
      </c>
      <c r="EC244">
        <v>0</v>
      </c>
      <c r="ED244">
        <v>0</v>
      </c>
      <c r="EE244">
        <v>10006.6875</v>
      </c>
      <c r="EF244">
        <v>0</v>
      </c>
      <c r="EG244">
        <v>500.1211071428572</v>
      </c>
      <c r="EH244">
        <v>-67.29701071428572</v>
      </c>
      <c r="EI244">
        <v>754.6984285714287</v>
      </c>
      <c r="EJ244">
        <v>819.5780000000001</v>
      </c>
      <c r="EK244">
        <v>4.392074642857143</v>
      </c>
      <c r="EL244">
        <v>808.2508928571426</v>
      </c>
      <c r="EM244">
        <v>13.82002857142857</v>
      </c>
      <c r="EN244">
        <v>1.8147075</v>
      </c>
      <c r="EO244">
        <v>1.377068928571428</v>
      </c>
      <c r="EP244">
        <v>15.91404642857143</v>
      </c>
      <c r="EQ244">
        <v>11.66737857142857</v>
      </c>
      <c r="ER244">
        <v>2000.013214285714</v>
      </c>
      <c r="ES244">
        <v>0.9800052499999998</v>
      </c>
      <c r="ET244">
        <v>0.01999502142857143</v>
      </c>
      <c r="EU244">
        <v>0</v>
      </c>
      <c r="EV244">
        <v>526.4521428571429</v>
      </c>
      <c r="EW244">
        <v>5.00078</v>
      </c>
      <c r="EX244">
        <v>12707.05</v>
      </c>
      <c r="EY244">
        <v>16379.775</v>
      </c>
      <c r="EZ244">
        <v>40.43292857142857</v>
      </c>
      <c r="FA244">
        <v>41.76107142857143</v>
      </c>
      <c r="FB244">
        <v>41.28996428571428</v>
      </c>
      <c r="FC244">
        <v>41.04221428571428</v>
      </c>
      <c r="FD244">
        <v>41.35475</v>
      </c>
      <c r="FE244">
        <v>1955.125357142857</v>
      </c>
      <c r="FF244">
        <v>39.88750000000001</v>
      </c>
      <c r="FG244">
        <v>0</v>
      </c>
      <c r="FH244">
        <v>1685129421.1</v>
      </c>
      <c r="FI244">
        <v>0</v>
      </c>
      <c r="FJ244">
        <v>526.42116</v>
      </c>
      <c r="FK244">
        <v>-1.077692317510273</v>
      </c>
      <c r="FL244">
        <v>-23.86153848559847</v>
      </c>
      <c r="FM244">
        <v>12706.992</v>
      </c>
      <c r="FN244">
        <v>15</v>
      </c>
      <c r="FO244">
        <v>1685127798.5</v>
      </c>
      <c r="FP244" t="s">
        <v>772</v>
      </c>
      <c r="FQ244">
        <v>1685127798</v>
      </c>
      <c r="FR244">
        <v>1685127798.5</v>
      </c>
      <c r="FS244">
        <v>4</v>
      </c>
      <c r="FT244">
        <v>0.022</v>
      </c>
      <c r="FU244">
        <v>0.001</v>
      </c>
      <c r="FV244">
        <v>-0.485</v>
      </c>
      <c r="FW244">
        <v>-0.382</v>
      </c>
      <c r="FX244">
        <v>420</v>
      </c>
      <c r="FY244">
        <v>16</v>
      </c>
      <c r="FZ244">
        <v>0.08</v>
      </c>
      <c r="GA244">
        <v>0.03</v>
      </c>
      <c r="GB244">
        <v>-67.23335121951219</v>
      </c>
      <c r="GC244">
        <v>-1.162455052264816</v>
      </c>
      <c r="GD244">
        <v>0.1418250315412753</v>
      </c>
      <c r="GE244">
        <v>0</v>
      </c>
      <c r="GF244">
        <v>4.421724878048781</v>
      </c>
      <c r="GG244">
        <v>-0.6202810452961638</v>
      </c>
      <c r="GH244">
        <v>0.06473388670858383</v>
      </c>
      <c r="GI244">
        <v>0</v>
      </c>
      <c r="GJ244">
        <v>0</v>
      </c>
      <c r="GK244">
        <v>2</v>
      </c>
      <c r="GL244" t="s">
        <v>716</v>
      </c>
      <c r="GM244">
        <v>3.09836</v>
      </c>
      <c r="GN244">
        <v>2.7583</v>
      </c>
      <c r="GO244">
        <v>0.147377</v>
      </c>
      <c r="GP244">
        <v>0.155789</v>
      </c>
      <c r="GQ244">
        <v>0.0988827</v>
      </c>
      <c r="GR244">
        <v>0.0803929</v>
      </c>
      <c r="GS244">
        <v>21789</v>
      </c>
      <c r="GT244">
        <v>21281.2</v>
      </c>
      <c r="GU244">
        <v>26108</v>
      </c>
      <c r="GV244">
        <v>25557.6</v>
      </c>
      <c r="GW244">
        <v>37762.9</v>
      </c>
      <c r="GX244">
        <v>35693.5</v>
      </c>
      <c r="GY244">
        <v>45656.4</v>
      </c>
      <c r="GZ244">
        <v>41989.5</v>
      </c>
      <c r="HA244">
        <v>1.8581</v>
      </c>
      <c r="HB244">
        <v>1.86878</v>
      </c>
      <c r="HC244">
        <v>0.0255927</v>
      </c>
      <c r="HD244">
        <v>0</v>
      </c>
      <c r="HE244">
        <v>27.6608</v>
      </c>
      <c r="HF244">
        <v>999.9</v>
      </c>
      <c r="HG244">
        <v>41.6</v>
      </c>
      <c r="HH244">
        <v>40.6</v>
      </c>
      <c r="HI244">
        <v>31.9567</v>
      </c>
      <c r="HJ244">
        <v>62.6126</v>
      </c>
      <c r="HK244">
        <v>26.867</v>
      </c>
      <c r="HL244">
        <v>1</v>
      </c>
      <c r="HM244">
        <v>0.354385</v>
      </c>
      <c r="HN244">
        <v>3.22459</v>
      </c>
      <c r="HO244">
        <v>20.278</v>
      </c>
      <c r="HP244">
        <v>5.21115</v>
      </c>
      <c r="HQ244">
        <v>11.98</v>
      </c>
      <c r="HR244">
        <v>4.96385</v>
      </c>
      <c r="HS244">
        <v>3.27438</v>
      </c>
      <c r="HT244">
        <v>9999</v>
      </c>
      <c r="HU244">
        <v>9999</v>
      </c>
      <c r="HV244">
        <v>9999</v>
      </c>
      <c r="HW244">
        <v>41.8</v>
      </c>
      <c r="HX244">
        <v>1.86398</v>
      </c>
      <c r="HY244">
        <v>1.86014</v>
      </c>
      <c r="HZ244">
        <v>1.85846</v>
      </c>
      <c r="IA244">
        <v>1.85981</v>
      </c>
      <c r="IB244">
        <v>1.85983</v>
      </c>
      <c r="IC244">
        <v>1.85837</v>
      </c>
      <c r="ID244">
        <v>1.85745</v>
      </c>
      <c r="IE244">
        <v>1.85227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-0.621</v>
      </c>
      <c r="IT244">
        <v>-0.3621</v>
      </c>
      <c r="IU244">
        <v>-0.4520735450392652</v>
      </c>
      <c r="IV244">
        <v>0.0001543633802942166</v>
      </c>
      <c r="IW244">
        <v>-6.359805854135664E-07</v>
      </c>
      <c r="IX244">
        <v>1.931128000261328E-10</v>
      </c>
      <c r="IY244">
        <v>-0.3682157029634286</v>
      </c>
      <c r="IZ244">
        <v>-0.009907362677547949</v>
      </c>
      <c r="JA244">
        <v>0.0006454078662214542</v>
      </c>
      <c r="JB244">
        <v>-5.064920317128958E-06</v>
      </c>
      <c r="JC244">
        <v>3</v>
      </c>
      <c r="JD244">
        <v>1872</v>
      </c>
      <c r="JE244">
        <v>1</v>
      </c>
      <c r="JF244">
        <v>37</v>
      </c>
      <c r="JG244">
        <v>27.1</v>
      </c>
      <c r="JH244">
        <v>27.1</v>
      </c>
      <c r="JI244">
        <v>1.99585</v>
      </c>
      <c r="JJ244">
        <v>2.65137</v>
      </c>
      <c r="JK244">
        <v>1.49658</v>
      </c>
      <c r="JL244">
        <v>2.33521</v>
      </c>
      <c r="JM244">
        <v>1.54907</v>
      </c>
      <c r="JN244">
        <v>2.44263</v>
      </c>
      <c r="JO244">
        <v>42.4038</v>
      </c>
      <c r="JP244">
        <v>14.0707</v>
      </c>
      <c r="JQ244">
        <v>18</v>
      </c>
      <c r="JR244">
        <v>495.442</v>
      </c>
      <c r="JS244">
        <v>518.9450000000001</v>
      </c>
      <c r="JT244">
        <v>24.2368</v>
      </c>
      <c r="JU244">
        <v>31.5972</v>
      </c>
      <c r="JV244">
        <v>30.0008</v>
      </c>
      <c r="JW244">
        <v>31.7563</v>
      </c>
      <c r="JX244">
        <v>31.731</v>
      </c>
      <c r="JY244">
        <v>40.1178</v>
      </c>
      <c r="JZ244">
        <v>51.105</v>
      </c>
      <c r="KA244">
        <v>0</v>
      </c>
      <c r="KB244">
        <v>24.2034</v>
      </c>
      <c r="KC244">
        <v>854.399</v>
      </c>
      <c r="KD244">
        <v>13.9974</v>
      </c>
      <c r="KE244">
        <v>99.7714</v>
      </c>
      <c r="KF244">
        <v>99.81100000000001</v>
      </c>
    </row>
    <row r="245" spans="1:292">
      <c r="A245">
        <v>217</v>
      </c>
      <c r="B245">
        <v>1685129428.1</v>
      </c>
      <c r="C245">
        <v>6025.599999904633</v>
      </c>
      <c r="D245" t="s">
        <v>873</v>
      </c>
      <c r="E245" t="s">
        <v>874</v>
      </c>
      <c r="F245">
        <v>5</v>
      </c>
      <c r="G245" t="s">
        <v>771</v>
      </c>
      <c r="H245">
        <v>1685129420.6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851.5780204406617</v>
      </c>
      <c r="AJ245">
        <v>796.6251878787876</v>
      </c>
      <c r="AK245">
        <v>3.445144654997857</v>
      </c>
      <c r="AL245">
        <v>66.90373870372758</v>
      </c>
      <c r="AM245">
        <f>(AO245 - AN245 + DX245*1E3/(8.314*(DZ245+273.15)) * AQ245/DW245 * AP245) * DW245/(100*DK245) * 1000/(1000 - AO245)</f>
        <v>0</v>
      </c>
      <c r="AN245">
        <v>13.86880339779013</v>
      </c>
      <c r="AO245">
        <v>18.16496993006994</v>
      </c>
      <c r="AP245">
        <v>-0.005394921879596366</v>
      </c>
      <c r="AQ245">
        <v>104.1572982072689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4.38</v>
      </c>
      <c r="DL245">
        <v>0.5</v>
      </c>
      <c r="DM245" t="s">
        <v>430</v>
      </c>
      <c r="DN245">
        <v>2</v>
      </c>
      <c r="DO245" t="b">
        <v>1</v>
      </c>
      <c r="DP245">
        <v>1685129420.6</v>
      </c>
      <c r="DQ245">
        <v>758.6071111111111</v>
      </c>
      <c r="DR245">
        <v>825.9672962962964</v>
      </c>
      <c r="DS245">
        <v>18.20121111111111</v>
      </c>
      <c r="DT245">
        <v>13.86214444444444</v>
      </c>
      <c r="DU245">
        <v>759.224074074074</v>
      </c>
      <c r="DV245">
        <v>18.56333333333333</v>
      </c>
      <c r="DW245">
        <v>500.0392592592593</v>
      </c>
      <c r="DX245">
        <v>99.64241481481483</v>
      </c>
      <c r="DY245">
        <v>0.1000299814814815</v>
      </c>
      <c r="DZ245">
        <v>27.36206666666666</v>
      </c>
      <c r="EA245">
        <v>28.07241111111111</v>
      </c>
      <c r="EB245">
        <v>999.9000000000001</v>
      </c>
      <c r="EC245">
        <v>0</v>
      </c>
      <c r="ED245">
        <v>0</v>
      </c>
      <c r="EE245">
        <v>10003.0462962963</v>
      </c>
      <c r="EF245">
        <v>0</v>
      </c>
      <c r="EG245">
        <v>492.2644814814815</v>
      </c>
      <c r="EH245">
        <v>-67.36017777777778</v>
      </c>
      <c r="EI245">
        <v>772.6704074074073</v>
      </c>
      <c r="EJ245">
        <v>837.5781851851852</v>
      </c>
      <c r="EK245">
        <v>4.339058888888889</v>
      </c>
      <c r="EL245">
        <v>825.9672962962964</v>
      </c>
      <c r="EM245">
        <v>13.86214444444444</v>
      </c>
      <c r="EN245">
        <v>1.813612592592593</v>
      </c>
      <c r="EO245">
        <v>1.381258888888889</v>
      </c>
      <c r="EP245">
        <v>15.90460740740741</v>
      </c>
      <c r="EQ245">
        <v>11.71341111111111</v>
      </c>
      <c r="ER245">
        <v>2000.009259259259</v>
      </c>
      <c r="ES245">
        <v>0.9800044814814813</v>
      </c>
      <c r="ET245">
        <v>0.01999576666666667</v>
      </c>
      <c r="EU245">
        <v>0</v>
      </c>
      <c r="EV245">
        <v>526.3123703703703</v>
      </c>
      <c r="EW245">
        <v>5.00078</v>
      </c>
      <c r="EX245">
        <v>12703.64074074074</v>
      </c>
      <c r="EY245">
        <v>16379.73703703704</v>
      </c>
      <c r="EZ245">
        <v>40.43044444444445</v>
      </c>
      <c r="FA245">
        <v>41.77066666666666</v>
      </c>
      <c r="FB245">
        <v>41.40488888888888</v>
      </c>
      <c r="FC245">
        <v>41.04381481481481</v>
      </c>
      <c r="FD245">
        <v>41.35625925925925</v>
      </c>
      <c r="FE245">
        <v>1955.11962962963</v>
      </c>
      <c r="FF245">
        <v>39.88925925925927</v>
      </c>
      <c r="FG245">
        <v>0</v>
      </c>
      <c r="FH245">
        <v>1685129425.9</v>
      </c>
      <c r="FI245">
        <v>0</v>
      </c>
      <c r="FJ245">
        <v>526.31364</v>
      </c>
      <c r="FK245">
        <v>-0.9592307787935518</v>
      </c>
      <c r="FL245">
        <v>-70.48461523087802</v>
      </c>
      <c r="FM245">
        <v>12703.752</v>
      </c>
      <c r="FN245">
        <v>15</v>
      </c>
      <c r="FO245">
        <v>1685127798.5</v>
      </c>
      <c r="FP245" t="s">
        <v>772</v>
      </c>
      <c r="FQ245">
        <v>1685127798</v>
      </c>
      <c r="FR245">
        <v>1685127798.5</v>
      </c>
      <c r="FS245">
        <v>4</v>
      </c>
      <c r="FT245">
        <v>0.022</v>
      </c>
      <c r="FU245">
        <v>0.001</v>
      </c>
      <c r="FV245">
        <v>-0.485</v>
      </c>
      <c r="FW245">
        <v>-0.382</v>
      </c>
      <c r="FX245">
        <v>420</v>
      </c>
      <c r="FY245">
        <v>16</v>
      </c>
      <c r="FZ245">
        <v>0.08</v>
      </c>
      <c r="GA245">
        <v>0.03</v>
      </c>
      <c r="GB245">
        <v>-67.32178292682927</v>
      </c>
      <c r="GC245">
        <v>-0.689512891986152</v>
      </c>
      <c r="GD245">
        <v>0.1054273762346696</v>
      </c>
      <c r="GE245">
        <v>0</v>
      </c>
      <c r="GF245">
        <v>4.370667804878049</v>
      </c>
      <c r="GG245">
        <v>-0.5764751916376309</v>
      </c>
      <c r="GH245">
        <v>0.06068963074980181</v>
      </c>
      <c r="GI245">
        <v>0</v>
      </c>
      <c r="GJ245">
        <v>0</v>
      </c>
      <c r="GK245">
        <v>2</v>
      </c>
      <c r="GL245" t="s">
        <v>716</v>
      </c>
      <c r="GM245">
        <v>3.09826</v>
      </c>
      <c r="GN245">
        <v>2.75813</v>
      </c>
      <c r="GO245">
        <v>0.14954</v>
      </c>
      <c r="GP245">
        <v>0.157842</v>
      </c>
      <c r="GQ245">
        <v>0.0987542</v>
      </c>
      <c r="GR245">
        <v>0.0806308</v>
      </c>
      <c r="GS245">
        <v>21733.7</v>
      </c>
      <c r="GT245">
        <v>21229.7</v>
      </c>
      <c r="GU245">
        <v>26108</v>
      </c>
      <c r="GV245">
        <v>25557.9</v>
      </c>
      <c r="GW245">
        <v>37768.7</v>
      </c>
      <c r="GX245">
        <v>35684.6</v>
      </c>
      <c r="GY245">
        <v>45656.6</v>
      </c>
      <c r="GZ245">
        <v>41989.7</v>
      </c>
      <c r="HA245">
        <v>1.8579</v>
      </c>
      <c r="HB245">
        <v>1.86917</v>
      </c>
      <c r="HC245">
        <v>0.0228733</v>
      </c>
      <c r="HD245">
        <v>0</v>
      </c>
      <c r="HE245">
        <v>27.6655</v>
      </c>
      <c r="HF245">
        <v>999.9</v>
      </c>
      <c r="HG245">
        <v>41.6</v>
      </c>
      <c r="HH245">
        <v>40.6</v>
      </c>
      <c r="HI245">
        <v>31.9587</v>
      </c>
      <c r="HJ245">
        <v>62.6526</v>
      </c>
      <c r="HK245">
        <v>26.9191</v>
      </c>
      <c r="HL245">
        <v>1</v>
      </c>
      <c r="HM245">
        <v>0.354914</v>
      </c>
      <c r="HN245">
        <v>3.31068</v>
      </c>
      <c r="HO245">
        <v>20.2762</v>
      </c>
      <c r="HP245">
        <v>5.211</v>
      </c>
      <c r="HQ245">
        <v>11.98</v>
      </c>
      <c r="HR245">
        <v>4.9639</v>
      </c>
      <c r="HS245">
        <v>3.27433</v>
      </c>
      <c r="HT245">
        <v>9999</v>
      </c>
      <c r="HU245">
        <v>9999</v>
      </c>
      <c r="HV245">
        <v>9999</v>
      </c>
      <c r="HW245">
        <v>41.8</v>
      </c>
      <c r="HX245">
        <v>1.86401</v>
      </c>
      <c r="HY245">
        <v>1.86016</v>
      </c>
      <c r="HZ245">
        <v>1.85847</v>
      </c>
      <c r="IA245">
        <v>1.85982</v>
      </c>
      <c r="IB245">
        <v>1.85983</v>
      </c>
      <c r="IC245">
        <v>1.85837</v>
      </c>
      <c r="ID245">
        <v>1.85745</v>
      </c>
      <c r="IE245">
        <v>1.85227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-0.629</v>
      </c>
      <c r="IT245">
        <v>-0.3624</v>
      </c>
      <c r="IU245">
        <v>-0.4520735450392652</v>
      </c>
      <c r="IV245">
        <v>0.0001543633802942166</v>
      </c>
      <c r="IW245">
        <v>-6.359805854135664E-07</v>
      </c>
      <c r="IX245">
        <v>1.931128000261328E-10</v>
      </c>
      <c r="IY245">
        <v>-0.3682157029634286</v>
      </c>
      <c r="IZ245">
        <v>-0.009907362677547949</v>
      </c>
      <c r="JA245">
        <v>0.0006454078662214542</v>
      </c>
      <c r="JB245">
        <v>-5.064920317128958E-06</v>
      </c>
      <c r="JC245">
        <v>3</v>
      </c>
      <c r="JD245">
        <v>1872</v>
      </c>
      <c r="JE245">
        <v>1</v>
      </c>
      <c r="JF245">
        <v>37</v>
      </c>
      <c r="JG245">
        <v>27.2</v>
      </c>
      <c r="JH245">
        <v>27.2</v>
      </c>
      <c r="JI245">
        <v>2.02637</v>
      </c>
      <c r="JJ245">
        <v>2.65137</v>
      </c>
      <c r="JK245">
        <v>1.49658</v>
      </c>
      <c r="JL245">
        <v>2.33643</v>
      </c>
      <c r="JM245">
        <v>1.54785</v>
      </c>
      <c r="JN245">
        <v>2.43286</v>
      </c>
      <c r="JO245">
        <v>42.4038</v>
      </c>
      <c r="JP245">
        <v>14.0707</v>
      </c>
      <c r="JQ245">
        <v>18</v>
      </c>
      <c r="JR245">
        <v>495.318</v>
      </c>
      <c r="JS245">
        <v>519.2140000000001</v>
      </c>
      <c r="JT245">
        <v>24.1547</v>
      </c>
      <c r="JU245">
        <v>31.5982</v>
      </c>
      <c r="JV245">
        <v>30.0008</v>
      </c>
      <c r="JW245">
        <v>31.756</v>
      </c>
      <c r="JX245">
        <v>31.7298</v>
      </c>
      <c r="JY245">
        <v>40.8012</v>
      </c>
      <c r="JZ245">
        <v>50.8252</v>
      </c>
      <c r="KA245">
        <v>0</v>
      </c>
      <c r="KB245">
        <v>24.1262</v>
      </c>
      <c r="KC245">
        <v>874.436</v>
      </c>
      <c r="KD245">
        <v>14.0739</v>
      </c>
      <c r="KE245">
        <v>99.7717</v>
      </c>
      <c r="KF245">
        <v>99.81180000000001</v>
      </c>
    </row>
    <row r="246" spans="1:292">
      <c r="A246">
        <v>218</v>
      </c>
      <c r="B246">
        <v>1685129433.1</v>
      </c>
      <c r="C246">
        <v>6030.599999904633</v>
      </c>
      <c r="D246" t="s">
        <v>875</v>
      </c>
      <c r="E246" t="s">
        <v>876</v>
      </c>
      <c r="F246">
        <v>5</v>
      </c>
      <c r="G246" t="s">
        <v>771</v>
      </c>
      <c r="H246">
        <v>1685129425.314285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868.4852742967627</v>
      </c>
      <c r="AJ246">
        <v>813.5866</v>
      </c>
      <c r="AK246">
        <v>3.3825370647427</v>
      </c>
      <c r="AL246">
        <v>66.90373870372758</v>
      </c>
      <c r="AM246">
        <f>(AO246 - AN246 + DX246*1E3/(8.314*(DZ246+273.15)) * AQ246/DW246 * AP246) * DW246/(100*DK246) * 1000/(1000 - AO246)</f>
        <v>0</v>
      </c>
      <c r="AN246">
        <v>13.93407925289443</v>
      </c>
      <c r="AO246">
        <v>18.1556160839161</v>
      </c>
      <c r="AP246">
        <v>-0.0002417229606742101</v>
      </c>
      <c r="AQ246">
        <v>104.1572982072689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4.38</v>
      </c>
      <c r="DL246">
        <v>0.5</v>
      </c>
      <c r="DM246" t="s">
        <v>430</v>
      </c>
      <c r="DN246">
        <v>2</v>
      </c>
      <c r="DO246" t="b">
        <v>1</v>
      </c>
      <c r="DP246">
        <v>1685129425.314285</v>
      </c>
      <c r="DQ246">
        <v>774.4001071428572</v>
      </c>
      <c r="DR246">
        <v>841.7420000000001</v>
      </c>
      <c r="DS246">
        <v>18.18482142857143</v>
      </c>
      <c r="DT246">
        <v>13.90448928571429</v>
      </c>
      <c r="DU246">
        <v>775.0246428571429</v>
      </c>
      <c r="DV246">
        <v>18.54708571428571</v>
      </c>
      <c r="DW246">
        <v>500.0102499999999</v>
      </c>
      <c r="DX246">
        <v>99.64208928571429</v>
      </c>
      <c r="DY246">
        <v>0.1000442964285714</v>
      </c>
      <c r="DZ246">
        <v>27.356975</v>
      </c>
      <c r="EA246">
        <v>28.06046428571429</v>
      </c>
      <c r="EB246">
        <v>999.9000000000002</v>
      </c>
      <c r="EC246">
        <v>0</v>
      </c>
      <c r="ED246">
        <v>0</v>
      </c>
      <c r="EE246">
        <v>9999.592857142856</v>
      </c>
      <c r="EF246">
        <v>0</v>
      </c>
      <c r="EG246">
        <v>484.6005357142857</v>
      </c>
      <c r="EH246">
        <v>-67.34180000000001</v>
      </c>
      <c r="EI246">
        <v>788.7429642857142</v>
      </c>
      <c r="EJ246">
        <v>853.6117499999999</v>
      </c>
      <c r="EK246">
        <v>4.280327499999999</v>
      </c>
      <c r="EL246">
        <v>841.7420000000001</v>
      </c>
      <c r="EM246">
        <v>13.90448928571429</v>
      </c>
      <c r="EN246">
        <v>1.811973928571429</v>
      </c>
      <c r="EO246">
        <v>1.385473214285714</v>
      </c>
      <c r="EP246">
        <v>15.89046428571428</v>
      </c>
      <c r="EQ246">
        <v>11.75945</v>
      </c>
      <c r="ER246">
        <v>1999.998928571428</v>
      </c>
      <c r="ES246">
        <v>0.9800057857142856</v>
      </c>
      <c r="ET246">
        <v>0.01999452857142857</v>
      </c>
      <c r="EU246">
        <v>0</v>
      </c>
      <c r="EV246">
        <v>526.2263571428573</v>
      </c>
      <c r="EW246">
        <v>5.00078</v>
      </c>
      <c r="EX246">
        <v>12705.58928571429</v>
      </c>
      <c r="EY246">
        <v>16379.66071428571</v>
      </c>
      <c r="EZ246">
        <v>40.43735714285714</v>
      </c>
      <c r="FA246">
        <v>41.77657142857142</v>
      </c>
      <c r="FB246">
        <v>41.37921428571428</v>
      </c>
      <c r="FC246">
        <v>41.05339285714285</v>
      </c>
      <c r="FD246">
        <v>41.37246428571427</v>
      </c>
      <c r="FE246">
        <v>1955.112857142857</v>
      </c>
      <c r="FF246">
        <v>39.88607142857143</v>
      </c>
      <c r="FG246">
        <v>0</v>
      </c>
      <c r="FH246">
        <v>1685129431.3</v>
      </c>
      <c r="FI246">
        <v>0</v>
      </c>
      <c r="FJ246">
        <v>526.2429615384616</v>
      </c>
      <c r="FK246">
        <v>-0.1025983020313286</v>
      </c>
      <c r="FL246">
        <v>44.79658122888605</v>
      </c>
      <c r="FM246">
        <v>12707.25769230769</v>
      </c>
      <c r="FN246">
        <v>15</v>
      </c>
      <c r="FO246">
        <v>1685127798.5</v>
      </c>
      <c r="FP246" t="s">
        <v>772</v>
      </c>
      <c r="FQ246">
        <v>1685127798</v>
      </c>
      <c r="FR246">
        <v>1685127798.5</v>
      </c>
      <c r="FS246">
        <v>4</v>
      </c>
      <c r="FT246">
        <v>0.022</v>
      </c>
      <c r="FU246">
        <v>0.001</v>
      </c>
      <c r="FV246">
        <v>-0.485</v>
      </c>
      <c r="FW246">
        <v>-0.382</v>
      </c>
      <c r="FX246">
        <v>420</v>
      </c>
      <c r="FY246">
        <v>16</v>
      </c>
      <c r="FZ246">
        <v>0.08</v>
      </c>
      <c r="GA246">
        <v>0.03</v>
      </c>
      <c r="GB246">
        <v>-67.30867073170731</v>
      </c>
      <c r="GC246">
        <v>-0.2558717770034684</v>
      </c>
      <c r="GD246">
        <v>0.1115036458857124</v>
      </c>
      <c r="GE246">
        <v>0</v>
      </c>
      <c r="GF246">
        <v>4.318098292682927</v>
      </c>
      <c r="GG246">
        <v>-0.633865087108012</v>
      </c>
      <c r="GH246">
        <v>0.06782421115675652</v>
      </c>
      <c r="GI246">
        <v>0</v>
      </c>
      <c r="GJ246">
        <v>0</v>
      </c>
      <c r="GK246">
        <v>2</v>
      </c>
      <c r="GL246" t="s">
        <v>716</v>
      </c>
      <c r="GM246">
        <v>3.09824</v>
      </c>
      <c r="GN246">
        <v>2.75826</v>
      </c>
      <c r="GO246">
        <v>0.151658</v>
      </c>
      <c r="GP246">
        <v>0.159878</v>
      </c>
      <c r="GQ246">
        <v>0.0987146</v>
      </c>
      <c r="GR246">
        <v>0.0811096</v>
      </c>
      <c r="GS246">
        <v>21679.7</v>
      </c>
      <c r="GT246">
        <v>21178.4</v>
      </c>
      <c r="GU246">
        <v>26108.2</v>
      </c>
      <c r="GV246">
        <v>25557.9</v>
      </c>
      <c r="GW246">
        <v>37770.5</v>
      </c>
      <c r="GX246">
        <v>35666</v>
      </c>
      <c r="GY246">
        <v>45656.4</v>
      </c>
      <c r="GZ246">
        <v>41989.4</v>
      </c>
      <c r="HA246">
        <v>1.85765</v>
      </c>
      <c r="HB246">
        <v>1.86933</v>
      </c>
      <c r="HC246">
        <v>0.0219978</v>
      </c>
      <c r="HD246">
        <v>0</v>
      </c>
      <c r="HE246">
        <v>27.6689</v>
      </c>
      <c r="HF246">
        <v>999.9</v>
      </c>
      <c r="HG246">
        <v>41.6</v>
      </c>
      <c r="HH246">
        <v>40.6</v>
      </c>
      <c r="HI246">
        <v>31.9573</v>
      </c>
      <c r="HJ246">
        <v>62.5126</v>
      </c>
      <c r="HK246">
        <v>26.9511</v>
      </c>
      <c r="HL246">
        <v>1</v>
      </c>
      <c r="HM246">
        <v>0.354886</v>
      </c>
      <c r="HN246">
        <v>3.27224</v>
      </c>
      <c r="HO246">
        <v>20.2772</v>
      </c>
      <c r="HP246">
        <v>5.21055</v>
      </c>
      <c r="HQ246">
        <v>11.98</v>
      </c>
      <c r="HR246">
        <v>4.96375</v>
      </c>
      <c r="HS246">
        <v>3.27425</v>
      </c>
      <c r="HT246">
        <v>9999</v>
      </c>
      <c r="HU246">
        <v>9999</v>
      </c>
      <c r="HV246">
        <v>9999</v>
      </c>
      <c r="HW246">
        <v>41.9</v>
      </c>
      <c r="HX246">
        <v>1.86399</v>
      </c>
      <c r="HY246">
        <v>1.86016</v>
      </c>
      <c r="HZ246">
        <v>1.85845</v>
      </c>
      <c r="IA246">
        <v>1.8598</v>
      </c>
      <c r="IB246">
        <v>1.85981</v>
      </c>
      <c r="IC246">
        <v>1.85837</v>
      </c>
      <c r="ID246">
        <v>1.85745</v>
      </c>
      <c r="IE246">
        <v>1.85226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-0.638</v>
      </c>
      <c r="IT246">
        <v>-0.3625</v>
      </c>
      <c r="IU246">
        <v>-0.4520735450392652</v>
      </c>
      <c r="IV246">
        <v>0.0001543633802942166</v>
      </c>
      <c r="IW246">
        <v>-6.359805854135664E-07</v>
      </c>
      <c r="IX246">
        <v>1.931128000261328E-10</v>
      </c>
      <c r="IY246">
        <v>-0.3682157029634286</v>
      </c>
      <c r="IZ246">
        <v>-0.009907362677547949</v>
      </c>
      <c r="JA246">
        <v>0.0006454078662214542</v>
      </c>
      <c r="JB246">
        <v>-5.064920317128958E-06</v>
      </c>
      <c r="JC246">
        <v>3</v>
      </c>
      <c r="JD246">
        <v>1872</v>
      </c>
      <c r="JE246">
        <v>1</v>
      </c>
      <c r="JF246">
        <v>37</v>
      </c>
      <c r="JG246">
        <v>27.3</v>
      </c>
      <c r="JH246">
        <v>27.2</v>
      </c>
      <c r="JI246">
        <v>2.06177</v>
      </c>
      <c r="JJ246">
        <v>2.65503</v>
      </c>
      <c r="JK246">
        <v>1.49658</v>
      </c>
      <c r="JL246">
        <v>2.33521</v>
      </c>
      <c r="JM246">
        <v>1.54907</v>
      </c>
      <c r="JN246">
        <v>2.43042</v>
      </c>
      <c r="JO246">
        <v>42.4038</v>
      </c>
      <c r="JP246">
        <v>14.0532</v>
      </c>
      <c r="JQ246">
        <v>18</v>
      </c>
      <c r="JR246">
        <v>495.146</v>
      </c>
      <c r="JS246">
        <v>519.295</v>
      </c>
      <c r="JT246">
        <v>24.0832</v>
      </c>
      <c r="JU246">
        <v>31.5989</v>
      </c>
      <c r="JV246">
        <v>30.0003</v>
      </c>
      <c r="JW246">
        <v>31.7532</v>
      </c>
      <c r="JX246">
        <v>31.727</v>
      </c>
      <c r="JY246">
        <v>41.424</v>
      </c>
      <c r="JZ246">
        <v>50.5441</v>
      </c>
      <c r="KA246">
        <v>0</v>
      </c>
      <c r="KB246">
        <v>24.0738</v>
      </c>
      <c r="KC246">
        <v>887.793</v>
      </c>
      <c r="KD246">
        <v>14.1472</v>
      </c>
      <c r="KE246">
        <v>99.7717</v>
      </c>
      <c r="KF246">
        <v>99.8113</v>
      </c>
    </row>
    <row r="247" spans="1:292">
      <c r="A247">
        <v>219</v>
      </c>
      <c r="B247">
        <v>1685129438.1</v>
      </c>
      <c r="C247">
        <v>6035.599999904633</v>
      </c>
      <c r="D247" t="s">
        <v>877</v>
      </c>
      <c r="E247" t="s">
        <v>878</v>
      </c>
      <c r="F247">
        <v>5</v>
      </c>
      <c r="G247" t="s">
        <v>771</v>
      </c>
      <c r="H247">
        <v>1685129430.6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885.8170486277526</v>
      </c>
      <c r="AJ247">
        <v>830.6893939393937</v>
      </c>
      <c r="AK247">
        <v>3.414815485174841</v>
      </c>
      <c r="AL247">
        <v>66.90373870372758</v>
      </c>
      <c r="AM247">
        <f>(AO247 - AN247 + DX247*1E3/(8.314*(DZ247+273.15)) * AQ247/DW247 * AP247) * DW247/(100*DK247) * 1000/(1000 - AO247)</f>
        <v>0</v>
      </c>
      <c r="AN247">
        <v>14.02819802087661</v>
      </c>
      <c r="AO247">
        <v>18.14372517482518</v>
      </c>
      <c r="AP247">
        <v>-0.0007214904006652368</v>
      </c>
      <c r="AQ247">
        <v>104.1572982072689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4.38</v>
      </c>
      <c r="DL247">
        <v>0.5</v>
      </c>
      <c r="DM247" t="s">
        <v>430</v>
      </c>
      <c r="DN247">
        <v>2</v>
      </c>
      <c r="DO247" t="b">
        <v>1</v>
      </c>
      <c r="DP247">
        <v>1685129430.6</v>
      </c>
      <c r="DQ247">
        <v>792.1285185185186</v>
      </c>
      <c r="DR247">
        <v>859.4809259259259</v>
      </c>
      <c r="DS247">
        <v>18.16345925925926</v>
      </c>
      <c r="DT247">
        <v>13.96963703703704</v>
      </c>
      <c r="DU247">
        <v>792.7617037037038</v>
      </c>
      <c r="DV247">
        <v>18.52591111111111</v>
      </c>
      <c r="DW247">
        <v>500.0304074074074</v>
      </c>
      <c r="DX247">
        <v>99.64197037037036</v>
      </c>
      <c r="DY247">
        <v>0.1000674074074074</v>
      </c>
      <c r="DZ247">
        <v>27.34881111111111</v>
      </c>
      <c r="EA247">
        <v>28.03103333333333</v>
      </c>
      <c r="EB247">
        <v>999.9000000000001</v>
      </c>
      <c r="EC247">
        <v>0</v>
      </c>
      <c r="ED247">
        <v>0</v>
      </c>
      <c r="EE247">
        <v>9997.359259259259</v>
      </c>
      <c r="EF247">
        <v>0</v>
      </c>
      <c r="EG247">
        <v>482.1285185185185</v>
      </c>
      <c r="EH247">
        <v>-67.35235555555556</v>
      </c>
      <c r="EI247">
        <v>806.7822592592593</v>
      </c>
      <c r="EJ247">
        <v>871.6586296296296</v>
      </c>
      <c r="EK247">
        <v>4.193826296296296</v>
      </c>
      <c r="EL247">
        <v>859.4809259259259</v>
      </c>
      <c r="EM247">
        <v>13.96963703703704</v>
      </c>
      <c r="EN247">
        <v>1.809842222222222</v>
      </c>
      <c r="EO247">
        <v>1.391962222222222</v>
      </c>
      <c r="EP247">
        <v>15.87206296296296</v>
      </c>
      <c r="EQ247">
        <v>11.8302</v>
      </c>
      <c r="ER247">
        <v>2000.011111111111</v>
      </c>
      <c r="ES247">
        <v>0.9800064074074073</v>
      </c>
      <c r="ET247">
        <v>0.01999392592592593</v>
      </c>
      <c r="EU247">
        <v>0</v>
      </c>
      <c r="EV247">
        <v>526.2566296296296</v>
      </c>
      <c r="EW247">
        <v>5.00078</v>
      </c>
      <c r="EX247">
        <v>12712.31111111111</v>
      </c>
      <c r="EY247">
        <v>16379.75185185185</v>
      </c>
      <c r="EZ247">
        <v>40.4327037037037</v>
      </c>
      <c r="FA247">
        <v>41.77985185185184</v>
      </c>
      <c r="FB247">
        <v>41.37703703703703</v>
      </c>
      <c r="FC247">
        <v>41.04844444444444</v>
      </c>
      <c r="FD247">
        <v>41.38388888888888</v>
      </c>
      <c r="FE247">
        <v>1955.126296296296</v>
      </c>
      <c r="FF247">
        <v>39.88481481481482</v>
      </c>
      <c r="FG247">
        <v>0</v>
      </c>
      <c r="FH247">
        <v>1685129436.1</v>
      </c>
      <c r="FI247">
        <v>0</v>
      </c>
      <c r="FJ247">
        <v>526.287</v>
      </c>
      <c r="FK247">
        <v>0.9780512714644787</v>
      </c>
      <c r="FL247">
        <v>145.2683761008169</v>
      </c>
      <c r="FM247">
        <v>12712.28846153846</v>
      </c>
      <c r="FN247">
        <v>15</v>
      </c>
      <c r="FO247">
        <v>1685127798.5</v>
      </c>
      <c r="FP247" t="s">
        <v>772</v>
      </c>
      <c r="FQ247">
        <v>1685127798</v>
      </c>
      <c r="FR247">
        <v>1685127798.5</v>
      </c>
      <c r="FS247">
        <v>4</v>
      </c>
      <c r="FT247">
        <v>0.022</v>
      </c>
      <c r="FU247">
        <v>0.001</v>
      </c>
      <c r="FV247">
        <v>-0.485</v>
      </c>
      <c r="FW247">
        <v>-0.382</v>
      </c>
      <c r="FX247">
        <v>420</v>
      </c>
      <c r="FY247">
        <v>16</v>
      </c>
      <c r="FZ247">
        <v>0.08</v>
      </c>
      <c r="GA247">
        <v>0.03</v>
      </c>
      <c r="GB247">
        <v>-67.36194</v>
      </c>
      <c r="GC247">
        <v>0.08998424015012614</v>
      </c>
      <c r="GD247">
        <v>0.09928090652285577</v>
      </c>
      <c r="GE247">
        <v>1</v>
      </c>
      <c r="GF247">
        <v>4.245178</v>
      </c>
      <c r="GG247">
        <v>-1.002718874296441</v>
      </c>
      <c r="GH247">
        <v>0.09814634443523612</v>
      </c>
      <c r="GI247">
        <v>0</v>
      </c>
      <c r="GJ247">
        <v>1</v>
      </c>
      <c r="GK247">
        <v>2</v>
      </c>
      <c r="GL247" t="s">
        <v>432</v>
      </c>
      <c r="GM247">
        <v>3.09819</v>
      </c>
      <c r="GN247">
        <v>2.75805</v>
      </c>
      <c r="GO247">
        <v>0.153763</v>
      </c>
      <c r="GP247">
        <v>0.161896</v>
      </c>
      <c r="GQ247">
        <v>0.0986711</v>
      </c>
      <c r="GR247">
        <v>0.08131339999999999</v>
      </c>
      <c r="GS247">
        <v>21625.7</v>
      </c>
      <c r="GT247">
        <v>21127.2</v>
      </c>
      <c r="GU247">
        <v>26108</v>
      </c>
      <c r="GV247">
        <v>25557.6</v>
      </c>
      <c r="GW247">
        <v>37772.4</v>
      </c>
      <c r="GX247">
        <v>35658.2</v>
      </c>
      <c r="GY247">
        <v>45656.1</v>
      </c>
      <c r="GZ247">
        <v>41989.3</v>
      </c>
      <c r="HA247">
        <v>1.85765</v>
      </c>
      <c r="HB247">
        <v>1.86943</v>
      </c>
      <c r="HC247">
        <v>0.0174716</v>
      </c>
      <c r="HD247">
        <v>0</v>
      </c>
      <c r="HE247">
        <v>27.6705</v>
      </c>
      <c r="HF247">
        <v>999.9</v>
      </c>
      <c r="HG247">
        <v>41.6</v>
      </c>
      <c r="HH247">
        <v>40.6</v>
      </c>
      <c r="HI247">
        <v>31.9567</v>
      </c>
      <c r="HJ247">
        <v>62.4026</v>
      </c>
      <c r="HK247">
        <v>26.9952</v>
      </c>
      <c r="HL247">
        <v>1</v>
      </c>
      <c r="HM247">
        <v>0.354538</v>
      </c>
      <c r="HN247">
        <v>3.20718</v>
      </c>
      <c r="HO247">
        <v>20.2783</v>
      </c>
      <c r="HP247">
        <v>5.21055</v>
      </c>
      <c r="HQ247">
        <v>11.98</v>
      </c>
      <c r="HR247">
        <v>4.9637</v>
      </c>
      <c r="HS247">
        <v>3.2742</v>
      </c>
      <c r="HT247">
        <v>9999</v>
      </c>
      <c r="HU247">
        <v>9999</v>
      </c>
      <c r="HV247">
        <v>9999</v>
      </c>
      <c r="HW247">
        <v>41.9</v>
      </c>
      <c r="HX247">
        <v>1.86399</v>
      </c>
      <c r="HY247">
        <v>1.86017</v>
      </c>
      <c r="HZ247">
        <v>1.85846</v>
      </c>
      <c r="IA247">
        <v>1.8598</v>
      </c>
      <c r="IB247">
        <v>1.8598</v>
      </c>
      <c r="IC247">
        <v>1.85837</v>
      </c>
      <c r="ID247">
        <v>1.85745</v>
      </c>
      <c r="IE247">
        <v>1.85226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-0.646</v>
      </c>
      <c r="IT247">
        <v>-0.3626</v>
      </c>
      <c r="IU247">
        <v>-0.4520735450392652</v>
      </c>
      <c r="IV247">
        <v>0.0001543633802942166</v>
      </c>
      <c r="IW247">
        <v>-6.359805854135664E-07</v>
      </c>
      <c r="IX247">
        <v>1.931128000261328E-10</v>
      </c>
      <c r="IY247">
        <v>-0.3682157029634286</v>
      </c>
      <c r="IZ247">
        <v>-0.009907362677547949</v>
      </c>
      <c r="JA247">
        <v>0.0006454078662214542</v>
      </c>
      <c r="JB247">
        <v>-5.064920317128958E-06</v>
      </c>
      <c r="JC247">
        <v>3</v>
      </c>
      <c r="JD247">
        <v>1872</v>
      </c>
      <c r="JE247">
        <v>1</v>
      </c>
      <c r="JF247">
        <v>37</v>
      </c>
      <c r="JG247">
        <v>27.3</v>
      </c>
      <c r="JH247">
        <v>27.3</v>
      </c>
      <c r="JI247">
        <v>2.09229</v>
      </c>
      <c r="JJ247">
        <v>2.65137</v>
      </c>
      <c r="JK247">
        <v>1.49658</v>
      </c>
      <c r="JL247">
        <v>2.33521</v>
      </c>
      <c r="JM247">
        <v>1.54907</v>
      </c>
      <c r="JN247">
        <v>2.40479</v>
      </c>
      <c r="JO247">
        <v>42.4038</v>
      </c>
      <c r="JP247">
        <v>14.062</v>
      </c>
      <c r="JQ247">
        <v>18</v>
      </c>
      <c r="JR247">
        <v>495.147</v>
      </c>
      <c r="JS247">
        <v>519.3579999999999</v>
      </c>
      <c r="JT247">
        <v>24.0363</v>
      </c>
      <c r="JU247">
        <v>31.5989</v>
      </c>
      <c r="JV247">
        <v>30</v>
      </c>
      <c r="JW247">
        <v>31.7532</v>
      </c>
      <c r="JX247">
        <v>31.7261</v>
      </c>
      <c r="JY247">
        <v>42.1034</v>
      </c>
      <c r="JZ247">
        <v>50.5441</v>
      </c>
      <c r="KA247">
        <v>0</v>
      </c>
      <c r="KB247">
        <v>24.0387</v>
      </c>
      <c r="KC247">
        <v>907.829</v>
      </c>
      <c r="KD247">
        <v>14.2182</v>
      </c>
      <c r="KE247">
        <v>99.7711</v>
      </c>
      <c r="KF247">
        <v>99.8107</v>
      </c>
    </row>
    <row r="248" spans="1:292">
      <c r="A248">
        <v>220</v>
      </c>
      <c r="B248">
        <v>1685129443.1</v>
      </c>
      <c r="C248">
        <v>6040.599999904633</v>
      </c>
      <c r="D248" t="s">
        <v>879</v>
      </c>
      <c r="E248" t="s">
        <v>880</v>
      </c>
      <c r="F248">
        <v>5</v>
      </c>
      <c r="G248" t="s">
        <v>771</v>
      </c>
      <c r="H248">
        <v>1685129435.314285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902.6605499594141</v>
      </c>
      <c r="AJ248">
        <v>847.4980545454546</v>
      </c>
      <c r="AK248">
        <v>3.354822869637245</v>
      </c>
      <c r="AL248">
        <v>66.90373870372758</v>
      </c>
      <c r="AM248">
        <f>(AO248 - AN248 + DX248*1E3/(8.314*(DZ248+273.15)) * AQ248/DW248 * AP248) * DW248/(100*DK248) * 1000/(1000 - AO248)</f>
        <v>0</v>
      </c>
      <c r="AN248">
        <v>14.08684786789706</v>
      </c>
      <c r="AO248">
        <v>18.14742727272728</v>
      </c>
      <c r="AP248">
        <v>-0.0002948515152176891</v>
      </c>
      <c r="AQ248">
        <v>104.1572982072689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4.38</v>
      </c>
      <c r="DL248">
        <v>0.5</v>
      </c>
      <c r="DM248" t="s">
        <v>430</v>
      </c>
      <c r="DN248">
        <v>2</v>
      </c>
      <c r="DO248" t="b">
        <v>1</v>
      </c>
      <c r="DP248">
        <v>1685129435.314285</v>
      </c>
      <c r="DQ248">
        <v>807.9148571428572</v>
      </c>
      <c r="DR248">
        <v>875.2286071428573</v>
      </c>
      <c r="DS248">
        <v>18.151125</v>
      </c>
      <c r="DT248">
        <v>14.03678214285714</v>
      </c>
      <c r="DU248">
        <v>808.5558571428571</v>
      </c>
      <c r="DV248">
        <v>18.51368571428571</v>
      </c>
      <c r="DW248">
        <v>499.9978571428572</v>
      </c>
      <c r="DX248">
        <v>99.64241071428572</v>
      </c>
      <c r="DY248">
        <v>0.0999478892857143</v>
      </c>
      <c r="DZ248">
        <v>27.33865714285715</v>
      </c>
      <c r="EA248">
        <v>27.995475</v>
      </c>
      <c r="EB248">
        <v>999.9000000000002</v>
      </c>
      <c r="EC248">
        <v>0</v>
      </c>
      <c r="ED248">
        <v>0</v>
      </c>
      <c r="EE248">
        <v>9998.592499999999</v>
      </c>
      <c r="EF248">
        <v>0</v>
      </c>
      <c r="EG248">
        <v>485.9257142857142</v>
      </c>
      <c r="EH248">
        <v>-67.31375</v>
      </c>
      <c r="EI248">
        <v>822.8504285714286</v>
      </c>
      <c r="EJ248">
        <v>887.6897857142858</v>
      </c>
      <c r="EK248">
        <v>4.114346785714285</v>
      </c>
      <c r="EL248">
        <v>875.2286071428573</v>
      </c>
      <c r="EM248">
        <v>14.03678214285714</v>
      </c>
      <c r="EN248">
        <v>1.808621071428571</v>
      </c>
      <c r="EO248">
        <v>1.398658571428572</v>
      </c>
      <c r="EP248">
        <v>15.86150714285714</v>
      </c>
      <c r="EQ248">
        <v>11.902975</v>
      </c>
      <c r="ER248">
        <v>1999.979642857143</v>
      </c>
      <c r="ES248">
        <v>0.9800062142857142</v>
      </c>
      <c r="ET248">
        <v>0.01999414642857143</v>
      </c>
      <c r="EU248">
        <v>0</v>
      </c>
      <c r="EV248">
        <v>526.1177142857143</v>
      </c>
      <c r="EW248">
        <v>5.00078</v>
      </c>
      <c r="EX248">
        <v>12716.20357142857</v>
      </c>
      <c r="EY248">
        <v>16379.48928571429</v>
      </c>
      <c r="EZ248">
        <v>40.4485</v>
      </c>
      <c r="FA248">
        <v>41.78764285714284</v>
      </c>
      <c r="FB248">
        <v>41.48628571428571</v>
      </c>
      <c r="FC248">
        <v>41.07357142857143</v>
      </c>
      <c r="FD248">
        <v>41.42592857142856</v>
      </c>
      <c r="FE248">
        <v>1955.095357142857</v>
      </c>
      <c r="FF248">
        <v>39.88428571428572</v>
      </c>
      <c r="FG248">
        <v>0</v>
      </c>
      <c r="FH248">
        <v>1685129440.9</v>
      </c>
      <c r="FI248">
        <v>0</v>
      </c>
      <c r="FJ248">
        <v>526.1641923076924</v>
      </c>
      <c r="FK248">
        <v>-2.01302564596578</v>
      </c>
      <c r="FL248">
        <v>18.45811954684211</v>
      </c>
      <c r="FM248">
        <v>12716.68846153846</v>
      </c>
      <c r="FN248">
        <v>15</v>
      </c>
      <c r="FO248">
        <v>1685127798.5</v>
      </c>
      <c r="FP248" t="s">
        <v>772</v>
      </c>
      <c r="FQ248">
        <v>1685127798</v>
      </c>
      <c r="FR248">
        <v>1685127798.5</v>
      </c>
      <c r="FS248">
        <v>4</v>
      </c>
      <c r="FT248">
        <v>0.022</v>
      </c>
      <c r="FU248">
        <v>0.001</v>
      </c>
      <c r="FV248">
        <v>-0.485</v>
      </c>
      <c r="FW248">
        <v>-0.382</v>
      </c>
      <c r="FX248">
        <v>420</v>
      </c>
      <c r="FY248">
        <v>16</v>
      </c>
      <c r="FZ248">
        <v>0.08</v>
      </c>
      <c r="GA248">
        <v>0.03</v>
      </c>
      <c r="GB248">
        <v>-67.33973414634146</v>
      </c>
      <c r="GC248">
        <v>0.2188703832751426</v>
      </c>
      <c r="GD248">
        <v>0.1016761276386366</v>
      </c>
      <c r="GE248">
        <v>0</v>
      </c>
      <c r="GF248">
        <v>4.163804878048781</v>
      </c>
      <c r="GG248">
        <v>-1.02232160278745</v>
      </c>
      <c r="GH248">
        <v>0.1019459036156408</v>
      </c>
      <c r="GI248">
        <v>0</v>
      </c>
      <c r="GJ248">
        <v>0</v>
      </c>
      <c r="GK248">
        <v>2</v>
      </c>
      <c r="GL248" t="s">
        <v>716</v>
      </c>
      <c r="GM248">
        <v>3.09795</v>
      </c>
      <c r="GN248">
        <v>2.75774</v>
      </c>
      <c r="GO248">
        <v>0.15581</v>
      </c>
      <c r="GP248">
        <v>0.163837</v>
      </c>
      <c r="GQ248">
        <v>0.0986988</v>
      </c>
      <c r="GR248">
        <v>0.0815772</v>
      </c>
      <c r="GS248">
        <v>21573.6</v>
      </c>
      <c r="GT248">
        <v>21078.5</v>
      </c>
      <c r="GU248">
        <v>26108.1</v>
      </c>
      <c r="GV248">
        <v>25557.8</v>
      </c>
      <c r="GW248">
        <v>37771.4</v>
      </c>
      <c r="GX248">
        <v>35648.5</v>
      </c>
      <c r="GY248">
        <v>45656.1</v>
      </c>
      <c r="GZ248">
        <v>41989.7</v>
      </c>
      <c r="HA248">
        <v>1.85747</v>
      </c>
      <c r="HB248">
        <v>1.87</v>
      </c>
      <c r="HC248">
        <v>0.01885</v>
      </c>
      <c r="HD248">
        <v>0</v>
      </c>
      <c r="HE248">
        <v>27.6705</v>
      </c>
      <c r="HF248">
        <v>999.9</v>
      </c>
      <c r="HG248">
        <v>41.6</v>
      </c>
      <c r="HH248">
        <v>40.6</v>
      </c>
      <c r="HI248">
        <v>31.957</v>
      </c>
      <c r="HJ248">
        <v>62.8626</v>
      </c>
      <c r="HK248">
        <v>27.0793</v>
      </c>
      <c r="HL248">
        <v>1</v>
      </c>
      <c r="HM248">
        <v>0.352906</v>
      </c>
      <c r="HN248">
        <v>2.35274</v>
      </c>
      <c r="HO248">
        <v>20.2918</v>
      </c>
      <c r="HP248">
        <v>5.20771</v>
      </c>
      <c r="HQ248">
        <v>11.98</v>
      </c>
      <c r="HR248">
        <v>4.9619</v>
      </c>
      <c r="HS248">
        <v>3.2735</v>
      </c>
      <c r="HT248">
        <v>9999</v>
      </c>
      <c r="HU248">
        <v>9999</v>
      </c>
      <c r="HV248">
        <v>9999</v>
      </c>
      <c r="HW248">
        <v>41.9</v>
      </c>
      <c r="HX248">
        <v>1.864</v>
      </c>
      <c r="HY248">
        <v>1.86018</v>
      </c>
      <c r="HZ248">
        <v>1.85849</v>
      </c>
      <c r="IA248">
        <v>1.85985</v>
      </c>
      <c r="IB248">
        <v>1.85986</v>
      </c>
      <c r="IC248">
        <v>1.85837</v>
      </c>
      <c r="ID248">
        <v>1.85745</v>
      </c>
      <c r="IE248">
        <v>1.85229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-0.654</v>
      </c>
      <c r="IT248">
        <v>-0.3626</v>
      </c>
      <c r="IU248">
        <v>-0.4520735450392652</v>
      </c>
      <c r="IV248">
        <v>0.0001543633802942166</v>
      </c>
      <c r="IW248">
        <v>-6.359805854135664E-07</v>
      </c>
      <c r="IX248">
        <v>1.931128000261328E-10</v>
      </c>
      <c r="IY248">
        <v>-0.3682157029634286</v>
      </c>
      <c r="IZ248">
        <v>-0.009907362677547949</v>
      </c>
      <c r="JA248">
        <v>0.0006454078662214542</v>
      </c>
      <c r="JB248">
        <v>-5.064920317128958E-06</v>
      </c>
      <c r="JC248">
        <v>3</v>
      </c>
      <c r="JD248">
        <v>1872</v>
      </c>
      <c r="JE248">
        <v>1</v>
      </c>
      <c r="JF248">
        <v>37</v>
      </c>
      <c r="JG248">
        <v>27.4</v>
      </c>
      <c r="JH248">
        <v>27.4</v>
      </c>
      <c r="JI248">
        <v>2.12769</v>
      </c>
      <c r="JJ248">
        <v>2.65137</v>
      </c>
      <c r="JK248">
        <v>1.49658</v>
      </c>
      <c r="JL248">
        <v>2.33521</v>
      </c>
      <c r="JM248">
        <v>1.54907</v>
      </c>
      <c r="JN248">
        <v>2.41333</v>
      </c>
      <c r="JO248">
        <v>42.4038</v>
      </c>
      <c r="JP248">
        <v>14.062</v>
      </c>
      <c r="JQ248">
        <v>18</v>
      </c>
      <c r="JR248">
        <v>495.021</v>
      </c>
      <c r="JS248">
        <v>519.7430000000001</v>
      </c>
      <c r="JT248">
        <v>24.0878</v>
      </c>
      <c r="JU248">
        <v>31.5989</v>
      </c>
      <c r="JV248">
        <v>29.9988</v>
      </c>
      <c r="JW248">
        <v>31.7504</v>
      </c>
      <c r="JX248">
        <v>31.7243</v>
      </c>
      <c r="JY248">
        <v>42.744</v>
      </c>
      <c r="JZ248">
        <v>50.2581</v>
      </c>
      <c r="KA248">
        <v>0</v>
      </c>
      <c r="KB248">
        <v>24.214</v>
      </c>
      <c r="KC248">
        <v>921.188</v>
      </c>
      <c r="KD248">
        <v>14.2776</v>
      </c>
      <c r="KE248">
        <v>99.77119999999999</v>
      </c>
      <c r="KF248">
        <v>99.8117</v>
      </c>
    </row>
    <row r="249" spans="1:292">
      <c r="A249">
        <v>221</v>
      </c>
      <c r="B249">
        <v>1685129448.1</v>
      </c>
      <c r="C249">
        <v>6045.599999904633</v>
      </c>
      <c r="D249" t="s">
        <v>881</v>
      </c>
      <c r="E249" t="s">
        <v>882</v>
      </c>
      <c r="F249">
        <v>5</v>
      </c>
      <c r="G249" t="s">
        <v>771</v>
      </c>
      <c r="H249">
        <v>1685129440.6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918.7894051778478</v>
      </c>
      <c r="AJ249">
        <v>864.347339393939</v>
      </c>
      <c r="AK249">
        <v>3.373531458475314</v>
      </c>
      <c r="AL249">
        <v>66.90373870372758</v>
      </c>
      <c r="AM249">
        <f>(AO249 - AN249 + DX249*1E3/(8.314*(DZ249+273.15)) * AQ249/DW249 * AP249) * DW249/(100*DK249) * 1000/(1000 - AO249)</f>
        <v>0</v>
      </c>
      <c r="AN249">
        <v>14.1475678978852</v>
      </c>
      <c r="AO249">
        <v>18.13883216783218</v>
      </c>
      <c r="AP249">
        <v>-3.698851165111018E-05</v>
      </c>
      <c r="AQ249">
        <v>104.1572982072689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4.38</v>
      </c>
      <c r="DL249">
        <v>0.5</v>
      </c>
      <c r="DM249" t="s">
        <v>430</v>
      </c>
      <c r="DN249">
        <v>2</v>
      </c>
      <c r="DO249" t="b">
        <v>1</v>
      </c>
      <c r="DP249">
        <v>1685129440.6</v>
      </c>
      <c r="DQ249">
        <v>825.5144814814814</v>
      </c>
      <c r="DR249">
        <v>892.6892222222222</v>
      </c>
      <c r="DS249">
        <v>18.14521481481482</v>
      </c>
      <c r="DT249">
        <v>14.10195185185185</v>
      </c>
      <c r="DU249">
        <v>826.1642592592592</v>
      </c>
      <c r="DV249">
        <v>18.50783333333333</v>
      </c>
      <c r="DW249">
        <v>499.9918148148147</v>
      </c>
      <c r="DX249">
        <v>99.64210370370371</v>
      </c>
      <c r="DY249">
        <v>0.09995787037037038</v>
      </c>
      <c r="DZ249">
        <v>27.32772222222222</v>
      </c>
      <c r="EA249">
        <v>27.97731481481482</v>
      </c>
      <c r="EB249">
        <v>999.9000000000001</v>
      </c>
      <c r="EC249">
        <v>0</v>
      </c>
      <c r="ED249">
        <v>0</v>
      </c>
      <c r="EE249">
        <v>10002.85037037037</v>
      </c>
      <c r="EF249">
        <v>0</v>
      </c>
      <c r="EG249">
        <v>490.7452222222222</v>
      </c>
      <c r="EH249">
        <v>-67.17478148148147</v>
      </c>
      <c r="EI249">
        <v>840.7705185185185</v>
      </c>
      <c r="EJ249">
        <v>905.4587777777779</v>
      </c>
      <c r="EK249">
        <v>4.043267777777778</v>
      </c>
      <c r="EL249">
        <v>892.6892222222222</v>
      </c>
      <c r="EM249">
        <v>14.10195185185185</v>
      </c>
      <c r="EN249">
        <v>1.808026296296296</v>
      </c>
      <c r="EO249">
        <v>1.405148518518518</v>
      </c>
      <c r="EP249">
        <v>15.85636296296296</v>
      </c>
      <c r="EQ249">
        <v>11.97320740740741</v>
      </c>
      <c r="ER249">
        <v>1999.984444444444</v>
      </c>
      <c r="ES249">
        <v>0.9800055185185185</v>
      </c>
      <c r="ET249">
        <v>0.01999475555555555</v>
      </c>
      <c r="EU249">
        <v>0</v>
      </c>
      <c r="EV249">
        <v>526.0164814814815</v>
      </c>
      <c r="EW249">
        <v>5.00078</v>
      </c>
      <c r="EX249">
        <v>12717.45555555555</v>
      </c>
      <c r="EY249">
        <v>16379.52592592592</v>
      </c>
      <c r="EZ249">
        <v>40.46048148148148</v>
      </c>
      <c r="FA249">
        <v>41.78903703703703</v>
      </c>
      <c r="FB249">
        <v>41.61311111111112</v>
      </c>
      <c r="FC249">
        <v>41.07403703703704</v>
      </c>
      <c r="FD249">
        <v>41.41866666666666</v>
      </c>
      <c r="FE249">
        <v>1955.097777777778</v>
      </c>
      <c r="FF249">
        <v>39.88592592592593</v>
      </c>
      <c r="FG249">
        <v>0</v>
      </c>
      <c r="FH249">
        <v>1685129446.3</v>
      </c>
      <c r="FI249">
        <v>0</v>
      </c>
      <c r="FJ249">
        <v>526.0294</v>
      </c>
      <c r="FK249">
        <v>-3.707230781765846</v>
      </c>
      <c r="FL249">
        <v>-55.73076928127733</v>
      </c>
      <c r="FM249">
        <v>12717.368</v>
      </c>
      <c r="FN249">
        <v>15</v>
      </c>
      <c r="FO249">
        <v>1685127798.5</v>
      </c>
      <c r="FP249" t="s">
        <v>772</v>
      </c>
      <c r="FQ249">
        <v>1685127798</v>
      </c>
      <c r="FR249">
        <v>1685127798.5</v>
      </c>
      <c r="FS249">
        <v>4</v>
      </c>
      <c r="FT249">
        <v>0.022</v>
      </c>
      <c r="FU249">
        <v>0.001</v>
      </c>
      <c r="FV249">
        <v>-0.485</v>
      </c>
      <c r="FW249">
        <v>-0.382</v>
      </c>
      <c r="FX249">
        <v>420</v>
      </c>
      <c r="FY249">
        <v>16</v>
      </c>
      <c r="FZ249">
        <v>0.08</v>
      </c>
      <c r="GA249">
        <v>0.03</v>
      </c>
      <c r="GB249">
        <v>-67.19701499999999</v>
      </c>
      <c r="GC249">
        <v>1.49317823639783</v>
      </c>
      <c r="GD249">
        <v>0.2515903163378908</v>
      </c>
      <c r="GE249">
        <v>0</v>
      </c>
      <c r="GF249">
        <v>4.088993</v>
      </c>
      <c r="GG249">
        <v>-0.8308077298311604</v>
      </c>
      <c r="GH249">
        <v>0.08112847953092667</v>
      </c>
      <c r="GI249">
        <v>0</v>
      </c>
      <c r="GJ249">
        <v>0</v>
      </c>
      <c r="GK249">
        <v>2</v>
      </c>
      <c r="GL249" t="s">
        <v>716</v>
      </c>
      <c r="GM249">
        <v>3.09853</v>
      </c>
      <c r="GN249">
        <v>2.75842</v>
      </c>
      <c r="GO249">
        <v>0.15784</v>
      </c>
      <c r="GP249">
        <v>0.165829</v>
      </c>
      <c r="GQ249">
        <v>0.0986597</v>
      </c>
      <c r="GR249">
        <v>0.0818121</v>
      </c>
      <c r="GS249">
        <v>21521.9</v>
      </c>
      <c r="GT249">
        <v>21028.6</v>
      </c>
      <c r="GU249">
        <v>26108.5</v>
      </c>
      <c r="GV249">
        <v>25558.2</v>
      </c>
      <c r="GW249">
        <v>37774</v>
      </c>
      <c r="GX249">
        <v>35639.5</v>
      </c>
      <c r="GY249">
        <v>45656.9</v>
      </c>
      <c r="GZ249">
        <v>41989.6</v>
      </c>
      <c r="HA249">
        <v>1.85823</v>
      </c>
      <c r="HB249">
        <v>1.86963</v>
      </c>
      <c r="HC249">
        <v>0.01904</v>
      </c>
      <c r="HD249">
        <v>0</v>
      </c>
      <c r="HE249">
        <v>27.6705</v>
      </c>
      <c r="HF249">
        <v>999.9</v>
      </c>
      <c r="HG249">
        <v>41.6</v>
      </c>
      <c r="HH249">
        <v>40.6</v>
      </c>
      <c r="HI249">
        <v>31.9588</v>
      </c>
      <c r="HJ249">
        <v>62.6326</v>
      </c>
      <c r="HK249">
        <v>26.9832</v>
      </c>
      <c r="HL249">
        <v>1</v>
      </c>
      <c r="HM249">
        <v>0.351085</v>
      </c>
      <c r="HN249">
        <v>2.49144</v>
      </c>
      <c r="HO249">
        <v>20.2906</v>
      </c>
      <c r="HP249">
        <v>5.2083</v>
      </c>
      <c r="HQ249">
        <v>11.98</v>
      </c>
      <c r="HR249">
        <v>4.9629</v>
      </c>
      <c r="HS249">
        <v>3.2738</v>
      </c>
      <c r="HT249">
        <v>9999</v>
      </c>
      <c r="HU249">
        <v>9999</v>
      </c>
      <c r="HV249">
        <v>9999</v>
      </c>
      <c r="HW249">
        <v>41.9</v>
      </c>
      <c r="HX249">
        <v>1.86397</v>
      </c>
      <c r="HY249">
        <v>1.86018</v>
      </c>
      <c r="HZ249">
        <v>1.8585</v>
      </c>
      <c r="IA249">
        <v>1.85983</v>
      </c>
      <c r="IB249">
        <v>1.85984</v>
      </c>
      <c r="IC249">
        <v>1.85837</v>
      </c>
      <c r="ID249">
        <v>1.85745</v>
      </c>
      <c r="IE249">
        <v>1.85232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-0.662</v>
      </c>
      <c r="IT249">
        <v>-0.3627</v>
      </c>
      <c r="IU249">
        <v>-0.4520735450392652</v>
      </c>
      <c r="IV249">
        <v>0.0001543633802942166</v>
      </c>
      <c r="IW249">
        <v>-6.359805854135664E-07</v>
      </c>
      <c r="IX249">
        <v>1.931128000261328E-10</v>
      </c>
      <c r="IY249">
        <v>-0.3682157029634286</v>
      </c>
      <c r="IZ249">
        <v>-0.009907362677547949</v>
      </c>
      <c r="JA249">
        <v>0.0006454078662214542</v>
      </c>
      <c r="JB249">
        <v>-5.064920317128958E-06</v>
      </c>
      <c r="JC249">
        <v>3</v>
      </c>
      <c r="JD249">
        <v>1872</v>
      </c>
      <c r="JE249">
        <v>1</v>
      </c>
      <c r="JF249">
        <v>37</v>
      </c>
      <c r="JG249">
        <v>27.5</v>
      </c>
      <c r="JH249">
        <v>27.5</v>
      </c>
      <c r="JI249">
        <v>2.1582</v>
      </c>
      <c r="JJ249">
        <v>2.64893</v>
      </c>
      <c r="JK249">
        <v>1.49658</v>
      </c>
      <c r="JL249">
        <v>2.33521</v>
      </c>
      <c r="JM249">
        <v>1.54907</v>
      </c>
      <c r="JN249">
        <v>2.40234</v>
      </c>
      <c r="JO249">
        <v>42.3772</v>
      </c>
      <c r="JP249">
        <v>14.062</v>
      </c>
      <c r="JQ249">
        <v>18</v>
      </c>
      <c r="JR249">
        <v>495.473</v>
      </c>
      <c r="JS249">
        <v>519.478</v>
      </c>
      <c r="JT249">
        <v>24.2115</v>
      </c>
      <c r="JU249">
        <v>31.5989</v>
      </c>
      <c r="JV249">
        <v>29.9987</v>
      </c>
      <c r="JW249">
        <v>31.7504</v>
      </c>
      <c r="JX249">
        <v>31.7238</v>
      </c>
      <c r="JY249">
        <v>43.4304</v>
      </c>
      <c r="JZ249">
        <v>49.9872</v>
      </c>
      <c r="KA249">
        <v>0</v>
      </c>
      <c r="KB249">
        <v>24.2406</v>
      </c>
      <c r="KC249">
        <v>941.229</v>
      </c>
      <c r="KD249">
        <v>14.3515</v>
      </c>
      <c r="KE249">
        <v>99.77290000000001</v>
      </c>
      <c r="KF249">
        <v>99.812</v>
      </c>
    </row>
    <row r="250" spans="1:292">
      <c r="A250">
        <v>222</v>
      </c>
      <c r="B250">
        <v>1685129453.1</v>
      </c>
      <c r="C250">
        <v>6050.599999904633</v>
      </c>
      <c r="D250" t="s">
        <v>883</v>
      </c>
      <c r="E250" t="s">
        <v>884</v>
      </c>
      <c r="F250">
        <v>5</v>
      </c>
      <c r="G250" t="s">
        <v>771</v>
      </c>
      <c r="H250">
        <v>1685129445.314285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937.3300458701493</v>
      </c>
      <c r="AJ250">
        <v>881.6340060606061</v>
      </c>
      <c r="AK250">
        <v>3.486767308584604</v>
      </c>
      <c r="AL250">
        <v>66.90373870372758</v>
      </c>
      <c r="AM250">
        <f>(AO250 - AN250 + DX250*1E3/(8.314*(DZ250+273.15)) * AQ250/DW250 * AP250) * DW250/(100*DK250) * 1000/(1000 - AO250)</f>
        <v>0</v>
      </c>
      <c r="AN250">
        <v>14.21433954253961</v>
      </c>
      <c r="AO250">
        <v>18.14746223776225</v>
      </c>
      <c r="AP250">
        <v>-4.563222214606689E-05</v>
      </c>
      <c r="AQ250">
        <v>104.1572982072689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4.38</v>
      </c>
      <c r="DL250">
        <v>0.5</v>
      </c>
      <c r="DM250" t="s">
        <v>430</v>
      </c>
      <c r="DN250">
        <v>2</v>
      </c>
      <c r="DO250" t="b">
        <v>1</v>
      </c>
      <c r="DP250">
        <v>1685129445.314285</v>
      </c>
      <c r="DQ250">
        <v>841.1876785714287</v>
      </c>
      <c r="DR250">
        <v>908.638142857143</v>
      </c>
      <c r="DS250">
        <v>18.14346785714286</v>
      </c>
      <c r="DT250">
        <v>14.16956071428571</v>
      </c>
      <c r="DU250">
        <v>841.8453571428572</v>
      </c>
      <c r="DV250">
        <v>18.50610357142858</v>
      </c>
      <c r="DW250">
        <v>500.0249285714285</v>
      </c>
      <c r="DX250">
        <v>99.64178571428572</v>
      </c>
      <c r="DY250">
        <v>0.09995187857142859</v>
      </c>
      <c r="DZ250">
        <v>27.32210357142857</v>
      </c>
      <c r="EA250">
        <v>27.96926428571428</v>
      </c>
      <c r="EB250">
        <v>999.9000000000002</v>
      </c>
      <c r="EC250">
        <v>0</v>
      </c>
      <c r="ED250">
        <v>0</v>
      </c>
      <c r="EE250">
        <v>10009.91464285714</v>
      </c>
      <c r="EF250">
        <v>0</v>
      </c>
      <c r="EG250">
        <v>490.4680714285714</v>
      </c>
      <c r="EH250">
        <v>-67.45048214285714</v>
      </c>
      <c r="EI250">
        <v>856.7317857142858</v>
      </c>
      <c r="EJ250">
        <v>921.69925</v>
      </c>
      <c r="EK250">
        <v>3.973913571428572</v>
      </c>
      <c r="EL250">
        <v>908.638142857143</v>
      </c>
      <c r="EM250">
        <v>14.16956071428571</v>
      </c>
      <c r="EN250">
        <v>1.807847857142857</v>
      </c>
      <c r="EO250">
        <v>1.411881071428571</v>
      </c>
      <c r="EP250">
        <v>15.85480714285714</v>
      </c>
      <c r="EQ250">
        <v>12.04567142857143</v>
      </c>
      <c r="ER250">
        <v>1999.975</v>
      </c>
      <c r="ES250">
        <v>0.9800042857142858</v>
      </c>
      <c r="ET250">
        <v>0.01999593214285714</v>
      </c>
      <c r="EU250">
        <v>0</v>
      </c>
      <c r="EV250">
        <v>525.8201428571429</v>
      </c>
      <c r="EW250">
        <v>5.00078</v>
      </c>
      <c r="EX250">
        <v>12714.07857142857</v>
      </c>
      <c r="EY250">
        <v>16379.44642857143</v>
      </c>
      <c r="EZ250">
        <v>40.45960714285713</v>
      </c>
      <c r="FA250">
        <v>41.7942857142857</v>
      </c>
      <c r="FB250">
        <v>41.58232142857143</v>
      </c>
      <c r="FC250">
        <v>41.08921428571428</v>
      </c>
      <c r="FD250">
        <v>41.42821428571427</v>
      </c>
      <c r="FE250">
        <v>1955.085357142857</v>
      </c>
      <c r="FF250">
        <v>39.88857142857144</v>
      </c>
      <c r="FG250">
        <v>0</v>
      </c>
      <c r="FH250">
        <v>1685129451.1</v>
      </c>
      <c r="FI250">
        <v>0</v>
      </c>
      <c r="FJ250">
        <v>525.81044</v>
      </c>
      <c r="FK250">
        <v>-1.101692303535213</v>
      </c>
      <c r="FL250">
        <v>-14.53846142210282</v>
      </c>
      <c r="FM250">
        <v>12713.556</v>
      </c>
      <c r="FN250">
        <v>15</v>
      </c>
      <c r="FO250">
        <v>1685127798.5</v>
      </c>
      <c r="FP250" t="s">
        <v>772</v>
      </c>
      <c r="FQ250">
        <v>1685127798</v>
      </c>
      <c r="FR250">
        <v>1685127798.5</v>
      </c>
      <c r="FS250">
        <v>4</v>
      </c>
      <c r="FT250">
        <v>0.022</v>
      </c>
      <c r="FU250">
        <v>0.001</v>
      </c>
      <c r="FV250">
        <v>-0.485</v>
      </c>
      <c r="FW250">
        <v>-0.382</v>
      </c>
      <c r="FX250">
        <v>420</v>
      </c>
      <c r="FY250">
        <v>16</v>
      </c>
      <c r="FZ250">
        <v>0.08</v>
      </c>
      <c r="GA250">
        <v>0.03</v>
      </c>
      <c r="GB250">
        <v>-67.408815</v>
      </c>
      <c r="GC250">
        <v>-1.941527954971811</v>
      </c>
      <c r="GD250">
        <v>0.5105596686725269</v>
      </c>
      <c r="GE250">
        <v>0</v>
      </c>
      <c r="GF250">
        <v>4.01447125</v>
      </c>
      <c r="GG250">
        <v>-0.8248211257035647</v>
      </c>
      <c r="GH250">
        <v>0.08031332810273463</v>
      </c>
      <c r="GI250">
        <v>0</v>
      </c>
      <c r="GJ250">
        <v>0</v>
      </c>
      <c r="GK250">
        <v>2</v>
      </c>
      <c r="GL250" t="s">
        <v>716</v>
      </c>
      <c r="GM250">
        <v>3.09834</v>
      </c>
      <c r="GN250">
        <v>2.75809</v>
      </c>
      <c r="GO250">
        <v>0.159904</v>
      </c>
      <c r="GP250">
        <v>0.167891</v>
      </c>
      <c r="GQ250">
        <v>0.0987099</v>
      </c>
      <c r="GR250">
        <v>0.0822402</v>
      </c>
      <c r="GS250">
        <v>21469.3</v>
      </c>
      <c r="GT250">
        <v>20976.7</v>
      </c>
      <c r="GU250">
        <v>26108.7</v>
      </c>
      <c r="GV250">
        <v>25558.4</v>
      </c>
      <c r="GW250">
        <v>37772</v>
      </c>
      <c r="GX250">
        <v>35623.7</v>
      </c>
      <c r="GY250">
        <v>45656.8</v>
      </c>
      <c r="GZ250">
        <v>41990.3</v>
      </c>
      <c r="HA250">
        <v>1.85793</v>
      </c>
      <c r="HB250">
        <v>1.87003</v>
      </c>
      <c r="HC250">
        <v>0.0173412</v>
      </c>
      <c r="HD250">
        <v>0</v>
      </c>
      <c r="HE250">
        <v>27.6705</v>
      </c>
      <c r="HF250">
        <v>999.9</v>
      </c>
      <c r="HG250">
        <v>41.6</v>
      </c>
      <c r="HH250">
        <v>40.6</v>
      </c>
      <c r="HI250">
        <v>31.9572</v>
      </c>
      <c r="HJ250">
        <v>62.6426</v>
      </c>
      <c r="HK250">
        <v>26.9671</v>
      </c>
      <c r="HL250">
        <v>1</v>
      </c>
      <c r="HM250">
        <v>0.351435</v>
      </c>
      <c r="HN250">
        <v>2.62656</v>
      </c>
      <c r="HO250">
        <v>20.2888</v>
      </c>
      <c r="HP250">
        <v>5.21055</v>
      </c>
      <c r="HQ250">
        <v>11.98</v>
      </c>
      <c r="HR250">
        <v>4.9636</v>
      </c>
      <c r="HS250">
        <v>3.2742</v>
      </c>
      <c r="HT250">
        <v>9999</v>
      </c>
      <c r="HU250">
        <v>9999</v>
      </c>
      <c r="HV250">
        <v>9999</v>
      </c>
      <c r="HW250">
        <v>41.9</v>
      </c>
      <c r="HX250">
        <v>1.86399</v>
      </c>
      <c r="HY250">
        <v>1.86019</v>
      </c>
      <c r="HZ250">
        <v>1.8585</v>
      </c>
      <c r="IA250">
        <v>1.85987</v>
      </c>
      <c r="IB250">
        <v>1.85984</v>
      </c>
      <c r="IC250">
        <v>1.85837</v>
      </c>
      <c r="ID250">
        <v>1.85745</v>
      </c>
      <c r="IE250">
        <v>1.85229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-0.671</v>
      </c>
      <c r="IT250">
        <v>-0.3625</v>
      </c>
      <c r="IU250">
        <v>-0.4520735450392652</v>
      </c>
      <c r="IV250">
        <v>0.0001543633802942166</v>
      </c>
      <c r="IW250">
        <v>-6.359805854135664E-07</v>
      </c>
      <c r="IX250">
        <v>1.931128000261328E-10</v>
      </c>
      <c r="IY250">
        <v>-0.3682157029634286</v>
      </c>
      <c r="IZ250">
        <v>-0.009907362677547949</v>
      </c>
      <c r="JA250">
        <v>0.0006454078662214542</v>
      </c>
      <c r="JB250">
        <v>-5.064920317128958E-06</v>
      </c>
      <c r="JC250">
        <v>3</v>
      </c>
      <c r="JD250">
        <v>1872</v>
      </c>
      <c r="JE250">
        <v>1</v>
      </c>
      <c r="JF250">
        <v>37</v>
      </c>
      <c r="JG250">
        <v>27.6</v>
      </c>
      <c r="JH250">
        <v>27.6</v>
      </c>
      <c r="JI250">
        <v>2.19116</v>
      </c>
      <c r="JJ250">
        <v>2.64893</v>
      </c>
      <c r="JK250">
        <v>1.49658</v>
      </c>
      <c r="JL250">
        <v>2.33521</v>
      </c>
      <c r="JM250">
        <v>1.54907</v>
      </c>
      <c r="JN250">
        <v>2.40723</v>
      </c>
      <c r="JO250">
        <v>42.4038</v>
      </c>
      <c r="JP250">
        <v>14.0532</v>
      </c>
      <c r="JQ250">
        <v>18</v>
      </c>
      <c r="JR250">
        <v>495.288</v>
      </c>
      <c r="JS250">
        <v>519.737</v>
      </c>
      <c r="JT250">
        <v>24.2559</v>
      </c>
      <c r="JU250">
        <v>31.5989</v>
      </c>
      <c r="JV250">
        <v>29.9998</v>
      </c>
      <c r="JW250">
        <v>31.7498</v>
      </c>
      <c r="JX250">
        <v>31.7215</v>
      </c>
      <c r="JY250">
        <v>44.0109</v>
      </c>
      <c r="JZ250">
        <v>49.7066</v>
      </c>
      <c r="KA250">
        <v>0</v>
      </c>
      <c r="KB250">
        <v>24.2487</v>
      </c>
      <c r="KC250">
        <v>954.591</v>
      </c>
      <c r="KD250">
        <v>14.4</v>
      </c>
      <c r="KE250">
        <v>99.77290000000001</v>
      </c>
      <c r="KF250">
        <v>99.8134</v>
      </c>
    </row>
    <row r="251" spans="1:292">
      <c r="A251">
        <v>223</v>
      </c>
      <c r="B251">
        <v>1685129458.1</v>
      </c>
      <c r="C251">
        <v>6055.599999904633</v>
      </c>
      <c r="D251" t="s">
        <v>885</v>
      </c>
      <c r="E251" t="s">
        <v>886</v>
      </c>
      <c r="F251">
        <v>5</v>
      </c>
      <c r="G251" t="s">
        <v>771</v>
      </c>
      <c r="H251">
        <v>1685129450.6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954.1853465535361</v>
      </c>
      <c r="AJ251">
        <v>898.8184969696968</v>
      </c>
      <c r="AK251">
        <v>3.444916413450243</v>
      </c>
      <c r="AL251">
        <v>66.90373870372758</v>
      </c>
      <c r="AM251">
        <f>(AO251 - AN251 + DX251*1E3/(8.314*(DZ251+273.15)) * AQ251/DW251 * AP251) * DW251/(100*DK251) * 1000/(1000 - AO251)</f>
        <v>0</v>
      </c>
      <c r="AN251">
        <v>14.30151494559968</v>
      </c>
      <c r="AO251">
        <v>18.16387902097903</v>
      </c>
      <c r="AP251">
        <v>0.007370653100332247</v>
      </c>
      <c r="AQ251">
        <v>104.1572982072689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4.38</v>
      </c>
      <c r="DL251">
        <v>0.5</v>
      </c>
      <c r="DM251" t="s">
        <v>430</v>
      </c>
      <c r="DN251">
        <v>2</v>
      </c>
      <c r="DO251" t="b">
        <v>1</v>
      </c>
      <c r="DP251">
        <v>1685129450.6</v>
      </c>
      <c r="DQ251">
        <v>858.8537777777777</v>
      </c>
      <c r="DR251">
        <v>926.4388518518518</v>
      </c>
      <c r="DS251">
        <v>18.14993703703704</v>
      </c>
      <c r="DT251">
        <v>14.24884814814815</v>
      </c>
      <c r="DU251">
        <v>859.5205185185185</v>
      </c>
      <c r="DV251">
        <v>18.51251111111111</v>
      </c>
      <c r="DW251">
        <v>500.0254814814815</v>
      </c>
      <c r="DX251">
        <v>99.64131851851852</v>
      </c>
      <c r="DY251">
        <v>0.1000336037037037</v>
      </c>
      <c r="DZ251">
        <v>27.31872592592592</v>
      </c>
      <c r="EA251">
        <v>27.9778074074074</v>
      </c>
      <c r="EB251">
        <v>999.9000000000001</v>
      </c>
      <c r="EC251">
        <v>0</v>
      </c>
      <c r="ED251">
        <v>0</v>
      </c>
      <c r="EE251">
        <v>10007.13222222222</v>
      </c>
      <c r="EF251">
        <v>0</v>
      </c>
      <c r="EG251">
        <v>490.2578518518517</v>
      </c>
      <c r="EH251">
        <v>-67.58496666666666</v>
      </c>
      <c r="EI251">
        <v>874.730148148148</v>
      </c>
      <c r="EJ251">
        <v>939.8314444444445</v>
      </c>
      <c r="EK251">
        <v>3.901088148148149</v>
      </c>
      <c r="EL251">
        <v>926.4388518518518</v>
      </c>
      <c r="EM251">
        <v>14.24884814814815</v>
      </c>
      <c r="EN251">
        <v>1.808483333333333</v>
      </c>
      <c r="EO251">
        <v>1.419774074074074</v>
      </c>
      <c r="EP251">
        <v>15.8603037037037</v>
      </c>
      <c r="EQ251">
        <v>12.13031111111111</v>
      </c>
      <c r="ER251">
        <v>1999.982962962963</v>
      </c>
      <c r="ES251">
        <v>0.9800042222222223</v>
      </c>
      <c r="ET251">
        <v>0.01999597037037037</v>
      </c>
      <c r="EU251">
        <v>0</v>
      </c>
      <c r="EV251">
        <v>525.7305555555556</v>
      </c>
      <c r="EW251">
        <v>5.00078</v>
      </c>
      <c r="EX251">
        <v>12709.15185185185</v>
      </c>
      <c r="EY251">
        <v>16379.51481481481</v>
      </c>
      <c r="EZ251">
        <v>40.44655555555556</v>
      </c>
      <c r="FA251">
        <v>41.78674074074073</v>
      </c>
      <c r="FB251">
        <v>41.44181481481481</v>
      </c>
      <c r="FC251">
        <v>41.07400000000001</v>
      </c>
      <c r="FD251">
        <v>41.39781481481481</v>
      </c>
      <c r="FE251">
        <v>1955.092962962963</v>
      </c>
      <c r="FF251">
        <v>39.8888888888889</v>
      </c>
      <c r="FG251">
        <v>0</v>
      </c>
      <c r="FH251">
        <v>1685129455.9</v>
      </c>
      <c r="FI251">
        <v>0</v>
      </c>
      <c r="FJ251">
        <v>525.7434</v>
      </c>
      <c r="FK251">
        <v>-0.9268461497104691</v>
      </c>
      <c r="FL251">
        <v>-121.86153831458</v>
      </c>
      <c r="FM251">
        <v>12708.468</v>
      </c>
      <c r="FN251">
        <v>15</v>
      </c>
      <c r="FO251">
        <v>1685127798.5</v>
      </c>
      <c r="FP251" t="s">
        <v>772</v>
      </c>
      <c r="FQ251">
        <v>1685127798</v>
      </c>
      <c r="FR251">
        <v>1685127798.5</v>
      </c>
      <c r="FS251">
        <v>4</v>
      </c>
      <c r="FT251">
        <v>0.022</v>
      </c>
      <c r="FU251">
        <v>0.001</v>
      </c>
      <c r="FV251">
        <v>-0.485</v>
      </c>
      <c r="FW251">
        <v>-0.382</v>
      </c>
      <c r="FX251">
        <v>420</v>
      </c>
      <c r="FY251">
        <v>16</v>
      </c>
      <c r="FZ251">
        <v>0.08</v>
      </c>
      <c r="GA251">
        <v>0.03</v>
      </c>
      <c r="GB251">
        <v>-67.50828750000001</v>
      </c>
      <c r="GC251">
        <v>-3.122398874296343</v>
      </c>
      <c r="GD251">
        <v>0.5523976693413453</v>
      </c>
      <c r="GE251">
        <v>0</v>
      </c>
      <c r="GF251">
        <v>3.9462815</v>
      </c>
      <c r="GG251">
        <v>-0.8547933208255268</v>
      </c>
      <c r="GH251">
        <v>0.08305737861713429</v>
      </c>
      <c r="GI251">
        <v>0</v>
      </c>
      <c r="GJ251">
        <v>0</v>
      </c>
      <c r="GK251">
        <v>2</v>
      </c>
      <c r="GL251" t="s">
        <v>716</v>
      </c>
      <c r="GM251">
        <v>3.09819</v>
      </c>
      <c r="GN251">
        <v>2.75791</v>
      </c>
      <c r="GO251">
        <v>0.161931</v>
      </c>
      <c r="GP251">
        <v>0.169761</v>
      </c>
      <c r="GQ251">
        <v>0.0987499</v>
      </c>
      <c r="GR251">
        <v>0.08255460000000001</v>
      </c>
      <c r="GS251">
        <v>21417.6</v>
      </c>
      <c r="GT251">
        <v>20929.5</v>
      </c>
      <c r="GU251">
        <v>26108.8</v>
      </c>
      <c r="GV251">
        <v>25558.3</v>
      </c>
      <c r="GW251">
        <v>37770.6</v>
      </c>
      <c r="GX251">
        <v>35611.5</v>
      </c>
      <c r="GY251">
        <v>45656.9</v>
      </c>
      <c r="GZ251">
        <v>41990.2</v>
      </c>
      <c r="HA251">
        <v>1.85758</v>
      </c>
      <c r="HB251">
        <v>1.87042</v>
      </c>
      <c r="HC251">
        <v>0.0182092</v>
      </c>
      <c r="HD251">
        <v>0</v>
      </c>
      <c r="HE251">
        <v>27.6705</v>
      </c>
      <c r="HF251">
        <v>999.9</v>
      </c>
      <c r="HG251">
        <v>41.6</v>
      </c>
      <c r="HH251">
        <v>40.6</v>
      </c>
      <c r="HI251">
        <v>31.9591</v>
      </c>
      <c r="HJ251">
        <v>62.6226</v>
      </c>
      <c r="HK251">
        <v>27.0272</v>
      </c>
      <c r="HL251">
        <v>1</v>
      </c>
      <c r="HM251">
        <v>0.351524</v>
      </c>
      <c r="HN251">
        <v>2.63058</v>
      </c>
      <c r="HO251">
        <v>20.2881</v>
      </c>
      <c r="HP251">
        <v>5.20771</v>
      </c>
      <c r="HQ251">
        <v>11.98</v>
      </c>
      <c r="HR251">
        <v>4.9626</v>
      </c>
      <c r="HS251">
        <v>3.2738</v>
      </c>
      <c r="HT251">
        <v>9999</v>
      </c>
      <c r="HU251">
        <v>9999</v>
      </c>
      <c r="HV251">
        <v>9999</v>
      </c>
      <c r="HW251">
        <v>41.9</v>
      </c>
      <c r="HX251">
        <v>1.864</v>
      </c>
      <c r="HY251">
        <v>1.86019</v>
      </c>
      <c r="HZ251">
        <v>1.85849</v>
      </c>
      <c r="IA251">
        <v>1.85987</v>
      </c>
      <c r="IB251">
        <v>1.85983</v>
      </c>
      <c r="IC251">
        <v>1.85837</v>
      </c>
      <c r="ID251">
        <v>1.85745</v>
      </c>
      <c r="IE251">
        <v>1.85233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-0.679</v>
      </c>
      <c r="IT251">
        <v>-0.3625</v>
      </c>
      <c r="IU251">
        <v>-0.4520735450392652</v>
      </c>
      <c r="IV251">
        <v>0.0001543633802942166</v>
      </c>
      <c r="IW251">
        <v>-6.359805854135664E-07</v>
      </c>
      <c r="IX251">
        <v>1.931128000261328E-10</v>
      </c>
      <c r="IY251">
        <v>-0.3682157029634286</v>
      </c>
      <c r="IZ251">
        <v>-0.009907362677547949</v>
      </c>
      <c r="JA251">
        <v>0.0006454078662214542</v>
      </c>
      <c r="JB251">
        <v>-5.064920317128958E-06</v>
      </c>
      <c r="JC251">
        <v>3</v>
      </c>
      <c r="JD251">
        <v>1872</v>
      </c>
      <c r="JE251">
        <v>1</v>
      </c>
      <c r="JF251">
        <v>37</v>
      </c>
      <c r="JG251">
        <v>27.7</v>
      </c>
      <c r="JH251">
        <v>27.7</v>
      </c>
      <c r="JI251">
        <v>2.22046</v>
      </c>
      <c r="JJ251">
        <v>2.64771</v>
      </c>
      <c r="JK251">
        <v>1.49658</v>
      </c>
      <c r="JL251">
        <v>2.33643</v>
      </c>
      <c r="JM251">
        <v>1.54907</v>
      </c>
      <c r="JN251">
        <v>2.41577</v>
      </c>
      <c r="JO251">
        <v>42.3772</v>
      </c>
      <c r="JP251">
        <v>14.0532</v>
      </c>
      <c r="JQ251">
        <v>18</v>
      </c>
      <c r="JR251">
        <v>495.06</v>
      </c>
      <c r="JS251">
        <v>520.016</v>
      </c>
      <c r="JT251">
        <v>24.2771</v>
      </c>
      <c r="JU251">
        <v>31.5995</v>
      </c>
      <c r="JV251">
        <v>30.0001</v>
      </c>
      <c r="JW251">
        <v>31.7477</v>
      </c>
      <c r="JX251">
        <v>31.7215</v>
      </c>
      <c r="JY251">
        <v>44.6034</v>
      </c>
      <c r="JZ251">
        <v>49.7066</v>
      </c>
      <c r="KA251">
        <v>0</v>
      </c>
      <c r="KB251">
        <v>24.2756</v>
      </c>
      <c r="KC251">
        <v>974.6319999999999</v>
      </c>
      <c r="KD251">
        <v>14.3664</v>
      </c>
      <c r="KE251">
        <v>99.7731</v>
      </c>
      <c r="KF251">
        <v>99.81310000000001</v>
      </c>
    </row>
    <row r="252" spans="1:292">
      <c r="A252">
        <v>224</v>
      </c>
      <c r="B252">
        <v>1685129463.1</v>
      </c>
      <c r="C252">
        <v>6060.599999904633</v>
      </c>
      <c r="D252" t="s">
        <v>887</v>
      </c>
      <c r="E252" t="s">
        <v>888</v>
      </c>
      <c r="F252">
        <v>5</v>
      </c>
      <c r="G252" t="s">
        <v>771</v>
      </c>
      <c r="H252">
        <v>1685129455.314285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970.8986117641609</v>
      </c>
      <c r="AJ252">
        <v>915.6984121212122</v>
      </c>
      <c r="AK252">
        <v>3.375463187921534</v>
      </c>
      <c r="AL252">
        <v>66.90373870372758</v>
      </c>
      <c r="AM252">
        <f>(AO252 - AN252 + DX252*1E3/(8.314*(DZ252+273.15)) * AQ252/DW252 * AP252) * DW252/(100*DK252) * 1000/(1000 - AO252)</f>
        <v>0</v>
      </c>
      <c r="AN252">
        <v>14.36849208000591</v>
      </c>
      <c r="AO252">
        <v>18.17083916083917</v>
      </c>
      <c r="AP252">
        <v>0.0008095575166917818</v>
      </c>
      <c r="AQ252">
        <v>104.1572982072689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4.38</v>
      </c>
      <c r="DL252">
        <v>0.5</v>
      </c>
      <c r="DM252" t="s">
        <v>430</v>
      </c>
      <c r="DN252">
        <v>2</v>
      </c>
      <c r="DO252" t="b">
        <v>1</v>
      </c>
      <c r="DP252">
        <v>1685129455.314285</v>
      </c>
      <c r="DQ252">
        <v>874.6753214285712</v>
      </c>
      <c r="DR252">
        <v>942.4092499999999</v>
      </c>
      <c r="DS252">
        <v>18.15726785714286</v>
      </c>
      <c r="DT252">
        <v>14.31362857142857</v>
      </c>
      <c r="DU252">
        <v>875.3502142857142</v>
      </c>
      <c r="DV252">
        <v>18.51977857142857</v>
      </c>
      <c r="DW252">
        <v>500.0543928571429</v>
      </c>
      <c r="DX252">
        <v>99.64149999999999</v>
      </c>
      <c r="DY252">
        <v>0.1000244464285714</v>
      </c>
      <c r="DZ252">
        <v>27.319375</v>
      </c>
      <c r="EA252">
        <v>27.96479285714286</v>
      </c>
      <c r="EB252">
        <v>999.9000000000002</v>
      </c>
      <c r="EC252">
        <v>0</v>
      </c>
      <c r="ED252">
        <v>0</v>
      </c>
      <c r="EE252">
        <v>10003.99178571428</v>
      </c>
      <c r="EF252">
        <v>0</v>
      </c>
      <c r="EG252">
        <v>488.1535357142857</v>
      </c>
      <c r="EH252">
        <v>-67.73386785714287</v>
      </c>
      <c r="EI252">
        <v>890.8508214285714</v>
      </c>
      <c r="EJ252">
        <v>956.0952142857142</v>
      </c>
      <c r="EK252">
        <v>3.8436325</v>
      </c>
      <c r="EL252">
        <v>942.4092499999999</v>
      </c>
      <c r="EM252">
        <v>14.31362857142857</v>
      </c>
      <c r="EN252">
        <v>1.809217142857143</v>
      </c>
      <c r="EO252">
        <v>1.426231428571428</v>
      </c>
      <c r="EP252">
        <v>15.86664642857143</v>
      </c>
      <c r="EQ252">
        <v>12.19933571428571</v>
      </c>
      <c r="ER252">
        <v>1999.996071428571</v>
      </c>
      <c r="ES252">
        <v>0.9800039642857142</v>
      </c>
      <c r="ET252">
        <v>0.01999627142857143</v>
      </c>
      <c r="EU252">
        <v>0</v>
      </c>
      <c r="EV252">
        <v>525.6394285714287</v>
      </c>
      <c r="EW252">
        <v>5.00078</v>
      </c>
      <c r="EX252">
        <v>12697.94642857143</v>
      </c>
      <c r="EY252">
        <v>16379.61428571428</v>
      </c>
      <c r="EZ252">
        <v>40.44621428571428</v>
      </c>
      <c r="FA252">
        <v>41.78542857142856</v>
      </c>
      <c r="FB252">
        <v>41.39032142857142</v>
      </c>
      <c r="FC252">
        <v>41.07578571428571</v>
      </c>
      <c r="FD252">
        <v>41.4125357142857</v>
      </c>
      <c r="FE252">
        <v>1955.105714285714</v>
      </c>
      <c r="FF252">
        <v>39.89000000000001</v>
      </c>
      <c r="FG252">
        <v>0</v>
      </c>
      <c r="FH252">
        <v>1685129461.3</v>
      </c>
      <c r="FI252">
        <v>0</v>
      </c>
      <c r="FJ252">
        <v>525.656423076923</v>
      </c>
      <c r="FK252">
        <v>-1.375965811246632</v>
      </c>
      <c r="FL252">
        <v>-159.0017096692139</v>
      </c>
      <c r="FM252">
        <v>12697.13076923077</v>
      </c>
      <c r="FN252">
        <v>15</v>
      </c>
      <c r="FO252">
        <v>1685127798.5</v>
      </c>
      <c r="FP252" t="s">
        <v>772</v>
      </c>
      <c r="FQ252">
        <v>1685127798</v>
      </c>
      <c r="FR252">
        <v>1685127798.5</v>
      </c>
      <c r="FS252">
        <v>4</v>
      </c>
      <c r="FT252">
        <v>0.022</v>
      </c>
      <c r="FU252">
        <v>0.001</v>
      </c>
      <c r="FV252">
        <v>-0.485</v>
      </c>
      <c r="FW252">
        <v>-0.382</v>
      </c>
      <c r="FX252">
        <v>420</v>
      </c>
      <c r="FY252">
        <v>16</v>
      </c>
      <c r="FZ252">
        <v>0.08</v>
      </c>
      <c r="GA252">
        <v>0.03</v>
      </c>
      <c r="GB252">
        <v>-67.52437999999999</v>
      </c>
      <c r="GC252">
        <v>-1.44753996247635</v>
      </c>
      <c r="GD252">
        <v>0.5500564212878531</v>
      </c>
      <c r="GE252">
        <v>0</v>
      </c>
      <c r="GF252">
        <v>3.88404125</v>
      </c>
      <c r="GG252">
        <v>-0.7695135084427804</v>
      </c>
      <c r="GH252">
        <v>0.07615451999676384</v>
      </c>
      <c r="GI252">
        <v>0</v>
      </c>
      <c r="GJ252">
        <v>0</v>
      </c>
      <c r="GK252">
        <v>2</v>
      </c>
      <c r="GL252" t="s">
        <v>716</v>
      </c>
      <c r="GM252">
        <v>3.09833</v>
      </c>
      <c r="GN252">
        <v>2.75821</v>
      </c>
      <c r="GO252">
        <v>0.163906</v>
      </c>
      <c r="GP252">
        <v>0.171602</v>
      </c>
      <c r="GQ252">
        <v>0.09877610000000001</v>
      </c>
      <c r="GR252">
        <v>0.0825849</v>
      </c>
      <c r="GS252">
        <v>21367.1</v>
      </c>
      <c r="GT252">
        <v>20883</v>
      </c>
      <c r="GU252">
        <v>26108.7</v>
      </c>
      <c r="GV252">
        <v>25558.2</v>
      </c>
      <c r="GW252">
        <v>37769.7</v>
      </c>
      <c r="GX252">
        <v>35610.6</v>
      </c>
      <c r="GY252">
        <v>45656.8</v>
      </c>
      <c r="GZ252">
        <v>41990.2</v>
      </c>
      <c r="HA252">
        <v>1.85737</v>
      </c>
      <c r="HB252">
        <v>1.87033</v>
      </c>
      <c r="HC252">
        <v>0.0170954</v>
      </c>
      <c r="HD252">
        <v>0</v>
      </c>
      <c r="HE252">
        <v>27.6683</v>
      </c>
      <c r="HF252">
        <v>999.9</v>
      </c>
      <c r="HG252">
        <v>41.6</v>
      </c>
      <c r="HH252">
        <v>40.6</v>
      </c>
      <c r="HI252">
        <v>31.9585</v>
      </c>
      <c r="HJ252">
        <v>62.4526</v>
      </c>
      <c r="HK252">
        <v>26.9912</v>
      </c>
      <c r="HL252">
        <v>1</v>
      </c>
      <c r="HM252">
        <v>0.352053</v>
      </c>
      <c r="HN252">
        <v>2.65611</v>
      </c>
      <c r="HO252">
        <v>20.2882</v>
      </c>
      <c r="HP252">
        <v>5.21055</v>
      </c>
      <c r="HQ252">
        <v>11.98</v>
      </c>
      <c r="HR252">
        <v>4.96345</v>
      </c>
      <c r="HS252">
        <v>3.27408</v>
      </c>
      <c r="HT252">
        <v>9999</v>
      </c>
      <c r="HU252">
        <v>9999</v>
      </c>
      <c r="HV252">
        <v>9999</v>
      </c>
      <c r="HW252">
        <v>41.9</v>
      </c>
      <c r="HX252">
        <v>1.86399</v>
      </c>
      <c r="HY252">
        <v>1.86019</v>
      </c>
      <c r="HZ252">
        <v>1.85852</v>
      </c>
      <c r="IA252">
        <v>1.85987</v>
      </c>
      <c r="IB252">
        <v>1.85982</v>
      </c>
      <c r="IC252">
        <v>1.85837</v>
      </c>
      <c r="ID252">
        <v>1.85745</v>
      </c>
      <c r="IE252">
        <v>1.85229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-0.6879999999999999</v>
      </c>
      <c r="IT252">
        <v>-0.3624</v>
      </c>
      <c r="IU252">
        <v>-0.4520735450392652</v>
      </c>
      <c r="IV252">
        <v>0.0001543633802942166</v>
      </c>
      <c r="IW252">
        <v>-6.359805854135664E-07</v>
      </c>
      <c r="IX252">
        <v>1.931128000261328E-10</v>
      </c>
      <c r="IY252">
        <v>-0.3682157029634286</v>
      </c>
      <c r="IZ252">
        <v>-0.009907362677547949</v>
      </c>
      <c r="JA252">
        <v>0.0006454078662214542</v>
      </c>
      <c r="JB252">
        <v>-5.064920317128958E-06</v>
      </c>
      <c r="JC252">
        <v>3</v>
      </c>
      <c r="JD252">
        <v>1872</v>
      </c>
      <c r="JE252">
        <v>1</v>
      </c>
      <c r="JF252">
        <v>37</v>
      </c>
      <c r="JG252">
        <v>27.8</v>
      </c>
      <c r="JH252">
        <v>27.7</v>
      </c>
      <c r="JI252">
        <v>2.2522</v>
      </c>
      <c r="JJ252">
        <v>2.64893</v>
      </c>
      <c r="JK252">
        <v>1.49658</v>
      </c>
      <c r="JL252">
        <v>2.33521</v>
      </c>
      <c r="JM252">
        <v>1.54907</v>
      </c>
      <c r="JN252">
        <v>2.40479</v>
      </c>
      <c r="JO252">
        <v>42.3772</v>
      </c>
      <c r="JP252">
        <v>14.0532</v>
      </c>
      <c r="JQ252">
        <v>18</v>
      </c>
      <c r="JR252">
        <v>494.939</v>
      </c>
      <c r="JS252">
        <v>519.926</v>
      </c>
      <c r="JT252">
        <v>24.2958</v>
      </c>
      <c r="JU252">
        <v>31.6017</v>
      </c>
      <c r="JV252">
        <v>30.0002</v>
      </c>
      <c r="JW252">
        <v>31.7477</v>
      </c>
      <c r="JX252">
        <v>31.719</v>
      </c>
      <c r="JY252">
        <v>45.2439</v>
      </c>
      <c r="JZ252">
        <v>49.7066</v>
      </c>
      <c r="KA252">
        <v>0</v>
      </c>
      <c r="KB252">
        <v>24.2935</v>
      </c>
      <c r="KC252">
        <v>988.032</v>
      </c>
      <c r="KD252">
        <v>14.3952</v>
      </c>
      <c r="KE252">
        <v>99.773</v>
      </c>
      <c r="KF252">
        <v>99.8129</v>
      </c>
    </row>
    <row r="253" spans="1:292">
      <c r="A253">
        <v>225</v>
      </c>
      <c r="B253">
        <v>1685129468.1</v>
      </c>
      <c r="C253">
        <v>6065.599999904633</v>
      </c>
      <c r="D253" t="s">
        <v>889</v>
      </c>
      <c r="E253" t="s">
        <v>890</v>
      </c>
      <c r="F253">
        <v>5</v>
      </c>
      <c r="G253" t="s">
        <v>771</v>
      </c>
      <c r="H253">
        <v>1685129460.6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986.8867952001222</v>
      </c>
      <c r="AJ253">
        <v>932.1012848484846</v>
      </c>
      <c r="AK253">
        <v>3.264132729133222</v>
      </c>
      <c r="AL253">
        <v>66.90373870372758</v>
      </c>
      <c r="AM253">
        <f>(AO253 - AN253 + DX253*1E3/(8.314*(DZ253+273.15)) * AQ253/DW253 * AP253) * DW253/(100*DK253) * 1000/(1000 - AO253)</f>
        <v>0</v>
      </c>
      <c r="AN253">
        <v>14.37363916195521</v>
      </c>
      <c r="AO253">
        <v>18.16306853146853</v>
      </c>
      <c r="AP253">
        <v>-0.000516801680496598</v>
      </c>
      <c r="AQ253">
        <v>104.1572982072689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4.38</v>
      </c>
      <c r="DL253">
        <v>0.5</v>
      </c>
      <c r="DM253" t="s">
        <v>430</v>
      </c>
      <c r="DN253">
        <v>2</v>
      </c>
      <c r="DO253" t="b">
        <v>1</v>
      </c>
      <c r="DP253">
        <v>1685129460.6</v>
      </c>
      <c r="DQ253">
        <v>892.3188888888889</v>
      </c>
      <c r="DR253">
        <v>959.5928148148147</v>
      </c>
      <c r="DS253">
        <v>18.16536666666667</v>
      </c>
      <c r="DT253">
        <v>14.35794814814815</v>
      </c>
      <c r="DU253">
        <v>893.0028888888888</v>
      </c>
      <c r="DV253">
        <v>18.5278</v>
      </c>
      <c r="DW253">
        <v>500.0179629629629</v>
      </c>
      <c r="DX253">
        <v>99.64162962962963</v>
      </c>
      <c r="DY253">
        <v>0.09998130740740742</v>
      </c>
      <c r="DZ253">
        <v>27.31945555555556</v>
      </c>
      <c r="EA253">
        <v>27.96067777777778</v>
      </c>
      <c r="EB253">
        <v>999.9000000000001</v>
      </c>
      <c r="EC253">
        <v>0</v>
      </c>
      <c r="ED253">
        <v>0</v>
      </c>
      <c r="EE253">
        <v>9996.526666666665</v>
      </c>
      <c r="EF253">
        <v>0</v>
      </c>
      <c r="EG253">
        <v>493.1489259259259</v>
      </c>
      <c r="EH253">
        <v>-67.2739111111111</v>
      </c>
      <c r="EI253">
        <v>908.828074074074</v>
      </c>
      <c r="EJ253">
        <v>973.5715925925925</v>
      </c>
      <c r="EK253">
        <v>3.807411111111112</v>
      </c>
      <c r="EL253">
        <v>959.5928148148147</v>
      </c>
      <c r="EM253">
        <v>14.35794814814815</v>
      </c>
      <c r="EN253">
        <v>1.810025925925926</v>
      </c>
      <c r="EO253">
        <v>1.430648888888889</v>
      </c>
      <c r="EP253">
        <v>15.87364444444444</v>
      </c>
      <c r="EQ253">
        <v>12.24643333333333</v>
      </c>
      <c r="ER253">
        <v>2000.00074074074</v>
      </c>
      <c r="ES253">
        <v>0.9800045185185186</v>
      </c>
      <c r="ET253">
        <v>0.01999575185185185</v>
      </c>
      <c r="EU253">
        <v>0</v>
      </c>
      <c r="EV253">
        <v>525.4504814814815</v>
      </c>
      <c r="EW253">
        <v>5.00078</v>
      </c>
      <c r="EX253">
        <v>12694.06666666667</v>
      </c>
      <c r="EY253">
        <v>16379.65925925926</v>
      </c>
      <c r="EZ253">
        <v>40.44666666666667</v>
      </c>
      <c r="FA253">
        <v>41.78674074074073</v>
      </c>
      <c r="FB253">
        <v>41.42096296296295</v>
      </c>
      <c r="FC253">
        <v>41.06244444444444</v>
      </c>
      <c r="FD253">
        <v>41.40703703703703</v>
      </c>
      <c r="FE253">
        <v>1955.111481481482</v>
      </c>
      <c r="FF253">
        <v>39.88925925925927</v>
      </c>
      <c r="FG253">
        <v>0</v>
      </c>
      <c r="FH253">
        <v>1685129466.1</v>
      </c>
      <c r="FI253">
        <v>0</v>
      </c>
      <c r="FJ253">
        <v>525.455923076923</v>
      </c>
      <c r="FK253">
        <v>-2.734837605166397</v>
      </c>
      <c r="FL253">
        <v>82.36239262237272</v>
      </c>
      <c r="FM253">
        <v>12695.76538461538</v>
      </c>
      <c r="FN253">
        <v>15</v>
      </c>
      <c r="FO253">
        <v>1685127798.5</v>
      </c>
      <c r="FP253" t="s">
        <v>772</v>
      </c>
      <c r="FQ253">
        <v>1685127798</v>
      </c>
      <c r="FR253">
        <v>1685127798.5</v>
      </c>
      <c r="FS253">
        <v>4</v>
      </c>
      <c r="FT253">
        <v>0.022</v>
      </c>
      <c r="FU253">
        <v>0.001</v>
      </c>
      <c r="FV253">
        <v>-0.485</v>
      </c>
      <c r="FW253">
        <v>-0.382</v>
      </c>
      <c r="FX253">
        <v>420</v>
      </c>
      <c r="FY253">
        <v>16</v>
      </c>
      <c r="FZ253">
        <v>0.08</v>
      </c>
      <c r="GA253">
        <v>0.03</v>
      </c>
      <c r="GB253">
        <v>-67.50934634146341</v>
      </c>
      <c r="GC253">
        <v>4.570396515679365</v>
      </c>
      <c r="GD253">
        <v>0.5427433616664116</v>
      </c>
      <c r="GE253">
        <v>0</v>
      </c>
      <c r="GF253">
        <v>3.832825853658536</v>
      </c>
      <c r="GG253">
        <v>-0.4419668989547036</v>
      </c>
      <c r="GH253">
        <v>0.04824743536596753</v>
      </c>
      <c r="GI253">
        <v>1</v>
      </c>
      <c r="GJ253">
        <v>1</v>
      </c>
      <c r="GK253">
        <v>2</v>
      </c>
      <c r="GL253" t="s">
        <v>432</v>
      </c>
      <c r="GM253">
        <v>3.09831</v>
      </c>
      <c r="GN253">
        <v>2.75807</v>
      </c>
      <c r="GO253">
        <v>0.1658</v>
      </c>
      <c r="GP253">
        <v>0.173446</v>
      </c>
      <c r="GQ253">
        <v>0.09875009999999999</v>
      </c>
      <c r="GR253">
        <v>0.08258939999999999</v>
      </c>
      <c r="GS253">
        <v>21318.6</v>
      </c>
      <c r="GT253">
        <v>20836.5</v>
      </c>
      <c r="GU253">
        <v>26108.7</v>
      </c>
      <c r="GV253">
        <v>25558.2</v>
      </c>
      <c r="GW253">
        <v>37770.8</v>
      </c>
      <c r="GX253">
        <v>35610.6</v>
      </c>
      <c r="GY253">
        <v>45656.4</v>
      </c>
      <c r="GZ253">
        <v>41990.1</v>
      </c>
      <c r="HA253">
        <v>1.8572</v>
      </c>
      <c r="HB253">
        <v>1.87062</v>
      </c>
      <c r="HC253">
        <v>0.018917</v>
      </c>
      <c r="HD253">
        <v>0</v>
      </c>
      <c r="HE253">
        <v>27.6682</v>
      </c>
      <c r="HF253">
        <v>999.9</v>
      </c>
      <c r="HG253">
        <v>41.6</v>
      </c>
      <c r="HH253">
        <v>40.6</v>
      </c>
      <c r="HI253">
        <v>31.957</v>
      </c>
      <c r="HJ253">
        <v>62.4026</v>
      </c>
      <c r="HK253">
        <v>26.859</v>
      </c>
      <c r="HL253">
        <v>1</v>
      </c>
      <c r="HM253">
        <v>0.351928</v>
      </c>
      <c r="HN253">
        <v>2.57648</v>
      </c>
      <c r="HO253">
        <v>20.2893</v>
      </c>
      <c r="HP253">
        <v>5.21085</v>
      </c>
      <c r="HQ253">
        <v>11.98</v>
      </c>
      <c r="HR253">
        <v>4.96335</v>
      </c>
      <c r="HS253">
        <v>3.27425</v>
      </c>
      <c r="HT253">
        <v>9999</v>
      </c>
      <c r="HU253">
        <v>9999</v>
      </c>
      <c r="HV253">
        <v>9999</v>
      </c>
      <c r="HW253">
        <v>41.9</v>
      </c>
      <c r="HX253">
        <v>1.864</v>
      </c>
      <c r="HY253">
        <v>1.86016</v>
      </c>
      <c r="HZ253">
        <v>1.85852</v>
      </c>
      <c r="IA253">
        <v>1.85985</v>
      </c>
      <c r="IB253">
        <v>1.85985</v>
      </c>
      <c r="IC253">
        <v>1.85837</v>
      </c>
      <c r="ID253">
        <v>1.85745</v>
      </c>
      <c r="IE253">
        <v>1.85228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-0.696</v>
      </c>
      <c r="IT253">
        <v>-0.3625</v>
      </c>
      <c r="IU253">
        <v>-0.4520735450392652</v>
      </c>
      <c r="IV253">
        <v>0.0001543633802942166</v>
      </c>
      <c r="IW253">
        <v>-6.359805854135664E-07</v>
      </c>
      <c r="IX253">
        <v>1.931128000261328E-10</v>
      </c>
      <c r="IY253">
        <v>-0.3682157029634286</v>
      </c>
      <c r="IZ253">
        <v>-0.009907362677547949</v>
      </c>
      <c r="JA253">
        <v>0.0006454078662214542</v>
      </c>
      <c r="JB253">
        <v>-5.064920317128958E-06</v>
      </c>
      <c r="JC253">
        <v>3</v>
      </c>
      <c r="JD253">
        <v>1872</v>
      </c>
      <c r="JE253">
        <v>1</v>
      </c>
      <c r="JF253">
        <v>37</v>
      </c>
      <c r="JG253">
        <v>27.8</v>
      </c>
      <c r="JH253">
        <v>27.8</v>
      </c>
      <c r="JI253">
        <v>2.28149</v>
      </c>
      <c r="JJ253">
        <v>2.64893</v>
      </c>
      <c r="JK253">
        <v>1.49658</v>
      </c>
      <c r="JL253">
        <v>2.33643</v>
      </c>
      <c r="JM253">
        <v>1.54907</v>
      </c>
      <c r="JN253">
        <v>2.40845</v>
      </c>
      <c r="JO253">
        <v>42.4038</v>
      </c>
      <c r="JP253">
        <v>14.062</v>
      </c>
      <c r="JQ253">
        <v>18</v>
      </c>
      <c r="JR253">
        <v>494.833</v>
      </c>
      <c r="JS253">
        <v>520.1319999999999</v>
      </c>
      <c r="JT253">
        <v>24.3179</v>
      </c>
      <c r="JU253">
        <v>31.6017</v>
      </c>
      <c r="JV253">
        <v>30</v>
      </c>
      <c r="JW253">
        <v>31.7477</v>
      </c>
      <c r="JX253">
        <v>31.7188</v>
      </c>
      <c r="JY253">
        <v>45.828</v>
      </c>
      <c r="JZ253">
        <v>49.7066</v>
      </c>
      <c r="KA253">
        <v>0</v>
      </c>
      <c r="KB253">
        <v>24.3298</v>
      </c>
      <c r="KC253">
        <v>1008.11</v>
      </c>
      <c r="KD253">
        <v>14.4221</v>
      </c>
      <c r="KE253">
        <v>99.7724</v>
      </c>
      <c r="KF253">
        <v>99.8129</v>
      </c>
    </row>
    <row r="254" spans="1:292">
      <c r="A254">
        <v>226</v>
      </c>
      <c r="B254">
        <v>1685129473.1</v>
      </c>
      <c r="C254">
        <v>6070.599999904633</v>
      </c>
      <c r="D254" t="s">
        <v>891</v>
      </c>
      <c r="E254" t="s">
        <v>892</v>
      </c>
      <c r="F254">
        <v>5</v>
      </c>
      <c r="G254" t="s">
        <v>771</v>
      </c>
      <c r="H254">
        <v>1685129465.314285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1003.455519816913</v>
      </c>
      <c r="AJ254">
        <v>948.6330060606057</v>
      </c>
      <c r="AK254">
        <v>3.332516436886018</v>
      </c>
      <c r="AL254">
        <v>66.90373870372758</v>
      </c>
      <c r="AM254">
        <f>(AO254 - AN254 + DX254*1E3/(8.314*(DZ254+273.15)) * AQ254/DW254 * AP254) * DW254/(100*DK254) * 1000/(1000 - AO254)</f>
        <v>0</v>
      </c>
      <c r="AN254">
        <v>14.37398345202505</v>
      </c>
      <c r="AO254">
        <v>18.13204965034966</v>
      </c>
      <c r="AP254">
        <v>-0.0005569271562315118</v>
      </c>
      <c r="AQ254">
        <v>104.1572982072689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4.38</v>
      </c>
      <c r="DL254">
        <v>0.5</v>
      </c>
      <c r="DM254" t="s">
        <v>430</v>
      </c>
      <c r="DN254">
        <v>2</v>
      </c>
      <c r="DO254" t="b">
        <v>1</v>
      </c>
      <c r="DP254">
        <v>1685129465.314285</v>
      </c>
      <c r="DQ254">
        <v>907.764392857143</v>
      </c>
      <c r="DR254">
        <v>974.8595714285715</v>
      </c>
      <c r="DS254">
        <v>18.1605</v>
      </c>
      <c r="DT254">
        <v>14.372625</v>
      </c>
      <c r="DU254">
        <v>908.4564642857143</v>
      </c>
      <c r="DV254">
        <v>18.52298928571429</v>
      </c>
      <c r="DW254">
        <v>500.0230714285714</v>
      </c>
      <c r="DX254">
        <v>99.64187500000001</v>
      </c>
      <c r="DY254">
        <v>0.1000004785714286</v>
      </c>
      <c r="DZ254">
        <v>27.32087857142857</v>
      </c>
      <c r="EA254">
        <v>27.96811785714286</v>
      </c>
      <c r="EB254">
        <v>999.9000000000002</v>
      </c>
      <c r="EC254">
        <v>0</v>
      </c>
      <c r="ED254">
        <v>0</v>
      </c>
      <c r="EE254">
        <v>10000.44642857143</v>
      </c>
      <c r="EF254">
        <v>0</v>
      </c>
      <c r="EG254">
        <v>501.8221071428571</v>
      </c>
      <c r="EH254">
        <v>-67.09516071428571</v>
      </c>
      <c r="EI254">
        <v>924.55475</v>
      </c>
      <c r="EJ254">
        <v>989.0752857142859</v>
      </c>
      <c r="EK254">
        <v>3.787884285714285</v>
      </c>
      <c r="EL254">
        <v>974.8595714285715</v>
      </c>
      <c r="EM254">
        <v>14.372625</v>
      </c>
      <c r="EN254">
        <v>1.809546785714286</v>
      </c>
      <c r="EO254">
        <v>1.432115357142857</v>
      </c>
      <c r="EP254">
        <v>15.86949642857143</v>
      </c>
      <c r="EQ254">
        <v>12.26202142857143</v>
      </c>
      <c r="ER254">
        <v>1999.993571428571</v>
      </c>
      <c r="ES254">
        <v>0.9800039642857142</v>
      </c>
      <c r="ET254">
        <v>0.01999630357142857</v>
      </c>
      <c r="EU254">
        <v>0</v>
      </c>
      <c r="EV254">
        <v>525.2977857142857</v>
      </c>
      <c r="EW254">
        <v>5.00078</v>
      </c>
      <c r="EX254">
        <v>12714.90714285714</v>
      </c>
      <c r="EY254">
        <v>16379.6</v>
      </c>
      <c r="EZ254">
        <v>40.45521428571429</v>
      </c>
      <c r="FA254">
        <v>41.79657142857143</v>
      </c>
      <c r="FB254">
        <v>41.40603571428572</v>
      </c>
      <c r="FC254">
        <v>41.06682142857142</v>
      </c>
      <c r="FD254">
        <v>41.39914285714285</v>
      </c>
      <c r="FE254">
        <v>1955.103214285714</v>
      </c>
      <c r="FF254">
        <v>39.89035714285716</v>
      </c>
      <c r="FG254">
        <v>0</v>
      </c>
      <c r="FH254">
        <v>1685129470.9</v>
      </c>
      <c r="FI254">
        <v>0</v>
      </c>
      <c r="FJ254">
        <v>525.2941153846155</v>
      </c>
      <c r="FK254">
        <v>-3.524410250597989</v>
      </c>
      <c r="FL254">
        <v>477.2752136999087</v>
      </c>
      <c r="FM254">
        <v>12715.82692307692</v>
      </c>
      <c r="FN254">
        <v>15</v>
      </c>
      <c r="FO254">
        <v>1685127798.5</v>
      </c>
      <c r="FP254" t="s">
        <v>772</v>
      </c>
      <c r="FQ254">
        <v>1685127798</v>
      </c>
      <c r="FR254">
        <v>1685127798.5</v>
      </c>
      <c r="FS254">
        <v>4</v>
      </c>
      <c r="FT254">
        <v>0.022</v>
      </c>
      <c r="FU254">
        <v>0.001</v>
      </c>
      <c r="FV254">
        <v>-0.485</v>
      </c>
      <c r="FW254">
        <v>-0.382</v>
      </c>
      <c r="FX254">
        <v>420</v>
      </c>
      <c r="FY254">
        <v>16</v>
      </c>
      <c r="FZ254">
        <v>0.08</v>
      </c>
      <c r="GA254">
        <v>0.03</v>
      </c>
      <c r="GB254">
        <v>-67.27346829268292</v>
      </c>
      <c r="GC254">
        <v>3.062109407665533</v>
      </c>
      <c r="GD254">
        <v>0.3889309402859574</v>
      </c>
      <c r="GE254">
        <v>0</v>
      </c>
      <c r="GF254">
        <v>3.801350731707317</v>
      </c>
      <c r="GG254">
        <v>-0.2442223693379851</v>
      </c>
      <c r="GH254">
        <v>0.02654830263190734</v>
      </c>
      <c r="GI254">
        <v>1</v>
      </c>
      <c r="GJ254">
        <v>1</v>
      </c>
      <c r="GK254">
        <v>2</v>
      </c>
      <c r="GL254" t="s">
        <v>432</v>
      </c>
      <c r="GM254">
        <v>3.0983</v>
      </c>
      <c r="GN254">
        <v>2.75812</v>
      </c>
      <c r="GO254">
        <v>0.167708</v>
      </c>
      <c r="GP254">
        <v>0.175306</v>
      </c>
      <c r="GQ254">
        <v>0.0986297</v>
      </c>
      <c r="GR254">
        <v>0.08260489999999999</v>
      </c>
      <c r="GS254">
        <v>21269.6</v>
      </c>
      <c r="GT254">
        <v>20789.6</v>
      </c>
      <c r="GU254">
        <v>26108.5</v>
      </c>
      <c r="GV254">
        <v>25558.2</v>
      </c>
      <c r="GW254">
        <v>37775.8</v>
      </c>
      <c r="GX254">
        <v>35609.9</v>
      </c>
      <c r="GY254">
        <v>45656.2</v>
      </c>
      <c r="GZ254">
        <v>41989.7</v>
      </c>
      <c r="HA254">
        <v>1.85745</v>
      </c>
      <c r="HB254">
        <v>1.8706</v>
      </c>
      <c r="HC254">
        <v>0.0198819</v>
      </c>
      <c r="HD254">
        <v>0</v>
      </c>
      <c r="HE254">
        <v>27.6682</v>
      </c>
      <c r="HF254">
        <v>999.9</v>
      </c>
      <c r="HG254">
        <v>41.6</v>
      </c>
      <c r="HH254">
        <v>40.6</v>
      </c>
      <c r="HI254">
        <v>31.9591</v>
      </c>
      <c r="HJ254">
        <v>62.3826</v>
      </c>
      <c r="HK254">
        <v>26.9752</v>
      </c>
      <c r="HL254">
        <v>1</v>
      </c>
      <c r="HM254">
        <v>0.351781</v>
      </c>
      <c r="HN254">
        <v>2.5703</v>
      </c>
      <c r="HO254">
        <v>20.2894</v>
      </c>
      <c r="HP254">
        <v>5.2107</v>
      </c>
      <c r="HQ254">
        <v>11.98</v>
      </c>
      <c r="HR254">
        <v>4.96355</v>
      </c>
      <c r="HS254">
        <v>3.27423</v>
      </c>
      <c r="HT254">
        <v>9999</v>
      </c>
      <c r="HU254">
        <v>9999</v>
      </c>
      <c r="HV254">
        <v>9999</v>
      </c>
      <c r="HW254">
        <v>41.9</v>
      </c>
      <c r="HX254">
        <v>1.864</v>
      </c>
      <c r="HY254">
        <v>1.86016</v>
      </c>
      <c r="HZ254">
        <v>1.85851</v>
      </c>
      <c r="IA254">
        <v>1.85984</v>
      </c>
      <c r="IB254">
        <v>1.85981</v>
      </c>
      <c r="IC254">
        <v>1.85837</v>
      </c>
      <c r="ID254">
        <v>1.85745</v>
      </c>
      <c r="IE254">
        <v>1.85227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-0.705</v>
      </c>
      <c r="IT254">
        <v>-0.3627</v>
      </c>
      <c r="IU254">
        <v>-0.4520735450392652</v>
      </c>
      <c r="IV254">
        <v>0.0001543633802942166</v>
      </c>
      <c r="IW254">
        <v>-6.359805854135664E-07</v>
      </c>
      <c r="IX254">
        <v>1.931128000261328E-10</v>
      </c>
      <c r="IY254">
        <v>-0.3682157029634286</v>
      </c>
      <c r="IZ254">
        <v>-0.009907362677547949</v>
      </c>
      <c r="JA254">
        <v>0.0006454078662214542</v>
      </c>
      <c r="JB254">
        <v>-5.064920317128958E-06</v>
      </c>
      <c r="JC254">
        <v>3</v>
      </c>
      <c r="JD254">
        <v>1872</v>
      </c>
      <c r="JE254">
        <v>1</v>
      </c>
      <c r="JF254">
        <v>37</v>
      </c>
      <c r="JG254">
        <v>27.9</v>
      </c>
      <c r="JH254">
        <v>27.9</v>
      </c>
      <c r="JI254">
        <v>2.31445</v>
      </c>
      <c r="JJ254">
        <v>2.65137</v>
      </c>
      <c r="JK254">
        <v>1.49658</v>
      </c>
      <c r="JL254">
        <v>2.33521</v>
      </c>
      <c r="JM254">
        <v>1.54907</v>
      </c>
      <c r="JN254">
        <v>2.40234</v>
      </c>
      <c r="JO254">
        <v>42.3772</v>
      </c>
      <c r="JP254">
        <v>14.0532</v>
      </c>
      <c r="JQ254">
        <v>18</v>
      </c>
      <c r="JR254">
        <v>494.965</v>
      </c>
      <c r="JS254">
        <v>520.1</v>
      </c>
      <c r="JT254">
        <v>24.3465</v>
      </c>
      <c r="JU254">
        <v>31.6017</v>
      </c>
      <c r="JV254">
        <v>30</v>
      </c>
      <c r="JW254">
        <v>31.745</v>
      </c>
      <c r="JX254">
        <v>31.7169</v>
      </c>
      <c r="JY254">
        <v>46.5027</v>
      </c>
      <c r="JZ254">
        <v>49.7066</v>
      </c>
      <c r="KA254">
        <v>0</v>
      </c>
      <c r="KB254">
        <v>24.3533</v>
      </c>
      <c r="KC254">
        <v>1021.49</v>
      </c>
      <c r="KD254">
        <v>14.4872</v>
      </c>
      <c r="KE254">
        <v>99.7718</v>
      </c>
      <c r="KF254">
        <v>99.8122</v>
      </c>
    </row>
    <row r="255" spans="1:292">
      <c r="A255">
        <v>227</v>
      </c>
      <c r="B255">
        <v>1685129478.1</v>
      </c>
      <c r="C255">
        <v>6075.599999904633</v>
      </c>
      <c r="D255" t="s">
        <v>893</v>
      </c>
      <c r="E255" t="s">
        <v>894</v>
      </c>
      <c r="F255">
        <v>5</v>
      </c>
      <c r="G255" t="s">
        <v>771</v>
      </c>
      <c r="H255">
        <v>1685129470.6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1020.338345944034</v>
      </c>
      <c r="AJ255">
        <v>965.3086909090904</v>
      </c>
      <c r="AK255">
        <v>3.349064458579356</v>
      </c>
      <c r="AL255">
        <v>66.90373870372758</v>
      </c>
      <c r="AM255">
        <f>(AO255 - AN255 + DX255*1E3/(8.314*(DZ255+273.15)) * AQ255/DW255 * AP255) * DW255/(100*DK255) * 1000/(1000 - AO255)</f>
        <v>0</v>
      </c>
      <c r="AN255">
        <v>14.37825225447176</v>
      </c>
      <c r="AO255">
        <v>18.11048111888113</v>
      </c>
      <c r="AP255">
        <v>-0.001961206998295498</v>
      </c>
      <c r="AQ255">
        <v>104.1572982072689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4.38</v>
      </c>
      <c r="DL255">
        <v>0.5</v>
      </c>
      <c r="DM255" t="s">
        <v>430</v>
      </c>
      <c r="DN255">
        <v>2</v>
      </c>
      <c r="DO255" t="b">
        <v>1</v>
      </c>
      <c r="DP255">
        <v>1685129470.6</v>
      </c>
      <c r="DQ255">
        <v>924.9728518518517</v>
      </c>
      <c r="DR255">
        <v>992.0743703703703</v>
      </c>
      <c r="DS255">
        <v>18.14434444444444</v>
      </c>
      <c r="DT255">
        <v>14.3775962962963</v>
      </c>
      <c r="DU255">
        <v>925.673925925926</v>
      </c>
      <c r="DV255">
        <v>18.50697407407408</v>
      </c>
      <c r="DW255">
        <v>500.0274444444444</v>
      </c>
      <c r="DX255">
        <v>99.64164444444447</v>
      </c>
      <c r="DY255">
        <v>0.1000190703703704</v>
      </c>
      <c r="DZ255">
        <v>27.3232962962963</v>
      </c>
      <c r="EA255">
        <v>27.97800740740741</v>
      </c>
      <c r="EB255">
        <v>999.9000000000001</v>
      </c>
      <c r="EC255">
        <v>0</v>
      </c>
      <c r="ED255">
        <v>0</v>
      </c>
      <c r="EE255">
        <v>9997.824074074075</v>
      </c>
      <c r="EF255">
        <v>0</v>
      </c>
      <c r="EG255">
        <v>513.9957777777779</v>
      </c>
      <c r="EH255">
        <v>-67.10175555555554</v>
      </c>
      <c r="EI255">
        <v>942.0658518518518</v>
      </c>
      <c r="EJ255">
        <v>1006.546074074074</v>
      </c>
      <c r="EK255">
        <v>3.766762962962963</v>
      </c>
      <c r="EL255">
        <v>992.0743703703703</v>
      </c>
      <c r="EM255">
        <v>14.3775962962963</v>
      </c>
      <c r="EN255">
        <v>1.807932592592593</v>
      </c>
      <c r="EO255">
        <v>1.432607037037037</v>
      </c>
      <c r="EP255">
        <v>15.85553703703704</v>
      </c>
      <c r="EQ255">
        <v>12.26723333333333</v>
      </c>
      <c r="ER255">
        <v>1999.995555555556</v>
      </c>
      <c r="ES255">
        <v>0.980005037037037</v>
      </c>
      <c r="ET255">
        <v>0.01999526296296296</v>
      </c>
      <c r="EU255">
        <v>0</v>
      </c>
      <c r="EV255">
        <v>525.1551481481481</v>
      </c>
      <c r="EW255">
        <v>5.00078</v>
      </c>
      <c r="EX255">
        <v>12746.28148148148</v>
      </c>
      <c r="EY255">
        <v>16379.61851851852</v>
      </c>
      <c r="EZ255">
        <v>40.44207407407408</v>
      </c>
      <c r="FA255">
        <v>41.80288888888887</v>
      </c>
      <c r="FB255">
        <v>41.4234074074074</v>
      </c>
      <c r="FC255">
        <v>41.06466666666666</v>
      </c>
      <c r="FD255">
        <v>41.37455555555555</v>
      </c>
      <c r="FE255">
        <v>1955.107777777778</v>
      </c>
      <c r="FF255">
        <v>39.88777777777779</v>
      </c>
      <c r="FG255">
        <v>0</v>
      </c>
      <c r="FH255">
        <v>1685129476.3</v>
      </c>
      <c r="FI255">
        <v>0</v>
      </c>
      <c r="FJ255">
        <v>525.13756</v>
      </c>
      <c r="FK255">
        <v>0.1146923117128069</v>
      </c>
      <c r="FL255">
        <v>368.6000005544989</v>
      </c>
      <c r="FM255">
        <v>12749.34</v>
      </c>
      <c r="FN255">
        <v>15</v>
      </c>
      <c r="FO255">
        <v>1685127798.5</v>
      </c>
      <c r="FP255" t="s">
        <v>772</v>
      </c>
      <c r="FQ255">
        <v>1685127798</v>
      </c>
      <c r="FR255">
        <v>1685127798.5</v>
      </c>
      <c r="FS255">
        <v>4</v>
      </c>
      <c r="FT255">
        <v>0.022</v>
      </c>
      <c r="FU255">
        <v>0.001</v>
      </c>
      <c r="FV255">
        <v>-0.485</v>
      </c>
      <c r="FW255">
        <v>-0.382</v>
      </c>
      <c r="FX255">
        <v>420</v>
      </c>
      <c r="FY255">
        <v>16</v>
      </c>
      <c r="FZ255">
        <v>0.08</v>
      </c>
      <c r="GA255">
        <v>0.03</v>
      </c>
      <c r="GB255">
        <v>-67.16705609756097</v>
      </c>
      <c r="GC255">
        <v>0.2152975609754496</v>
      </c>
      <c r="GD255">
        <v>0.2401272691504427</v>
      </c>
      <c r="GE255">
        <v>0</v>
      </c>
      <c r="GF255">
        <v>3.781242195121952</v>
      </c>
      <c r="GG255">
        <v>-0.2059789547038306</v>
      </c>
      <c r="GH255">
        <v>0.02168936240471129</v>
      </c>
      <c r="GI255">
        <v>1</v>
      </c>
      <c r="GJ255">
        <v>1</v>
      </c>
      <c r="GK255">
        <v>2</v>
      </c>
      <c r="GL255" t="s">
        <v>432</v>
      </c>
      <c r="GM255">
        <v>3.09827</v>
      </c>
      <c r="GN255">
        <v>2.758</v>
      </c>
      <c r="GO255">
        <v>0.169604</v>
      </c>
      <c r="GP255">
        <v>0.177149</v>
      </c>
      <c r="GQ255">
        <v>0.0985361</v>
      </c>
      <c r="GR255">
        <v>0.08276790000000001</v>
      </c>
      <c r="GS255">
        <v>21221.1</v>
      </c>
      <c r="GT255">
        <v>20742.8</v>
      </c>
      <c r="GU255">
        <v>26108.4</v>
      </c>
      <c r="GV255">
        <v>25557.9</v>
      </c>
      <c r="GW255">
        <v>37780.2</v>
      </c>
      <c r="GX255">
        <v>35603.8</v>
      </c>
      <c r="GY255">
        <v>45656.4</v>
      </c>
      <c r="GZ255">
        <v>41989.8</v>
      </c>
      <c r="HA255">
        <v>1.8574</v>
      </c>
      <c r="HB255">
        <v>1.87065</v>
      </c>
      <c r="HC255">
        <v>0.0192858</v>
      </c>
      <c r="HD255">
        <v>0</v>
      </c>
      <c r="HE255">
        <v>27.6671</v>
      </c>
      <c r="HF255">
        <v>999.9</v>
      </c>
      <c r="HG255">
        <v>41.6</v>
      </c>
      <c r="HH255">
        <v>40.6</v>
      </c>
      <c r="HI255">
        <v>31.96</v>
      </c>
      <c r="HJ255">
        <v>62.7226</v>
      </c>
      <c r="HK255">
        <v>26.9471</v>
      </c>
      <c r="HL255">
        <v>1</v>
      </c>
      <c r="HM255">
        <v>0.352111</v>
      </c>
      <c r="HN255">
        <v>2.64103</v>
      </c>
      <c r="HO255">
        <v>20.2883</v>
      </c>
      <c r="HP255">
        <v>5.2113</v>
      </c>
      <c r="HQ255">
        <v>11.98</v>
      </c>
      <c r="HR255">
        <v>4.96315</v>
      </c>
      <c r="HS255">
        <v>3.27415</v>
      </c>
      <c r="HT255">
        <v>9999</v>
      </c>
      <c r="HU255">
        <v>9999</v>
      </c>
      <c r="HV255">
        <v>9999</v>
      </c>
      <c r="HW255">
        <v>41.9</v>
      </c>
      <c r="HX255">
        <v>1.86399</v>
      </c>
      <c r="HY255">
        <v>1.86016</v>
      </c>
      <c r="HZ255">
        <v>1.85852</v>
      </c>
      <c r="IA255">
        <v>1.85986</v>
      </c>
      <c r="IB255">
        <v>1.85979</v>
      </c>
      <c r="IC255">
        <v>1.85837</v>
      </c>
      <c r="ID255">
        <v>1.85745</v>
      </c>
      <c r="IE255">
        <v>1.85232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-0.714</v>
      </c>
      <c r="IT255">
        <v>-0.363</v>
      </c>
      <c r="IU255">
        <v>-0.4520735450392652</v>
      </c>
      <c r="IV255">
        <v>0.0001543633802942166</v>
      </c>
      <c r="IW255">
        <v>-6.359805854135664E-07</v>
      </c>
      <c r="IX255">
        <v>1.931128000261328E-10</v>
      </c>
      <c r="IY255">
        <v>-0.3682157029634286</v>
      </c>
      <c r="IZ255">
        <v>-0.009907362677547949</v>
      </c>
      <c r="JA255">
        <v>0.0006454078662214542</v>
      </c>
      <c r="JB255">
        <v>-5.064920317128958E-06</v>
      </c>
      <c r="JC255">
        <v>3</v>
      </c>
      <c r="JD255">
        <v>1872</v>
      </c>
      <c r="JE255">
        <v>1</v>
      </c>
      <c r="JF255">
        <v>37</v>
      </c>
      <c r="JG255">
        <v>28</v>
      </c>
      <c r="JH255">
        <v>28</v>
      </c>
      <c r="JI255">
        <v>2.34497</v>
      </c>
      <c r="JJ255">
        <v>2.64526</v>
      </c>
      <c r="JK255">
        <v>1.49658</v>
      </c>
      <c r="JL255">
        <v>2.33521</v>
      </c>
      <c r="JM255">
        <v>1.54907</v>
      </c>
      <c r="JN255">
        <v>2.42065</v>
      </c>
      <c r="JO255">
        <v>42.4038</v>
      </c>
      <c r="JP255">
        <v>14.062</v>
      </c>
      <c r="JQ255">
        <v>18</v>
      </c>
      <c r="JR255">
        <v>494.934</v>
      </c>
      <c r="JS255">
        <v>520.127</v>
      </c>
      <c r="JT255">
        <v>24.3619</v>
      </c>
      <c r="JU255">
        <v>31.6044</v>
      </c>
      <c r="JV255">
        <v>30.0003</v>
      </c>
      <c r="JW255">
        <v>31.7449</v>
      </c>
      <c r="JX255">
        <v>31.716</v>
      </c>
      <c r="JY255">
        <v>47.1053</v>
      </c>
      <c r="JZ255">
        <v>49.4085</v>
      </c>
      <c r="KA255">
        <v>0</v>
      </c>
      <c r="KB255">
        <v>24.356</v>
      </c>
      <c r="KC255">
        <v>1041.57</v>
      </c>
      <c r="KD255">
        <v>14.5507</v>
      </c>
      <c r="KE255">
        <v>99.77200000000001</v>
      </c>
      <c r="KF255">
        <v>99.81189999999999</v>
      </c>
    </row>
    <row r="256" spans="1:292">
      <c r="A256">
        <v>228</v>
      </c>
      <c r="B256">
        <v>1685129483.1</v>
      </c>
      <c r="C256">
        <v>6080.599999904633</v>
      </c>
      <c r="D256" t="s">
        <v>895</v>
      </c>
      <c r="E256" t="s">
        <v>896</v>
      </c>
      <c r="F256">
        <v>5</v>
      </c>
      <c r="G256" t="s">
        <v>771</v>
      </c>
      <c r="H256">
        <v>1685129475.314285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1037.34216176967</v>
      </c>
      <c r="AJ256">
        <v>982.1024787878787</v>
      </c>
      <c r="AK256">
        <v>3.369096202307886</v>
      </c>
      <c r="AL256">
        <v>66.90373870372758</v>
      </c>
      <c r="AM256">
        <f>(AO256 - AN256 + DX256*1E3/(8.314*(DZ256+273.15)) * AQ256/DW256 * AP256) * DW256/(100*DK256) * 1000/(1000 - AO256)</f>
        <v>0</v>
      </c>
      <c r="AN256">
        <v>14.4403338727142</v>
      </c>
      <c r="AO256">
        <v>18.10650559440562</v>
      </c>
      <c r="AP256">
        <v>-0.005867788489144886</v>
      </c>
      <c r="AQ256">
        <v>104.1572982072689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4.38</v>
      </c>
      <c r="DL256">
        <v>0.5</v>
      </c>
      <c r="DM256" t="s">
        <v>430</v>
      </c>
      <c r="DN256">
        <v>2</v>
      </c>
      <c r="DO256" t="b">
        <v>1</v>
      </c>
      <c r="DP256">
        <v>1685129475.314285</v>
      </c>
      <c r="DQ256">
        <v>940.33575</v>
      </c>
      <c r="DR256">
        <v>1007.69875</v>
      </c>
      <c r="DS256">
        <v>18.12506785714286</v>
      </c>
      <c r="DT256">
        <v>14.41075</v>
      </c>
      <c r="DU256">
        <v>941.0449642857144</v>
      </c>
      <c r="DV256">
        <v>18.48786785714286</v>
      </c>
      <c r="DW256">
        <v>500.0155714285715</v>
      </c>
      <c r="DX256">
        <v>99.64122857142856</v>
      </c>
      <c r="DY256">
        <v>0.1000275964285714</v>
      </c>
      <c r="DZ256">
        <v>27.32604642857142</v>
      </c>
      <c r="EA256">
        <v>27.98756428571429</v>
      </c>
      <c r="EB256">
        <v>999.9000000000002</v>
      </c>
      <c r="EC256">
        <v>0</v>
      </c>
      <c r="ED256">
        <v>0</v>
      </c>
      <c r="EE256">
        <v>10003.65535714286</v>
      </c>
      <c r="EF256">
        <v>0</v>
      </c>
      <c r="EG256">
        <v>518.7787857142857</v>
      </c>
      <c r="EH256">
        <v>-67.36334285714285</v>
      </c>
      <c r="EI256">
        <v>957.6938571428572</v>
      </c>
      <c r="EJ256">
        <v>1022.433571428571</v>
      </c>
      <c r="EK256">
        <v>3.714336785714286</v>
      </c>
      <c r="EL256">
        <v>1007.69875</v>
      </c>
      <c r="EM256">
        <v>14.41075</v>
      </c>
      <c r="EN256">
        <v>1.806004642857143</v>
      </c>
      <c r="EO256">
        <v>1.435903571428571</v>
      </c>
      <c r="EP256">
        <v>15.83885357142857</v>
      </c>
      <c r="EQ256">
        <v>12.302125</v>
      </c>
      <c r="ER256">
        <v>1999.967857142857</v>
      </c>
      <c r="ES256">
        <v>0.9800042857142858</v>
      </c>
      <c r="ET256">
        <v>0.019996</v>
      </c>
      <c r="EU256">
        <v>0</v>
      </c>
      <c r="EV256">
        <v>525.0781071428571</v>
      </c>
      <c r="EW256">
        <v>5.00078</v>
      </c>
      <c r="EX256">
        <v>12767.90714285714</v>
      </c>
      <c r="EY256">
        <v>16379.38928571429</v>
      </c>
      <c r="EZ256">
        <v>40.44628571428571</v>
      </c>
      <c r="FA256">
        <v>41.80321428571427</v>
      </c>
      <c r="FB256">
        <v>41.42392857142857</v>
      </c>
      <c r="FC256">
        <v>41.07125</v>
      </c>
      <c r="FD256">
        <v>41.38567857142856</v>
      </c>
      <c r="FE256">
        <v>1955.079285714286</v>
      </c>
      <c r="FF256">
        <v>39.88857142857144</v>
      </c>
      <c r="FG256">
        <v>0</v>
      </c>
      <c r="FH256">
        <v>1685129481.1</v>
      </c>
      <c r="FI256">
        <v>0</v>
      </c>
      <c r="FJ256">
        <v>525.08876</v>
      </c>
      <c r="FK256">
        <v>-0.2329230743400677</v>
      </c>
      <c r="FL256">
        <v>45.50000001737844</v>
      </c>
      <c r="FM256">
        <v>12769.592</v>
      </c>
      <c r="FN256">
        <v>15</v>
      </c>
      <c r="FO256">
        <v>1685127798.5</v>
      </c>
      <c r="FP256" t="s">
        <v>772</v>
      </c>
      <c r="FQ256">
        <v>1685127798</v>
      </c>
      <c r="FR256">
        <v>1685127798.5</v>
      </c>
      <c r="FS256">
        <v>4</v>
      </c>
      <c r="FT256">
        <v>0.022</v>
      </c>
      <c r="FU256">
        <v>0.001</v>
      </c>
      <c r="FV256">
        <v>-0.485</v>
      </c>
      <c r="FW256">
        <v>-0.382</v>
      </c>
      <c r="FX256">
        <v>420</v>
      </c>
      <c r="FY256">
        <v>16</v>
      </c>
      <c r="FZ256">
        <v>0.08</v>
      </c>
      <c r="GA256">
        <v>0.03</v>
      </c>
      <c r="GB256">
        <v>-67.22510243902438</v>
      </c>
      <c r="GC256">
        <v>-2.949409756097517</v>
      </c>
      <c r="GD256">
        <v>0.3025774978235718</v>
      </c>
      <c r="GE256">
        <v>0</v>
      </c>
      <c r="GF256">
        <v>3.735679024390244</v>
      </c>
      <c r="GG256">
        <v>-0.5990638327526111</v>
      </c>
      <c r="GH256">
        <v>0.06460276033538058</v>
      </c>
      <c r="GI256">
        <v>0</v>
      </c>
      <c r="GJ256">
        <v>0</v>
      </c>
      <c r="GK256">
        <v>2</v>
      </c>
      <c r="GL256" t="s">
        <v>716</v>
      </c>
      <c r="GM256">
        <v>3.09843</v>
      </c>
      <c r="GN256">
        <v>2.75815</v>
      </c>
      <c r="GO256">
        <v>0.171499</v>
      </c>
      <c r="GP256">
        <v>0.179014</v>
      </c>
      <c r="GQ256">
        <v>0.0985365</v>
      </c>
      <c r="GR256">
        <v>0.08315019999999999</v>
      </c>
      <c r="GS256">
        <v>21172.6</v>
      </c>
      <c r="GT256">
        <v>20695.9</v>
      </c>
      <c r="GU256">
        <v>26108.3</v>
      </c>
      <c r="GV256">
        <v>25558</v>
      </c>
      <c r="GW256">
        <v>37780.3</v>
      </c>
      <c r="GX256">
        <v>35588.8</v>
      </c>
      <c r="GY256">
        <v>45656.2</v>
      </c>
      <c r="GZ256">
        <v>41989.4</v>
      </c>
      <c r="HA256">
        <v>1.85747</v>
      </c>
      <c r="HB256">
        <v>1.87075</v>
      </c>
      <c r="HC256">
        <v>0.0190847</v>
      </c>
      <c r="HD256">
        <v>0</v>
      </c>
      <c r="HE256">
        <v>27.6658</v>
      </c>
      <c r="HF256">
        <v>999.9</v>
      </c>
      <c r="HG256">
        <v>41.6</v>
      </c>
      <c r="HH256">
        <v>40.5</v>
      </c>
      <c r="HI256">
        <v>31.7895</v>
      </c>
      <c r="HJ256">
        <v>62.5826</v>
      </c>
      <c r="HK256">
        <v>26.8389</v>
      </c>
      <c r="HL256">
        <v>1</v>
      </c>
      <c r="HM256">
        <v>0.352177</v>
      </c>
      <c r="HN256">
        <v>2.61947</v>
      </c>
      <c r="HO256">
        <v>20.2886</v>
      </c>
      <c r="HP256">
        <v>5.2119</v>
      </c>
      <c r="HQ256">
        <v>11.98</v>
      </c>
      <c r="HR256">
        <v>4.9635</v>
      </c>
      <c r="HS256">
        <v>3.27435</v>
      </c>
      <c r="HT256">
        <v>9999</v>
      </c>
      <c r="HU256">
        <v>9999</v>
      </c>
      <c r="HV256">
        <v>9999</v>
      </c>
      <c r="HW256">
        <v>41.9</v>
      </c>
      <c r="HX256">
        <v>1.86401</v>
      </c>
      <c r="HY256">
        <v>1.86018</v>
      </c>
      <c r="HZ256">
        <v>1.85852</v>
      </c>
      <c r="IA256">
        <v>1.85983</v>
      </c>
      <c r="IB256">
        <v>1.85977</v>
      </c>
      <c r="IC256">
        <v>1.85837</v>
      </c>
      <c r="ID256">
        <v>1.85745</v>
      </c>
      <c r="IE256">
        <v>1.8523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-0.722</v>
      </c>
      <c r="IT256">
        <v>-0.363</v>
      </c>
      <c r="IU256">
        <v>-0.4520735450392652</v>
      </c>
      <c r="IV256">
        <v>0.0001543633802942166</v>
      </c>
      <c r="IW256">
        <v>-6.359805854135664E-07</v>
      </c>
      <c r="IX256">
        <v>1.931128000261328E-10</v>
      </c>
      <c r="IY256">
        <v>-0.3682157029634286</v>
      </c>
      <c r="IZ256">
        <v>-0.009907362677547949</v>
      </c>
      <c r="JA256">
        <v>0.0006454078662214542</v>
      </c>
      <c r="JB256">
        <v>-5.064920317128958E-06</v>
      </c>
      <c r="JC256">
        <v>3</v>
      </c>
      <c r="JD256">
        <v>1872</v>
      </c>
      <c r="JE256">
        <v>1</v>
      </c>
      <c r="JF256">
        <v>37</v>
      </c>
      <c r="JG256">
        <v>28.1</v>
      </c>
      <c r="JH256">
        <v>28.1</v>
      </c>
      <c r="JI256">
        <v>2.37793</v>
      </c>
      <c r="JJ256">
        <v>2.6416</v>
      </c>
      <c r="JK256">
        <v>1.49658</v>
      </c>
      <c r="JL256">
        <v>2.33521</v>
      </c>
      <c r="JM256">
        <v>1.54907</v>
      </c>
      <c r="JN256">
        <v>2.44019</v>
      </c>
      <c r="JO256">
        <v>42.4038</v>
      </c>
      <c r="JP256">
        <v>14.0532</v>
      </c>
      <c r="JQ256">
        <v>18</v>
      </c>
      <c r="JR256">
        <v>494.979</v>
      </c>
      <c r="JS256">
        <v>520.197</v>
      </c>
      <c r="JT256">
        <v>24.368</v>
      </c>
      <c r="JU256">
        <v>31.6044</v>
      </c>
      <c r="JV256">
        <v>30.0002</v>
      </c>
      <c r="JW256">
        <v>31.7449</v>
      </c>
      <c r="JX256">
        <v>31.716</v>
      </c>
      <c r="JY256">
        <v>47.7741</v>
      </c>
      <c r="JZ256">
        <v>49.4085</v>
      </c>
      <c r="KA256">
        <v>0</v>
      </c>
      <c r="KB256">
        <v>24.3696</v>
      </c>
      <c r="KC256">
        <v>1054.94</v>
      </c>
      <c r="KD256">
        <v>14.5906</v>
      </c>
      <c r="KE256">
        <v>99.7717</v>
      </c>
      <c r="KF256">
        <v>99.8115</v>
      </c>
    </row>
    <row r="257" spans="1:292">
      <c r="A257">
        <v>229</v>
      </c>
      <c r="B257">
        <v>1685129488.1</v>
      </c>
      <c r="C257">
        <v>6085.599999904633</v>
      </c>
      <c r="D257" t="s">
        <v>897</v>
      </c>
      <c r="E257" t="s">
        <v>898</v>
      </c>
      <c r="F257">
        <v>5</v>
      </c>
      <c r="G257" t="s">
        <v>771</v>
      </c>
      <c r="H257">
        <v>1685129480.6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1054.406012577536</v>
      </c>
      <c r="AJ257">
        <v>999.0872969696965</v>
      </c>
      <c r="AK257">
        <v>3.398670684433554</v>
      </c>
      <c r="AL257">
        <v>66.90373870372758</v>
      </c>
      <c r="AM257">
        <f>(AO257 - AN257 + DX257*1E3/(8.314*(DZ257+273.15)) * AQ257/DW257 * AP257) * DW257/(100*DK257) * 1000/(1000 - AO257)</f>
        <v>0</v>
      </c>
      <c r="AN257">
        <v>14.5074069498489</v>
      </c>
      <c r="AO257">
        <v>18.11082167832169</v>
      </c>
      <c r="AP257">
        <v>0.0006568933472624009</v>
      </c>
      <c r="AQ257">
        <v>104.1572982072689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4.38</v>
      </c>
      <c r="DL257">
        <v>0.5</v>
      </c>
      <c r="DM257" t="s">
        <v>430</v>
      </c>
      <c r="DN257">
        <v>2</v>
      </c>
      <c r="DO257" t="b">
        <v>1</v>
      </c>
      <c r="DP257">
        <v>1685129480.6</v>
      </c>
      <c r="DQ257">
        <v>957.7504074074074</v>
      </c>
      <c r="DR257">
        <v>1025.343703703704</v>
      </c>
      <c r="DS257">
        <v>18.11130740740741</v>
      </c>
      <c r="DT257">
        <v>14.4567962962963</v>
      </c>
      <c r="DU257">
        <v>958.4687407407407</v>
      </c>
      <c r="DV257">
        <v>18.47421851851852</v>
      </c>
      <c r="DW257">
        <v>500.013074074074</v>
      </c>
      <c r="DX257">
        <v>99.64036296296298</v>
      </c>
      <c r="DY257">
        <v>0.09999634074074074</v>
      </c>
      <c r="DZ257">
        <v>27.32971851851851</v>
      </c>
      <c r="EA257">
        <v>27.98116666666666</v>
      </c>
      <c r="EB257">
        <v>999.9000000000001</v>
      </c>
      <c r="EC257">
        <v>0</v>
      </c>
      <c r="ED257">
        <v>0</v>
      </c>
      <c r="EE257">
        <v>10005.45555555556</v>
      </c>
      <c r="EF257">
        <v>0</v>
      </c>
      <c r="EG257">
        <v>520.4687037037037</v>
      </c>
      <c r="EH257">
        <v>-67.59328888888889</v>
      </c>
      <c r="EI257">
        <v>975.4164074074072</v>
      </c>
      <c r="EJ257">
        <v>1040.384444444444</v>
      </c>
      <c r="EK257">
        <v>3.654525925925926</v>
      </c>
      <c r="EL257">
        <v>1025.343703703704</v>
      </c>
      <c r="EM257">
        <v>14.4567962962963</v>
      </c>
      <c r="EN257">
        <v>1.804617407407407</v>
      </c>
      <c r="EO257">
        <v>1.440478148148148</v>
      </c>
      <c r="EP257">
        <v>15.82683703703704</v>
      </c>
      <c r="EQ257">
        <v>12.35049259259259</v>
      </c>
      <c r="ER257">
        <v>1999.994814814815</v>
      </c>
      <c r="ES257">
        <v>0.9800050740740741</v>
      </c>
      <c r="ET257">
        <v>0.01999522592592593</v>
      </c>
      <c r="EU257">
        <v>0</v>
      </c>
      <c r="EV257">
        <v>525.1163703703704</v>
      </c>
      <c r="EW257">
        <v>5.00078</v>
      </c>
      <c r="EX257">
        <v>12771.67037037037</v>
      </c>
      <c r="EY257">
        <v>16379.61111111111</v>
      </c>
      <c r="EZ257">
        <v>40.43725925925925</v>
      </c>
      <c r="FA257">
        <v>41.79822222222221</v>
      </c>
      <c r="FB257">
        <v>41.35159259259259</v>
      </c>
      <c r="FC257">
        <v>41.06470370370371</v>
      </c>
      <c r="FD257">
        <v>41.39074074074073</v>
      </c>
      <c r="FE257">
        <v>1955.107407407407</v>
      </c>
      <c r="FF257">
        <v>39.88740740740742</v>
      </c>
      <c r="FG257">
        <v>0</v>
      </c>
      <c r="FH257">
        <v>1685129485.9</v>
      </c>
      <c r="FI257">
        <v>0</v>
      </c>
      <c r="FJ257">
        <v>525.1036800000001</v>
      </c>
      <c r="FK257">
        <v>-0.2813846160642327</v>
      </c>
      <c r="FL257">
        <v>-0.4461538777790156</v>
      </c>
      <c r="FM257">
        <v>12771.78</v>
      </c>
      <c r="FN257">
        <v>15</v>
      </c>
      <c r="FO257">
        <v>1685127798.5</v>
      </c>
      <c r="FP257" t="s">
        <v>772</v>
      </c>
      <c r="FQ257">
        <v>1685127798</v>
      </c>
      <c r="FR257">
        <v>1685127798.5</v>
      </c>
      <c r="FS257">
        <v>4</v>
      </c>
      <c r="FT257">
        <v>0.022</v>
      </c>
      <c r="FU257">
        <v>0.001</v>
      </c>
      <c r="FV257">
        <v>-0.485</v>
      </c>
      <c r="FW257">
        <v>-0.382</v>
      </c>
      <c r="FX257">
        <v>420</v>
      </c>
      <c r="FY257">
        <v>16</v>
      </c>
      <c r="FZ257">
        <v>0.08</v>
      </c>
      <c r="GA257">
        <v>0.03</v>
      </c>
      <c r="GB257">
        <v>-67.446315</v>
      </c>
      <c r="GC257">
        <v>-2.635139212007414</v>
      </c>
      <c r="GD257">
        <v>0.2622522722017873</v>
      </c>
      <c r="GE257">
        <v>0</v>
      </c>
      <c r="GF257">
        <v>3.69129875</v>
      </c>
      <c r="GG257">
        <v>-0.7437643902439045</v>
      </c>
      <c r="GH257">
        <v>0.07441679622865725</v>
      </c>
      <c r="GI257">
        <v>0</v>
      </c>
      <c r="GJ257">
        <v>0</v>
      </c>
      <c r="GK257">
        <v>2</v>
      </c>
      <c r="GL257" t="s">
        <v>716</v>
      </c>
      <c r="GM257">
        <v>3.09832</v>
      </c>
      <c r="GN257">
        <v>2.75809</v>
      </c>
      <c r="GO257">
        <v>0.173399</v>
      </c>
      <c r="GP257">
        <v>0.180855</v>
      </c>
      <c r="GQ257">
        <v>0.0985516</v>
      </c>
      <c r="GR257">
        <v>0.08319840000000001</v>
      </c>
      <c r="GS257">
        <v>21123.8</v>
      </c>
      <c r="GT257">
        <v>20649.3</v>
      </c>
      <c r="GU257">
        <v>26108</v>
      </c>
      <c r="GV257">
        <v>25557.8</v>
      </c>
      <c r="GW257">
        <v>37779.8</v>
      </c>
      <c r="GX257">
        <v>35587.1</v>
      </c>
      <c r="GY257">
        <v>45656.2</v>
      </c>
      <c r="GZ257">
        <v>41989.4</v>
      </c>
      <c r="HA257">
        <v>1.85755</v>
      </c>
      <c r="HB257">
        <v>1.87095</v>
      </c>
      <c r="HC257">
        <v>0.0190586</v>
      </c>
      <c r="HD257">
        <v>0</v>
      </c>
      <c r="HE257">
        <v>27.6658</v>
      </c>
      <c r="HF257">
        <v>999.9</v>
      </c>
      <c r="HG257">
        <v>41.6</v>
      </c>
      <c r="HH257">
        <v>40.6</v>
      </c>
      <c r="HI257">
        <v>31.9583</v>
      </c>
      <c r="HJ257">
        <v>62.4126</v>
      </c>
      <c r="HK257">
        <v>26.7829</v>
      </c>
      <c r="HL257">
        <v>1</v>
      </c>
      <c r="HM257">
        <v>0.35218</v>
      </c>
      <c r="HN257">
        <v>2.60971</v>
      </c>
      <c r="HO257">
        <v>20.2888</v>
      </c>
      <c r="HP257">
        <v>5.21205</v>
      </c>
      <c r="HQ257">
        <v>11.98</v>
      </c>
      <c r="HR257">
        <v>4.96335</v>
      </c>
      <c r="HS257">
        <v>3.2744</v>
      </c>
      <c r="HT257">
        <v>9999</v>
      </c>
      <c r="HU257">
        <v>9999</v>
      </c>
      <c r="HV257">
        <v>9999</v>
      </c>
      <c r="HW257">
        <v>41.9</v>
      </c>
      <c r="HX257">
        <v>1.864</v>
      </c>
      <c r="HY257">
        <v>1.86017</v>
      </c>
      <c r="HZ257">
        <v>1.8585</v>
      </c>
      <c r="IA257">
        <v>1.85984</v>
      </c>
      <c r="IB257">
        <v>1.8598</v>
      </c>
      <c r="IC257">
        <v>1.85837</v>
      </c>
      <c r="ID257">
        <v>1.85745</v>
      </c>
      <c r="IE257">
        <v>1.8523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-0.732</v>
      </c>
      <c r="IT257">
        <v>-0.3629</v>
      </c>
      <c r="IU257">
        <v>-0.4520735450392652</v>
      </c>
      <c r="IV257">
        <v>0.0001543633802942166</v>
      </c>
      <c r="IW257">
        <v>-6.359805854135664E-07</v>
      </c>
      <c r="IX257">
        <v>1.931128000261328E-10</v>
      </c>
      <c r="IY257">
        <v>-0.3682157029634286</v>
      </c>
      <c r="IZ257">
        <v>-0.009907362677547949</v>
      </c>
      <c r="JA257">
        <v>0.0006454078662214542</v>
      </c>
      <c r="JB257">
        <v>-5.064920317128958E-06</v>
      </c>
      <c r="JC257">
        <v>3</v>
      </c>
      <c r="JD257">
        <v>1872</v>
      </c>
      <c r="JE257">
        <v>1</v>
      </c>
      <c r="JF257">
        <v>37</v>
      </c>
      <c r="JG257">
        <v>28.2</v>
      </c>
      <c r="JH257">
        <v>28.2</v>
      </c>
      <c r="JI257">
        <v>2.40845</v>
      </c>
      <c r="JJ257">
        <v>2.63794</v>
      </c>
      <c r="JK257">
        <v>1.49658</v>
      </c>
      <c r="JL257">
        <v>2.33521</v>
      </c>
      <c r="JM257">
        <v>1.54907</v>
      </c>
      <c r="JN257">
        <v>2.4585</v>
      </c>
      <c r="JO257">
        <v>42.4038</v>
      </c>
      <c r="JP257">
        <v>14.062</v>
      </c>
      <c r="JQ257">
        <v>18</v>
      </c>
      <c r="JR257">
        <v>495.024</v>
      </c>
      <c r="JS257">
        <v>520.321</v>
      </c>
      <c r="JT257">
        <v>24.3788</v>
      </c>
      <c r="JU257">
        <v>31.6044</v>
      </c>
      <c r="JV257">
        <v>30.0002</v>
      </c>
      <c r="JW257">
        <v>31.7449</v>
      </c>
      <c r="JX257">
        <v>31.7141</v>
      </c>
      <c r="JY257">
        <v>48.3695</v>
      </c>
      <c r="JZ257">
        <v>49.1354</v>
      </c>
      <c r="KA257">
        <v>0</v>
      </c>
      <c r="KB257">
        <v>24.3814</v>
      </c>
      <c r="KC257">
        <v>1074.99</v>
      </c>
      <c r="KD257">
        <v>14.6378</v>
      </c>
      <c r="KE257">
        <v>99.7711</v>
      </c>
      <c r="KF257">
        <v>99.8111</v>
      </c>
    </row>
    <row r="258" spans="1:292">
      <c r="A258">
        <v>230</v>
      </c>
      <c r="B258">
        <v>1685129493.1</v>
      </c>
      <c r="C258">
        <v>6090.599999904633</v>
      </c>
      <c r="D258" t="s">
        <v>899</v>
      </c>
      <c r="E258" t="s">
        <v>900</v>
      </c>
      <c r="F258">
        <v>5</v>
      </c>
      <c r="G258" t="s">
        <v>771</v>
      </c>
      <c r="H258">
        <v>1685129485.314285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1071.58758204828</v>
      </c>
      <c r="AJ258">
        <v>1016.169696969697</v>
      </c>
      <c r="AK258">
        <v>3.431791560929766</v>
      </c>
      <c r="AL258">
        <v>66.90373870372758</v>
      </c>
      <c r="AM258">
        <f>(AO258 - AN258 + DX258*1E3/(8.314*(DZ258+273.15)) * AQ258/DW258 * AP258) * DW258/(100*DK258) * 1000/(1000 - AO258)</f>
        <v>0</v>
      </c>
      <c r="AN258">
        <v>14.52764368034467</v>
      </c>
      <c r="AO258">
        <v>18.11063286713288</v>
      </c>
      <c r="AP258">
        <v>-0.0002426584144796428</v>
      </c>
      <c r="AQ258">
        <v>104.1572982072689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4.38</v>
      </c>
      <c r="DL258">
        <v>0.5</v>
      </c>
      <c r="DM258" t="s">
        <v>430</v>
      </c>
      <c r="DN258">
        <v>2</v>
      </c>
      <c r="DO258" t="b">
        <v>1</v>
      </c>
      <c r="DP258">
        <v>1685129485.314285</v>
      </c>
      <c r="DQ258">
        <v>973.3918214285715</v>
      </c>
      <c r="DR258">
        <v>1041.180714285714</v>
      </c>
      <c r="DS258">
        <v>18.10768928571428</v>
      </c>
      <c r="DT258">
        <v>14.50875714285714</v>
      </c>
      <c r="DU258">
        <v>974.1184999999999</v>
      </c>
      <c r="DV258">
        <v>18.470625</v>
      </c>
      <c r="DW258">
        <v>500.0050357142857</v>
      </c>
      <c r="DX258">
        <v>99.64036071428573</v>
      </c>
      <c r="DY258">
        <v>0.09997653214285715</v>
      </c>
      <c r="DZ258">
        <v>27.33221071428571</v>
      </c>
      <c r="EA258">
        <v>27.98045357142857</v>
      </c>
      <c r="EB258">
        <v>999.9000000000002</v>
      </c>
      <c r="EC258">
        <v>0</v>
      </c>
      <c r="ED258">
        <v>0</v>
      </c>
      <c r="EE258">
        <v>10005.26428571429</v>
      </c>
      <c r="EF258">
        <v>0</v>
      </c>
      <c r="EG258">
        <v>521.8205714285715</v>
      </c>
      <c r="EH258">
        <v>-67.78857500000001</v>
      </c>
      <c r="EI258">
        <v>991.3423928571427</v>
      </c>
      <c r="EJ258">
        <v>1056.509642857143</v>
      </c>
      <c r="EK258">
        <v>3.5989425</v>
      </c>
      <c r="EL258">
        <v>1041.180714285714</v>
      </c>
      <c r="EM258">
        <v>14.50875714285714</v>
      </c>
      <c r="EN258">
        <v>1.804256071428571</v>
      </c>
      <c r="EO258">
        <v>1.445656428571428</v>
      </c>
      <c r="EP258">
        <v>15.82370714285714</v>
      </c>
      <c r="EQ258">
        <v>12.40513928571428</v>
      </c>
      <c r="ER258">
        <v>1999.987857142857</v>
      </c>
      <c r="ES258">
        <v>0.9800046071428571</v>
      </c>
      <c r="ET258">
        <v>0.01999568214285714</v>
      </c>
      <c r="EU258">
        <v>0</v>
      </c>
      <c r="EV258">
        <v>525.0448214285714</v>
      </c>
      <c r="EW258">
        <v>5.00078</v>
      </c>
      <c r="EX258">
        <v>12770.24642857143</v>
      </c>
      <c r="EY258">
        <v>16379.55714285714</v>
      </c>
      <c r="EZ258">
        <v>40.43942857142856</v>
      </c>
      <c r="FA258">
        <v>41.80771428571428</v>
      </c>
      <c r="FB258">
        <v>41.29885714285713</v>
      </c>
      <c r="FC258">
        <v>41.06907142857143</v>
      </c>
      <c r="FD258">
        <v>41.41924999999998</v>
      </c>
      <c r="FE258">
        <v>1955.099285714286</v>
      </c>
      <c r="FF258">
        <v>39.88857142857144</v>
      </c>
      <c r="FG258">
        <v>0</v>
      </c>
      <c r="FH258">
        <v>1685129491.3</v>
      </c>
      <c r="FI258">
        <v>0</v>
      </c>
      <c r="FJ258">
        <v>525.0093076923076</v>
      </c>
      <c r="FK258">
        <v>-0.2497093998967391</v>
      </c>
      <c r="FL258">
        <v>-39.8529914382647</v>
      </c>
      <c r="FM258">
        <v>12769.68076923077</v>
      </c>
      <c r="FN258">
        <v>15</v>
      </c>
      <c r="FO258">
        <v>1685127798.5</v>
      </c>
      <c r="FP258" t="s">
        <v>772</v>
      </c>
      <c r="FQ258">
        <v>1685127798</v>
      </c>
      <c r="FR258">
        <v>1685127798.5</v>
      </c>
      <c r="FS258">
        <v>4</v>
      </c>
      <c r="FT258">
        <v>0.022</v>
      </c>
      <c r="FU258">
        <v>0.001</v>
      </c>
      <c r="FV258">
        <v>-0.485</v>
      </c>
      <c r="FW258">
        <v>-0.382</v>
      </c>
      <c r="FX258">
        <v>420</v>
      </c>
      <c r="FY258">
        <v>16</v>
      </c>
      <c r="FZ258">
        <v>0.08</v>
      </c>
      <c r="GA258">
        <v>0.03</v>
      </c>
      <c r="GB258">
        <v>-67.6630275</v>
      </c>
      <c r="GC258">
        <v>-2.460253283301897</v>
      </c>
      <c r="GD258">
        <v>0.2448320975561614</v>
      </c>
      <c r="GE258">
        <v>0</v>
      </c>
      <c r="GF258">
        <v>3.6389655</v>
      </c>
      <c r="GG258">
        <v>-0.682747992495313</v>
      </c>
      <c r="GH258">
        <v>0.06949894865931426</v>
      </c>
      <c r="GI258">
        <v>0</v>
      </c>
      <c r="GJ258">
        <v>0</v>
      </c>
      <c r="GK258">
        <v>2</v>
      </c>
      <c r="GL258" t="s">
        <v>716</v>
      </c>
      <c r="GM258">
        <v>3.09848</v>
      </c>
      <c r="GN258">
        <v>2.7581</v>
      </c>
      <c r="GO258">
        <v>0.175291</v>
      </c>
      <c r="GP258">
        <v>0.18269</v>
      </c>
      <c r="GQ258">
        <v>0.0985573</v>
      </c>
      <c r="GR258">
        <v>0.08345030000000001</v>
      </c>
      <c r="GS258">
        <v>21075.1</v>
      </c>
      <c r="GT258">
        <v>20603.1</v>
      </c>
      <c r="GU258">
        <v>26107.7</v>
      </c>
      <c r="GV258">
        <v>25557.9</v>
      </c>
      <c r="GW258">
        <v>37779.4</v>
      </c>
      <c r="GX258">
        <v>35577</v>
      </c>
      <c r="GY258">
        <v>45655.7</v>
      </c>
      <c r="GZ258">
        <v>41988.8</v>
      </c>
      <c r="HA258">
        <v>1.85755</v>
      </c>
      <c r="HB258">
        <v>1.87105</v>
      </c>
      <c r="HC258">
        <v>0.0195131</v>
      </c>
      <c r="HD258">
        <v>0</v>
      </c>
      <c r="HE258">
        <v>27.6658</v>
      </c>
      <c r="HF258">
        <v>999.9</v>
      </c>
      <c r="HG258">
        <v>41.6</v>
      </c>
      <c r="HH258">
        <v>40.5</v>
      </c>
      <c r="HI258">
        <v>31.7863</v>
      </c>
      <c r="HJ258">
        <v>62.5426</v>
      </c>
      <c r="HK258">
        <v>26.7468</v>
      </c>
      <c r="HL258">
        <v>1</v>
      </c>
      <c r="HM258">
        <v>0.352167</v>
      </c>
      <c r="HN258">
        <v>2.58334</v>
      </c>
      <c r="HO258">
        <v>20.2892</v>
      </c>
      <c r="HP258">
        <v>5.2125</v>
      </c>
      <c r="HQ258">
        <v>11.98</v>
      </c>
      <c r="HR258">
        <v>4.9633</v>
      </c>
      <c r="HS258">
        <v>3.27425</v>
      </c>
      <c r="HT258">
        <v>9999</v>
      </c>
      <c r="HU258">
        <v>9999</v>
      </c>
      <c r="HV258">
        <v>9999</v>
      </c>
      <c r="HW258">
        <v>41.9</v>
      </c>
      <c r="HX258">
        <v>1.86399</v>
      </c>
      <c r="HY258">
        <v>1.86016</v>
      </c>
      <c r="HZ258">
        <v>1.85848</v>
      </c>
      <c r="IA258">
        <v>1.85983</v>
      </c>
      <c r="IB258">
        <v>1.8598</v>
      </c>
      <c r="IC258">
        <v>1.85837</v>
      </c>
      <c r="ID258">
        <v>1.85745</v>
      </c>
      <c r="IE258">
        <v>1.85229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-0.739</v>
      </c>
      <c r="IT258">
        <v>-0.3629</v>
      </c>
      <c r="IU258">
        <v>-0.4520735450392652</v>
      </c>
      <c r="IV258">
        <v>0.0001543633802942166</v>
      </c>
      <c r="IW258">
        <v>-6.359805854135664E-07</v>
      </c>
      <c r="IX258">
        <v>1.931128000261328E-10</v>
      </c>
      <c r="IY258">
        <v>-0.3682157029634286</v>
      </c>
      <c r="IZ258">
        <v>-0.009907362677547949</v>
      </c>
      <c r="JA258">
        <v>0.0006454078662214542</v>
      </c>
      <c r="JB258">
        <v>-5.064920317128958E-06</v>
      </c>
      <c r="JC258">
        <v>3</v>
      </c>
      <c r="JD258">
        <v>1872</v>
      </c>
      <c r="JE258">
        <v>1</v>
      </c>
      <c r="JF258">
        <v>37</v>
      </c>
      <c r="JG258">
        <v>28.3</v>
      </c>
      <c r="JH258">
        <v>28.2</v>
      </c>
      <c r="JI258">
        <v>2.44141</v>
      </c>
      <c r="JJ258">
        <v>2.64038</v>
      </c>
      <c r="JK258">
        <v>1.49658</v>
      </c>
      <c r="JL258">
        <v>2.33521</v>
      </c>
      <c r="JM258">
        <v>1.54785</v>
      </c>
      <c r="JN258">
        <v>2.4646</v>
      </c>
      <c r="JO258">
        <v>42.4038</v>
      </c>
      <c r="JP258">
        <v>14.062</v>
      </c>
      <c r="JQ258">
        <v>18</v>
      </c>
      <c r="JR258">
        <v>495.02</v>
      </c>
      <c r="JS258">
        <v>520.383</v>
      </c>
      <c r="JT258">
        <v>24.3922</v>
      </c>
      <c r="JU258">
        <v>31.605</v>
      </c>
      <c r="JV258">
        <v>30.0002</v>
      </c>
      <c r="JW258">
        <v>31.7443</v>
      </c>
      <c r="JX258">
        <v>31.7132</v>
      </c>
      <c r="JY258">
        <v>49.0365</v>
      </c>
      <c r="JZ258">
        <v>49.1354</v>
      </c>
      <c r="KA258">
        <v>0</v>
      </c>
      <c r="KB258">
        <v>24.3976</v>
      </c>
      <c r="KC258">
        <v>1088.35</v>
      </c>
      <c r="KD258">
        <v>14.677</v>
      </c>
      <c r="KE258">
        <v>99.7701</v>
      </c>
      <c r="KF258">
        <v>99.8105</v>
      </c>
    </row>
    <row r="259" spans="1:292">
      <c r="A259">
        <v>231</v>
      </c>
      <c r="B259">
        <v>1685129498.1</v>
      </c>
      <c r="C259">
        <v>6095.599999904633</v>
      </c>
      <c r="D259" t="s">
        <v>901</v>
      </c>
      <c r="E259" t="s">
        <v>902</v>
      </c>
      <c r="F259">
        <v>5</v>
      </c>
      <c r="G259" t="s">
        <v>771</v>
      </c>
      <c r="H259">
        <v>1685129490.6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1088.50916144385</v>
      </c>
      <c r="AJ259">
        <v>1032.942060606061</v>
      </c>
      <c r="AK259">
        <v>3.330360244173146</v>
      </c>
      <c r="AL259">
        <v>66.90373870372758</v>
      </c>
      <c r="AM259">
        <f>(AO259 - AN259 + DX259*1E3/(8.314*(DZ259+273.15)) * AQ259/DW259 * AP259) * DW259/(100*DK259) * 1000/(1000 - AO259)</f>
        <v>0</v>
      </c>
      <c r="AN259">
        <v>14.57987347343989</v>
      </c>
      <c r="AO259">
        <v>18.12873286713287</v>
      </c>
      <c r="AP259">
        <v>0.0003586516554091465</v>
      </c>
      <c r="AQ259">
        <v>104.1572982072689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4.38</v>
      </c>
      <c r="DL259">
        <v>0.5</v>
      </c>
      <c r="DM259" t="s">
        <v>430</v>
      </c>
      <c r="DN259">
        <v>2</v>
      </c>
      <c r="DO259" t="b">
        <v>1</v>
      </c>
      <c r="DP259">
        <v>1685129490.6</v>
      </c>
      <c r="DQ259">
        <v>991.013037037037</v>
      </c>
      <c r="DR259">
        <v>1058.89962962963</v>
      </c>
      <c r="DS259">
        <v>18.11360740740741</v>
      </c>
      <c r="DT259">
        <v>14.54812592592593</v>
      </c>
      <c r="DU259">
        <v>991.7492962962963</v>
      </c>
      <c r="DV259">
        <v>18.47648888888889</v>
      </c>
      <c r="DW259">
        <v>500.0016666666667</v>
      </c>
      <c r="DX259">
        <v>99.64034814814815</v>
      </c>
      <c r="DY259">
        <v>0.09996954444444445</v>
      </c>
      <c r="DZ259">
        <v>27.33495925925926</v>
      </c>
      <c r="EA259">
        <v>27.98940740740741</v>
      </c>
      <c r="EB259">
        <v>999.9000000000001</v>
      </c>
      <c r="EC259">
        <v>0</v>
      </c>
      <c r="ED259">
        <v>0</v>
      </c>
      <c r="EE259">
        <v>9998.474074074074</v>
      </c>
      <c r="EF259">
        <v>0</v>
      </c>
      <c r="EG259">
        <v>523.0536666666666</v>
      </c>
      <c r="EH259">
        <v>-67.88654814814815</v>
      </c>
      <c r="EI259">
        <v>1009.294666666667</v>
      </c>
      <c r="EJ259">
        <v>1074.532592592592</v>
      </c>
      <c r="EK259">
        <v>3.565478148148148</v>
      </c>
      <c r="EL259">
        <v>1058.89962962963</v>
      </c>
      <c r="EM259">
        <v>14.54812592592593</v>
      </c>
      <c r="EN259">
        <v>1.804845185185185</v>
      </c>
      <c r="EO259">
        <v>1.44958</v>
      </c>
      <c r="EP259">
        <v>15.8288</v>
      </c>
      <c r="EQ259">
        <v>12.44641851851852</v>
      </c>
      <c r="ER259">
        <v>2000.005555555556</v>
      </c>
      <c r="ES259">
        <v>0.980006</v>
      </c>
      <c r="ET259">
        <v>0.01999431111111111</v>
      </c>
      <c r="EU259">
        <v>0</v>
      </c>
      <c r="EV259">
        <v>524.8999629629629</v>
      </c>
      <c r="EW259">
        <v>5.00078</v>
      </c>
      <c r="EX259">
        <v>12739.63703703704</v>
      </c>
      <c r="EY259">
        <v>16379.7037037037</v>
      </c>
      <c r="EZ259">
        <v>40.43955555555555</v>
      </c>
      <c r="FA259">
        <v>41.81222222222222</v>
      </c>
      <c r="FB259">
        <v>41.25425925925925</v>
      </c>
      <c r="FC259">
        <v>41.0738148148148</v>
      </c>
      <c r="FD259">
        <v>41.42103703703703</v>
      </c>
      <c r="FE259">
        <v>1955.119259259259</v>
      </c>
      <c r="FF259">
        <v>39.88592592592594</v>
      </c>
      <c r="FG259">
        <v>0</v>
      </c>
      <c r="FH259">
        <v>1685129496.1</v>
      </c>
      <c r="FI259">
        <v>0</v>
      </c>
      <c r="FJ259">
        <v>524.8608076923076</v>
      </c>
      <c r="FK259">
        <v>-2.771863256740488</v>
      </c>
      <c r="FL259">
        <v>-593.7094013198507</v>
      </c>
      <c r="FM259">
        <v>12737.24615384616</v>
      </c>
      <c r="FN259">
        <v>15</v>
      </c>
      <c r="FO259">
        <v>1685127798.5</v>
      </c>
      <c r="FP259" t="s">
        <v>772</v>
      </c>
      <c r="FQ259">
        <v>1685127798</v>
      </c>
      <c r="FR259">
        <v>1685127798.5</v>
      </c>
      <c r="FS259">
        <v>4</v>
      </c>
      <c r="FT259">
        <v>0.022</v>
      </c>
      <c r="FU259">
        <v>0.001</v>
      </c>
      <c r="FV259">
        <v>-0.485</v>
      </c>
      <c r="FW259">
        <v>-0.382</v>
      </c>
      <c r="FX259">
        <v>420</v>
      </c>
      <c r="FY259">
        <v>16</v>
      </c>
      <c r="FZ259">
        <v>0.08</v>
      </c>
      <c r="GA259">
        <v>0.03</v>
      </c>
      <c r="GB259">
        <v>-67.80539024390244</v>
      </c>
      <c r="GC259">
        <v>-1.374608362369167</v>
      </c>
      <c r="GD259">
        <v>0.1673111907164748</v>
      </c>
      <c r="GE259">
        <v>0</v>
      </c>
      <c r="GF259">
        <v>3.585982195121951</v>
      </c>
      <c r="GG259">
        <v>-0.4210095470383121</v>
      </c>
      <c r="GH259">
        <v>0.04473268480991713</v>
      </c>
      <c r="GI259">
        <v>1</v>
      </c>
      <c r="GJ259">
        <v>1</v>
      </c>
      <c r="GK259">
        <v>2</v>
      </c>
      <c r="GL259" t="s">
        <v>432</v>
      </c>
      <c r="GM259">
        <v>3.09831</v>
      </c>
      <c r="GN259">
        <v>2.75815</v>
      </c>
      <c r="GO259">
        <v>0.177129</v>
      </c>
      <c r="GP259">
        <v>0.184482</v>
      </c>
      <c r="GQ259">
        <v>0.098617</v>
      </c>
      <c r="GR259">
        <v>0.0835757</v>
      </c>
      <c r="GS259">
        <v>21028.1</v>
      </c>
      <c r="GT259">
        <v>20557.6</v>
      </c>
      <c r="GU259">
        <v>26107.6</v>
      </c>
      <c r="GV259">
        <v>25557.6</v>
      </c>
      <c r="GW259">
        <v>37776.9</v>
      </c>
      <c r="GX259">
        <v>35572.5</v>
      </c>
      <c r="GY259">
        <v>45655.5</v>
      </c>
      <c r="GZ259">
        <v>41989</v>
      </c>
      <c r="HA259">
        <v>1.8572</v>
      </c>
      <c r="HB259">
        <v>1.87157</v>
      </c>
      <c r="HC259">
        <v>0.0229664</v>
      </c>
      <c r="HD259">
        <v>0</v>
      </c>
      <c r="HE259">
        <v>27.6682</v>
      </c>
      <c r="HF259">
        <v>999.9</v>
      </c>
      <c r="HG259">
        <v>41.6</v>
      </c>
      <c r="HH259">
        <v>40.5</v>
      </c>
      <c r="HI259">
        <v>31.7897</v>
      </c>
      <c r="HJ259">
        <v>62.5526</v>
      </c>
      <c r="HK259">
        <v>26.9832</v>
      </c>
      <c r="HL259">
        <v>1</v>
      </c>
      <c r="HM259">
        <v>0.352287</v>
      </c>
      <c r="HN259">
        <v>2.5824</v>
      </c>
      <c r="HO259">
        <v>20.2891</v>
      </c>
      <c r="HP259">
        <v>5.2128</v>
      </c>
      <c r="HQ259">
        <v>11.98</v>
      </c>
      <c r="HR259">
        <v>4.96335</v>
      </c>
      <c r="HS259">
        <v>3.2743</v>
      </c>
      <c r="HT259">
        <v>9999</v>
      </c>
      <c r="HU259">
        <v>9999</v>
      </c>
      <c r="HV259">
        <v>9999</v>
      </c>
      <c r="HW259">
        <v>41.9</v>
      </c>
      <c r="HX259">
        <v>1.864</v>
      </c>
      <c r="HY259">
        <v>1.86017</v>
      </c>
      <c r="HZ259">
        <v>1.85851</v>
      </c>
      <c r="IA259">
        <v>1.85988</v>
      </c>
      <c r="IB259">
        <v>1.85983</v>
      </c>
      <c r="IC259">
        <v>1.85837</v>
      </c>
      <c r="ID259">
        <v>1.85745</v>
      </c>
      <c r="IE259">
        <v>1.85233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-0.75</v>
      </c>
      <c r="IT259">
        <v>-0.3628</v>
      </c>
      <c r="IU259">
        <v>-0.4520735450392652</v>
      </c>
      <c r="IV259">
        <v>0.0001543633802942166</v>
      </c>
      <c r="IW259">
        <v>-6.359805854135664E-07</v>
      </c>
      <c r="IX259">
        <v>1.931128000261328E-10</v>
      </c>
      <c r="IY259">
        <v>-0.3682157029634286</v>
      </c>
      <c r="IZ259">
        <v>-0.009907362677547949</v>
      </c>
      <c r="JA259">
        <v>0.0006454078662214542</v>
      </c>
      <c r="JB259">
        <v>-5.064920317128958E-06</v>
      </c>
      <c r="JC259">
        <v>3</v>
      </c>
      <c r="JD259">
        <v>1872</v>
      </c>
      <c r="JE259">
        <v>1</v>
      </c>
      <c r="JF259">
        <v>37</v>
      </c>
      <c r="JG259">
        <v>28.3</v>
      </c>
      <c r="JH259">
        <v>28.3</v>
      </c>
      <c r="JI259">
        <v>2.47314</v>
      </c>
      <c r="JJ259">
        <v>2.64038</v>
      </c>
      <c r="JK259">
        <v>1.49658</v>
      </c>
      <c r="JL259">
        <v>2.33521</v>
      </c>
      <c r="JM259">
        <v>1.54785</v>
      </c>
      <c r="JN259">
        <v>2.37915</v>
      </c>
      <c r="JO259">
        <v>42.3772</v>
      </c>
      <c r="JP259">
        <v>14.0532</v>
      </c>
      <c r="JQ259">
        <v>18</v>
      </c>
      <c r="JR259">
        <v>494.793</v>
      </c>
      <c r="JS259">
        <v>520.75</v>
      </c>
      <c r="JT259">
        <v>24.406</v>
      </c>
      <c r="JU259">
        <v>31.6072</v>
      </c>
      <c r="JV259">
        <v>30</v>
      </c>
      <c r="JW259">
        <v>31.7421</v>
      </c>
      <c r="JX259">
        <v>31.7132</v>
      </c>
      <c r="JY259">
        <v>49.6281</v>
      </c>
      <c r="JZ259">
        <v>48.8534</v>
      </c>
      <c r="KA259">
        <v>0</v>
      </c>
      <c r="KB259">
        <v>24.4103</v>
      </c>
      <c r="KC259">
        <v>1108.39</v>
      </c>
      <c r="KD259">
        <v>14.7129</v>
      </c>
      <c r="KE259">
        <v>99.7696</v>
      </c>
      <c r="KF259">
        <v>99.81019999999999</v>
      </c>
    </row>
    <row r="260" spans="1:292">
      <c r="A260">
        <v>232</v>
      </c>
      <c r="B260">
        <v>1685129503.1</v>
      </c>
      <c r="C260">
        <v>6100.599999904633</v>
      </c>
      <c r="D260" t="s">
        <v>903</v>
      </c>
      <c r="E260" t="s">
        <v>904</v>
      </c>
      <c r="F260">
        <v>5</v>
      </c>
      <c r="G260" t="s">
        <v>771</v>
      </c>
      <c r="H260">
        <v>1685129495.314285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1105.557688312319</v>
      </c>
      <c r="AJ260">
        <v>1050.110363636363</v>
      </c>
      <c r="AK260">
        <v>3.436304078920516</v>
      </c>
      <c r="AL260">
        <v>66.90373870372758</v>
      </c>
      <c r="AM260">
        <f>(AO260 - AN260 + DX260*1E3/(8.314*(DZ260+273.15)) * AQ260/DW260 * AP260) * DW260/(100*DK260) * 1000/(1000 - AO260)</f>
        <v>0</v>
      </c>
      <c r="AN260">
        <v>14.62909974031942</v>
      </c>
      <c r="AO260">
        <v>18.13588181818182</v>
      </c>
      <c r="AP260">
        <v>-0.0007659592467409357</v>
      </c>
      <c r="AQ260">
        <v>104.1572982072689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4.38</v>
      </c>
      <c r="DL260">
        <v>0.5</v>
      </c>
      <c r="DM260" t="s">
        <v>430</v>
      </c>
      <c r="DN260">
        <v>2</v>
      </c>
      <c r="DO260" t="b">
        <v>1</v>
      </c>
      <c r="DP260">
        <v>1685129495.314285</v>
      </c>
      <c r="DQ260">
        <v>1006.733571428572</v>
      </c>
      <c r="DR260">
        <v>1074.666071428572</v>
      </c>
      <c r="DS260">
        <v>18.11962142857143</v>
      </c>
      <c r="DT260">
        <v>14.599525</v>
      </c>
      <c r="DU260">
        <v>1007.478821428571</v>
      </c>
      <c r="DV260">
        <v>18.48245357142857</v>
      </c>
      <c r="DW260">
        <v>500.0016428571429</v>
      </c>
      <c r="DX260">
        <v>99.64028214285715</v>
      </c>
      <c r="DY260">
        <v>0.100016075</v>
      </c>
      <c r="DZ260">
        <v>27.33880357142857</v>
      </c>
      <c r="EA260">
        <v>28.01179642857144</v>
      </c>
      <c r="EB260">
        <v>999.9000000000002</v>
      </c>
      <c r="EC260">
        <v>0</v>
      </c>
      <c r="ED260">
        <v>0</v>
      </c>
      <c r="EE260">
        <v>9992.992857142857</v>
      </c>
      <c r="EF260">
        <v>0</v>
      </c>
      <c r="EG260">
        <v>522.3858214285714</v>
      </c>
      <c r="EH260">
        <v>-67.9321607142857</v>
      </c>
      <c r="EI260">
        <v>1025.311928571429</v>
      </c>
      <c r="EJ260">
        <v>1090.589285714286</v>
      </c>
      <c r="EK260">
        <v>3.520097857142857</v>
      </c>
      <c r="EL260">
        <v>1074.666071428572</v>
      </c>
      <c r="EM260">
        <v>14.599525</v>
      </c>
      <c r="EN260">
        <v>1.805442857142857</v>
      </c>
      <c r="EO260">
        <v>1.454701071428572</v>
      </c>
      <c r="EP260">
        <v>15.83398214285714</v>
      </c>
      <c r="EQ260">
        <v>12.50005714285714</v>
      </c>
      <c r="ER260">
        <v>1999.998214285715</v>
      </c>
      <c r="ES260">
        <v>0.9800074285714285</v>
      </c>
      <c r="ET260">
        <v>0.01999292142857143</v>
      </c>
      <c r="EU260">
        <v>0</v>
      </c>
      <c r="EV260">
        <v>524.76025</v>
      </c>
      <c r="EW260">
        <v>5.00078</v>
      </c>
      <c r="EX260">
        <v>12683.125</v>
      </c>
      <c r="EY260">
        <v>16379.66071428571</v>
      </c>
      <c r="EZ260">
        <v>40.43957142857142</v>
      </c>
      <c r="FA260">
        <v>41.82114285714284</v>
      </c>
      <c r="FB260">
        <v>41.20057142857143</v>
      </c>
      <c r="FC260">
        <v>41.09342857142856</v>
      </c>
      <c r="FD260">
        <v>41.42389285714285</v>
      </c>
      <c r="FE260">
        <v>1955.115</v>
      </c>
      <c r="FF260">
        <v>39.88285714285715</v>
      </c>
      <c r="FG260">
        <v>0</v>
      </c>
      <c r="FH260">
        <v>1685129500.9</v>
      </c>
      <c r="FI260">
        <v>0</v>
      </c>
      <c r="FJ260">
        <v>524.7231153846153</v>
      </c>
      <c r="FK260">
        <v>-1.306700861701218</v>
      </c>
      <c r="FL260">
        <v>-991.7811968901533</v>
      </c>
      <c r="FM260">
        <v>12681.73076923077</v>
      </c>
      <c r="FN260">
        <v>15</v>
      </c>
      <c r="FO260">
        <v>1685127798.5</v>
      </c>
      <c r="FP260" t="s">
        <v>772</v>
      </c>
      <c r="FQ260">
        <v>1685127798</v>
      </c>
      <c r="FR260">
        <v>1685127798.5</v>
      </c>
      <c r="FS260">
        <v>4</v>
      </c>
      <c r="FT260">
        <v>0.022</v>
      </c>
      <c r="FU260">
        <v>0.001</v>
      </c>
      <c r="FV260">
        <v>-0.485</v>
      </c>
      <c r="FW260">
        <v>-0.382</v>
      </c>
      <c r="FX260">
        <v>420</v>
      </c>
      <c r="FY260">
        <v>16</v>
      </c>
      <c r="FZ260">
        <v>0.08</v>
      </c>
      <c r="GA260">
        <v>0.03</v>
      </c>
      <c r="GB260">
        <v>-67.88853414634147</v>
      </c>
      <c r="GC260">
        <v>-0.7647930313587809</v>
      </c>
      <c r="GD260">
        <v>0.1266876909141109</v>
      </c>
      <c r="GE260">
        <v>0</v>
      </c>
      <c r="GF260">
        <v>3.550758780487806</v>
      </c>
      <c r="GG260">
        <v>-0.4615325435540103</v>
      </c>
      <c r="GH260">
        <v>0.04889879699229088</v>
      </c>
      <c r="GI260">
        <v>1</v>
      </c>
      <c r="GJ260">
        <v>1</v>
      </c>
      <c r="GK260">
        <v>2</v>
      </c>
      <c r="GL260" t="s">
        <v>432</v>
      </c>
      <c r="GM260">
        <v>3.09848</v>
      </c>
      <c r="GN260">
        <v>2.75802</v>
      </c>
      <c r="GO260">
        <v>0.178986</v>
      </c>
      <c r="GP260">
        <v>0.186247</v>
      </c>
      <c r="GQ260">
        <v>0.0986602</v>
      </c>
      <c r="GR260">
        <v>0.0840217</v>
      </c>
      <c r="GS260">
        <v>20980.5</v>
      </c>
      <c r="GT260">
        <v>20513.2</v>
      </c>
      <c r="GU260">
        <v>26107.5</v>
      </c>
      <c r="GV260">
        <v>25557.6</v>
      </c>
      <c r="GW260">
        <v>37775.3</v>
      </c>
      <c r="GX260">
        <v>35555.2</v>
      </c>
      <c r="GY260">
        <v>45655.4</v>
      </c>
      <c r="GZ260">
        <v>41988.8</v>
      </c>
      <c r="HA260">
        <v>1.8576</v>
      </c>
      <c r="HB260">
        <v>1.87127</v>
      </c>
      <c r="HC260">
        <v>0.0228472</v>
      </c>
      <c r="HD260">
        <v>0</v>
      </c>
      <c r="HE260">
        <v>27.6698</v>
      </c>
      <c r="HF260">
        <v>999.9</v>
      </c>
      <c r="HG260">
        <v>41.6</v>
      </c>
      <c r="HH260">
        <v>40.5</v>
      </c>
      <c r="HI260">
        <v>31.7866</v>
      </c>
      <c r="HJ260">
        <v>62.5626</v>
      </c>
      <c r="HK260">
        <v>26.8269</v>
      </c>
      <c r="HL260">
        <v>1</v>
      </c>
      <c r="HM260">
        <v>0.353552</v>
      </c>
      <c r="HN260">
        <v>3.03086</v>
      </c>
      <c r="HO260">
        <v>20.2816</v>
      </c>
      <c r="HP260">
        <v>5.2134</v>
      </c>
      <c r="HQ260">
        <v>11.98</v>
      </c>
      <c r="HR260">
        <v>4.96345</v>
      </c>
      <c r="HS260">
        <v>3.2743</v>
      </c>
      <c r="HT260">
        <v>9999</v>
      </c>
      <c r="HU260">
        <v>9999</v>
      </c>
      <c r="HV260">
        <v>9999</v>
      </c>
      <c r="HW260">
        <v>41.9</v>
      </c>
      <c r="HX260">
        <v>1.86401</v>
      </c>
      <c r="HY260">
        <v>1.86017</v>
      </c>
      <c r="HZ260">
        <v>1.85851</v>
      </c>
      <c r="IA260">
        <v>1.85985</v>
      </c>
      <c r="IB260">
        <v>1.85982</v>
      </c>
      <c r="IC260">
        <v>1.85837</v>
      </c>
      <c r="ID260">
        <v>1.85745</v>
      </c>
      <c r="IE260">
        <v>1.8523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-0.76</v>
      </c>
      <c r="IT260">
        <v>-0.3626</v>
      </c>
      <c r="IU260">
        <v>-0.4520735450392652</v>
      </c>
      <c r="IV260">
        <v>0.0001543633802942166</v>
      </c>
      <c r="IW260">
        <v>-6.359805854135664E-07</v>
      </c>
      <c r="IX260">
        <v>1.931128000261328E-10</v>
      </c>
      <c r="IY260">
        <v>-0.3682157029634286</v>
      </c>
      <c r="IZ260">
        <v>-0.009907362677547949</v>
      </c>
      <c r="JA260">
        <v>0.0006454078662214542</v>
      </c>
      <c r="JB260">
        <v>-5.064920317128958E-06</v>
      </c>
      <c r="JC260">
        <v>3</v>
      </c>
      <c r="JD260">
        <v>1872</v>
      </c>
      <c r="JE260">
        <v>1</v>
      </c>
      <c r="JF260">
        <v>37</v>
      </c>
      <c r="JG260">
        <v>28.4</v>
      </c>
      <c r="JH260">
        <v>28.4</v>
      </c>
      <c r="JI260">
        <v>2.50366</v>
      </c>
      <c r="JJ260">
        <v>2.63672</v>
      </c>
      <c r="JK260">
        <v>1.49658</v>
      </c>
      <c r="JL260">
        <v>2.33521</v>
      </c>
      <c r="JM260">
        <v>1.54907</v>
      </c>
      <c r="JN260">
        <v>2.44263</v>
      </c>
      <c r="JO260">
        <v>42.4038</v>
      </c>
      <c r="JP260">
        <v>14.0532</v>
      </c>
      <c r="JQ260">
        <v>18</v>
      </c>
      <c r="JR260">
        <v>495.034</v>
      </c>
      <c r="JS260">
        <v>520.524</v>
      </c>
      <c r="JT260">
        <v>24.3734</v>
      </c>
      <c r="JU260">
        <v>31.6072</v>
      </c>
      <c r="JV260">
        <v>30.001</v>
      </c>
      <c r="JW260">
        <v>31.7421</v>
      </c>
      <c r="JX260">
        <v>31.7113</v>
      </c>
      <c r="JY260">
        <v>50.2987</v>
      </c>
      <c r="JZ260">
        <v>48.8534</v>
      </c>
      <c r="KA260">
        <v>0</v>
      </c>
      <c r="KB260">
        <v>24.312</v>
      </c>
      <c r="KC260">
        <v>1121.75</v>
      </c>
      <c r="KD260">
        <v>14.7345</v>
      </c>
      <c r="KE260">
        <v>99.7694</v>
      </c>
      <c r="KF260">
        <v>99.81</v>
      </c>
    </row>
    <row r="261" spans="1:292">
      <c r="A261">
        <v>233</v>
      </c>
      <c r="B261">
        <v>1685129508.1</v>
      </c>
      <c r="C261">
        <v>6105.599999904633</v>
      </c>
      <c r="D261" t="s">
        <v>905</v>
      </c>
      <c r="E261" t="s">
        <v>906</v>
      </c>
      <c r="F261">
        <v>5</v>
      </c>
      <c r="G261" t="s">
        <v>771</v>
      </c>
      <c r="H261">
        <v>1685129500.6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1122.646332422091</v>
      </c>
      <c r="AJ261">
        <v>1067.081515151515</v>
      </c>
      <c r="AK261">
        <v>3.398190576629053</v>
      </c>
      <c r="AL261">
        <v>66.90373870372758</v>
      </c>
      <c r="AM261">
        <f>(AO261 - AN261 + DX261*1E3/(8.314*(DZ261+273.15)) * AQ261/DW261 * AP261) * DW261/(100*DK261) * 1000/(1000 - AO261)</f>
        <v>0</v>
      </c>
      <c r="AN261">
        <v>14.71598017649336</v>
      </c>
      <c r="AO261">
        <v>18.15725454545456</v>
      </c>
      <c r="AP261">
        <v>0.002450018632238542</v>
      </c>
      <c r="AQ261">
        <v>104.1572982072689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4.38</v>
      </c>
      <c r="DL261">
        <v>0.5</v>
      </c>
      <c r="DM261" t="s">
        <v>430</v>
      </c>
      <c r="DN261">
        <v>2</v>
      </c>
      <c r="DO261" t="b">
        <v>1</v>
      </c>
      <c r="DP261">
        <v>1685129500.6</v>
      </c>
      <c r="DQ261">
        <v>1024.362592592593</v>
      </c>
      <c r="DR261">
        <v>1092.347407407407</v>
      </c>
      <c r="DS261">
        <v>18.1330037037037</v>
      </c>
      <c r="DT261">
        <v>14.6584962962963</v>
      </c>
      <c r="DU261">
        <v>1025.117407407407</v>
      </c>
      <c r="DV261">
        <v>18.49572222222222</v>
      </c>
      <c r="DW261">
        <v>500.0021481481482</v>
      </c>
      <c r="DX261">
        <v>99.64019999999999</v>
      </c>
      <c r="DY261">
        <v>0.09996022222222221</v>
      </c>
      <c r="DZ261">
        <v>27.34177777777778</v>
      </c>
      <c r="EA261">
        <v>28.03171481481481</v>
      </c>
      <c r="EB261">
        <v>999.9000000000001</v>
      </c>
      <c r="EC261">
        <v>0</v>
      </c>
      <c r="ED261">
        <v>0</v>
      </c>
      <c r="EE261">
        <v>9994.377777777778</v>
      </c>
      <c r="EF261">
        <v>0</v>
      </c>
      <c r="EG261">
        <v>522.9582222222223</v>
      </c>
      <c r="EH261">
        <v>-67.98469259259259</v>
      </c>
      <c r="EI261">
        <v>1043.281481481481</v>
      </c>
      <c r="EJ261">
        <v>1108.599259259259</v>
      </c>
      <c r="EK261">
        <v>3.474505555555556</v>
      </c>
      <c r="EL261">
        <v>1092.347407407407</v>
      </c>
      <c r="EM261">
        <v>14.6584962962963</v>
      </c>
      <c r="EN261">
        <v>1.806775185185185</v>
      </c>
      <c r="EO261">
        <v>1.460576296296296</v>
      </c>
      <c r="EP261">
        <v>15.84551481481481</v>
      </c>
      <c r="EQ261">
        <v>12.56147037037037</v>
      </c>
      <c r="ER261">
        <v>1999.995925925926</v>
      </c>
      <c r="ES261">
        <v>0.9800074814814814</v>
      </c>
      <c r="ET261">
        <v>0.01999285555555555</v>
      </c>
      <c r="EU261">
        <v>0</v>
      </c>
      <c r="EV261">
        <v>524.5915555555556</v>
      </c>
      <c r="EW261">
        <v>5.00078</v>
      </c>
      <c r="EX261">
        <v>12619.42592592592</v>
      </c>
      <c r="EY261">
        <v>16379.64074074074</v>
      </c>
      <c r="EZ261">
        <v>40.442</v>
      </c>
      <c r="FA261">
        <v>41.82148148148148</v>
      </c>
      <c r="FB261">
        <v>41.14788888888889</v>
      </c>
      <c r="FC261">
        <v>41.10144444444444</v>
      </c>
      <c r="FD261">
        <v>41.42803703703703</v>
      </c>
      <c r="FE261">
        <v>1955.112592592593</v>
      </c>
      <c r="FF261">
        <v>39.88296296296297</v>
      </c>
      <c r="FG261">
        <v>0</v>
      </c>
      <c r="FH261">
        <v>1685129506.3</v>
      </c>
      <c r="FI261">
        <v>0</v>
      </c>
      <c r="FJ261">
        <v>524.5410000000001</v>
      </c>
      <c r="FK261">
        <v>-0.552153849486073</v>
      </c>
      <c r="FL261">
        <v>-509.5076932207387</v>
      </c>
      <c r="FM261">
        <v>12613.396</v>
      </c>
      <c r="FN261">
        <v>15</v>
      </c>
      <c r="FO261">
        <v>1685127798.5</v>
      </c>
      <c r="FP261" t="s">
        <v>772</v>
      </c>
      <c r="FQ261">
        <v>1685127798</v>
      </c>
      <c r="FR261">
        <v>1685127798.5</v>
      </c>
      <c r="FS261">
        <v>4</v>
      </c>
      <c r="FT261">
        <v>0.022</v>
      </c>
      <c r="FU261">
        <v>0.001</v>
      </c>
      <c r="FV261">
        <v>-0.485</v>
      </c>
      <c r="FW261">
        <v>-0.382</v>
      </c>
      <c r="FX261">
        <v>420</v>
      </c>
      <c r="FY261">
        <v>16</v>
      </c>
      <c r="FZ261">
        <v>0.08</v>
      </c>
      <c r="GA261">
        <v>0.03</v>
      </c>
      <c r="GB261">
        <v>-67.96324</v>
      </c>
      <c r="GC261">
        <v>-0.4963114446528742</v>
      </c>
      <c r="GD261">
        <v>0.1470544300590771</v>
      </c>
      <c r="GE261">
        <v>0</v>
      </c>
      <c r="GF261">
        <v>3.501882000000001</v>
      </c>
      <c r="GG261">
        <v>-0.575441876172609</v>
      </c>
      <c r="GH261">
        <v>0.05819953359778755</v>
      </c>
      <c r="GI261">
        <v>0</v>
      </c>
      <c r="GJ261">
        <v>0</v>
      </c>
      <c r="GK261">
        <v>2</v>
      </c>
      <c r="GL261" t="s">
        <v>716</v>
      </c>
      <c r="GM261">
        <v>3.09847</v>
      </c>
      <c r="GN261">
        <v>2.75798</v>
      </c>
      <c r="GO261">
        <v>0.180818</v>
      </c>
      <c r="GP261">
        <v>0.188064</v>
      </c>
      <c r="GQ261">
        <v>0.0987389</v>
      </c>
      <c r="GR261">
        <v>0.0840587</v>
      </c>
      <c r="GS261">
        <v>20933.6</v>
      </c>
      <c r="GT261">
        <v>20467.5</v>
      </c>
      <c r="GU261">
        <v>26107.4</v>
      </c>
      <c r="GV261">
        <v>25557.9</v>
      </c>
      <c r="GW261">
        <v>37772.4</v>
      </c>
      <c r="GX261">
        <v>35554</v>
      </c>
      <c r="GY261">
        <v>45655.7</v>
      </c>
      <c r="GZ261">
        <v>41988.9</v>
      </c>
      <c r="HA261">
        <v>1.85747</v>
      </c>
      <c r="HB261">
        <v>1.8714</v>
      </c>
      <c r="HC261">
        <v>0.0233687</v>
      </c>
      <c r="HD261">
        <v>0</v>
      </c>
      <c r="HE261">
        <v>27.6727</v>
      </c>
      <c r="HF261">
        <v>999.9</v>
      </c>
      <c r="HG261">
        <v>41.7</v>
      </c>
      <c r="HH261">
        <v>40.5</v>
      </c>
      <c r="HI261">
        <v>31.8607</v>
      </c>
      <c r="HJ261">
        <v>62.3926</v>
      </c>
      <c r="HK261">
        <v>26.8309</v>
      </c>
      <c r="HL261">
        <v>1</v>
      </c>
      <c r="HM261">
        <v>0.354499</v>
      </c>
      <c r="HN261">
        <v>3.04965</v>
      </c>
      <c r="HO261">
        <v>20.2813</v>
      </c>
      <c r="HP261">
        <v>5.2122</v>
      </c>
      <c r="HQ261">
        <v>11.98</v>
      </c>
      <c r="HR261">
        <v>4.9629</v>
      </c>
      <c r="HS261">
        <v>3.27418</v>
      </c>
      <c r="HT261">
        <v>9999</v>
      </c>
      <c r="HU261">
        <v>9999</v>
      </c>
      <c r="HV261">
        <v>9999</v>
      </c>
      <c r="HW261">
        <v>41.9</v>
      </c>
      <c r="HX261">
        <v>1.86401</v>
      </c>
      <c r="HY261">
        <v>1.86019</v>
      </c>
      <c r="HZ261">
        <v>1.8585</v>
      </c>
      <c r="IA261">
        <v>1.85982</v>
      </c>
      <c r="IB261">
        <v>1.85981</v>
      </c>
      <c r="IC261">
        <v>1.85837</v>
      </c>
      <c r="ID261">
        <v>1.85745</v>
      </c>
      <c r="IE261">
        <v>1.85231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-0.77</v>
      </c>
      <c r="IT261">
        <v>-0.3625</v>
      </c>
      <c r="IU261">
        <v>-0.4520735450392652</v>
      </c>
      <c r="IV261">
        <v>0.0001543633802942166</v>
      </c>
      <c r="IW261">
        <v>-6.359805854135664E-07</v>
      </c>
      <c r="IX261">
        <v>1.931128000261328E-10</v>
      </c>
      <c r="IY261">
        <v>-0.3682157029634286</v>
      </c>
      <c r="IZ261">
        <v>-0.009907362677547949</v>
      </c>
      <c r="JA261">
        <v>0.0006454078662214542</v>
      </c>
      <c r="JB261">
        <v>-5.064920317128958E-06</v>
      </c>
      <c r="JC261">
        <v>3</v>
      </c>
      <c r="JD261">
        <v>1872</v>
      </c>
      <c r="JE261">
        <v>1</v>
      </c>
      <c r="JF261">
        <v>37</v>
      </c>
      <c r="JG261">
        <v>28.5</v>
      </c>
      <c r="JH261">
        <v>28.5</v>
      </c>
      <c r="JI261">
        <v>2.53296</v>
      </c>
      <c r="JJ261">
        <v>2.6355</v>
      </c>
      <c r="JK261">
        <v>1.49658</v>
      </c>
      <c r="JL261">
        <v>2.33643</v>
      </c>
      <c r="JM261">
        <v>1.54907</v>
      </c>
      <c r="JN261">
        <v>2.43896</v>
      </c>
      <c r="JO261">
        <v>42.4038</v>
      </c>
      <c r="JP261">
        <v>14.0532</v>
      </c>
      <c r="JQ261">
        <v>18</v>
      </c>
      <c r="JR261">
        <v>494.959</v>
      </c>
      <c r="JS261">
        <v>520.604</v>
      </c>
      <c r="JT261">
        <v>24.2955</v>
      </c>
      <c r="JU261">
        <v>31.6072</v>
      </c>
      <c r="JV261">
        <v>30.0009</v>
      </c>
      <c r="JW261">
        <v>31.7421</v>
      </c>
      <c r="JX261">
        <v>31.7104</v>
      </c>
      <c r="JY261">
        <v>50.8756</v>
      </c>
      <c r="JZ261">
        <v>48.8534</v>
      </c>
      <c r="KA261">
        <v>0</v>
      </c>
      <c r="KB261">
        <v>24.2672</v>
      </c>
      <c r="KC261">
        <v>1141.8</v>
      </c>
      <c r="KD261">
        <v>14.7508</v>
      </c>
      <c r="KE261">
        <v>99.7697</v>
      </c>
      <c r="KF261">
        <v>99.8105</v>
      </c>
    </row>
    <row r="262" spans="1:292">
      <c r="A262">
        <v>234</v>
      </c>
      <c r="B262">
        <v>1685129513.1</v>
      </c>
      <c r="C262">
        <v>6110.599999904633</v>
      </c>
      <c r="D262" t="s">
        <v>907</v>
      </c>
      <c r="E262" t="s">
        <v>908</v>
      </c>
      <c r="F262">
        <v>5</v>
      </c>
      <c r="G262" t="s">
        <v>771</v>
      </c>
      <c r="H262">
        <v>1685129505.314285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1139.704281015983</v>
      </c>
      <c r="AJ262">
        <v>1084.183151515151</v>
      </c>
      <c r="AK262">
        <v>3.432040646384518</v>
      </c>
      <c r="AL262">
        <v>66.90373870372758</v>
      </c>
      <c r="AM262">
        <f>(AO262 - AN262 + DX262*1E3/(8.314*(DZ262+273.15)) * AQ262/DW262 * AP262) * DW262/(100*DK262) * 1000/(1000 - AO262)</f>
        <v>0</v>
      </c>
      <c r="AN262">
        <v>14.72074102308392</v>
      </c>
      <c r="AO262">
        <v>18.15129300699302</v>
      </c>
      <c r="AP262">
        <v>0.005244390510114164</v>
      </c>
      <c r="AQ262">
        <v>104.1572982072689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4.38</v>
      </c>
      <c r="DL262">
        <v>0.5</v>
      </c>
      <c r="DM262" t="s">
        <v>430</v>
      </c>
      <c r="DN262">
        <v>2</v>
      </c>
      <c r="DO262" t="b">
        <v>1</v>
      </c>
      <c r="DP262">
        <v>1685129505.314285</v>
      </c>
      <c r="DQ262">
        <v>1040.070714285714</v>
      </c>
      <c r="DR262">
        <v>1108.157142857143</v>
      </c>
      <c r="DS262">
        <v>18.145525</v>
      </c>
      <c r="DT262">
        <v>14.70075357142857</v>
      </c>
      <c r="DU262">
        <v>1040.833214285714</v>
      </c>
      <c r="DV262">
        <v>18.50813571428571</v>
      </c>
      <c r="DW262">
        <v>499.9905</v>
      </c>
      <c r="DX262">
        <v>99.64017857142858</v>
      </c>
      <c r="DY262">
        <v>0.1000089571428572</v>
      </c>
      <c r="DZ262">
        <v>27.34261785714286</v>
      </c>
      <c r="EA262">
        <v>28.05651071428571</v>
      </c>
      <c r="EB262">
        <v>999.9000000000002</v>
      </c>
      <c r="EC262">
        <v>0</v>
      </c>
      <c r="ED262">
        <v>0</v>
      </c>
      <c r="EE262">
        <v>10000.71357142857</v>
      </c>
      <c r="EF262">
        <v>0</v>
      </c>
      <c r="EG262">
        <v>523.8092857142857</v>
      </c>
      <c r="EH262">
        <v>-68.08571071428572</v>
      </c>
      <c r="EI262">
        <v>1059.293571428572</v>
      </c>
      <c r="EJ262">
        <v>1124.690714285714</v>
      </c>
      <c r="EK262">
        <v>3.444773571428572</v>
      </c>
      <c r="EL262">
        <v>1108.157142857143</v>
      </c>
      <c r="EM262">
        <v>14.70075357142857</v>
      </c>
      <c r="EN262">
        <v>1.808022142857143</v>
      </c>
      <c r="EO262">
        <v>1.464786071428571</v>
      </c>
      <c r="EP262">
        <v>15.85631785714286</v>
      </c>
      <c r="EQ262">
        <v>12.60540714285714</v>
      </c>
      <c r="ER262">
        <v>2000.001785714286</v>
      </c>
      <c r="ES262">
        <v>0.9800076785714283</v>
      </c>
      <c r="ET262">
        <v>0.01999268214285714</v>
      </c>
      <c r="EU262">
        <v>0</v>
      </c>
      <c r="EV262">
        <v>524.56925</v>
      </c>
      <c r="EW262">
        <v>5.00078</v>
      </c>
      <c r="EX262">
        <v>12590.11071428571</v>
      </c>
      <c r="EY262">
        <v>16379.69642857143</v>
      </c>
      <c r="EZ262">
        <v>40.45071428571428</v>
      </c>
      <c r="FA262">
        <v>41.83232142857143</v>
      </c>
      <c r="FB262">
        <v>41.16278571428571</v>
      </c>
      <c r="FC262">
        <v>41.10457142857143</v>
      </c>
      <c r="FD262">
        <v>41.43507142857143</v>
      </c>
      <c r="FE262">
        <v>1955.118928571429</v>
      </c>
      <c r="FF262">
        <v>39.88285714285715</v>
      </c>
      <c r="FG262">
        <v>0</v>
      </c>
      <c r="FH262">
        <v>1685129511.1</v>
      </c>
      <c r="FI262">
        <v>0</v>
      </c>
      <c r="FJ262">
        <v>524.5676</v>
      </c>
      <c r="FK262">
        <v>-0.3565384581062102</v>
      </c>
      <c r="FL262">
        <v>-1.092308014765724</v>
      </c>
      <c r="FM262">
        <v>12589.648</v>
      </c>
      <c r="FN262">
        <v>15</v>
      </c>
      <c r="FO262">
        <v>1685127798.5</v>
      </c>
      <c r="FP262" t="s">
        <v>772</v>
      </c>
      <c r="FQ262">
        <v>1685127798</v>
      </c>
      <c r="FR262">
        <v>1685127798.5</v>
      </c>
      <c r="FS262">
        <v>4</v>
      </c>
      <c r="FT262">
        <v>0.022</v>
      </c>
      <c r="FU262">
        <v>0.001</v>
      </c>
      <c r="FV262">
        <v>-0.485</v>
      </c>
      <c r="FW262">
        <v>-0.382</v>
      </c>
      <c r="FX262">
        <v>420</v>
      </c>
      <c r="FY262">
        <v>16</v>
      </c>
      <c r="FZ262">
        <v>0.08</v>
      </c>
      <c r="GA262">
        <v>0.03</v>
      </c>
      <c r="GB262">
        <v>-68.03172439024391</v>
      </c>
      <c r="GC262">
        <v>-1.24432473867587</v>
      </c>
      <c r="GD262">
        <v>0.1780350455778208</v>
      </c>
      <c r="GE262">
        <v>0</v>
      </c>
      <c r="GF262">
        <v>3.468587317073171</v>
      </c>
      <c r="GG262">
        <v>-0.3930177700348354</v>
      </c>
      <c r="GH262">
        <v>0.04622344954591616</v>
      </c>
      <c r="GI262">
        <v>1</v>
      </c>
      <c r="GJ262">
        <v>1</v>
      </c>
      <c r="GK262">
        <v>2</v>
      </c>
      <c r="GL262" t="s">
        <v>432</v>
      </c>
      <c r="GM262">
        <v>3.09855</v>
      </c>
      <c r="GN262">
        <v>2.75831</v>
      </c>
      <c r="GO262">
        <v>0.182651</v>
      </c>
      <c r="GP262">
        <v>0.18982</v>
      </c>
      <c r="GQ262">
        <v>0.098699</v>
      </c>
      <c r="GR262">
        <v>0.08407539999999999</v>
      </c>
      <c r="GS262">
        <v>20886.8</v>
      </c>
      <c r="GT262">
        <v>20423.2</v>
      </c>
      <c r="GU262">
        <v>26107.5</v>
      </c>
      <c r="GV262">
        <v>25557.8</v>
      </c>
      <c r="GW262">
        <v>37774.2</v>
      </c>
      <c r="GX262">
        <v>35553.6</v>
      </c>
      <c r="GY262">
        <v>45655.5</v>
      </c>
      <c r="GZ262">
        <v>41988.9</v>
      </c>
      <c r="HA262">
        <v>1.85728</v>
      </c>
      <c r="HB262">
        <v>1.87138</v>
      </c>
      <c r="HC262">
        <v>0.0244752</v>
      </c>
      <c r="HD262">
        <v>0</v>
      </c>
      <c r="HE262">
        <v>27.6744</v>
      </c>
      <c r="HF262">
        <v>999.9</v>
      </c>
      <c r="HG262">
        <v>41.7</v>
      </c>
      <c r="HH262">
        <v>40.5</v>
      </c>
      <c r="HI262">
        <v>31.8643</v>
      </c>
      <c r="HJ262">
        <v>62.3726</v>
      </c>
      <c r="HK262">
        <v>26.847</v>
      </c>
      <c r="HL262">
        <v>1</v>
      </c>
      <c r="HM262">
        <v>0.354649</v>
      </c>
      <c r="HN262">
        <v>3.0661</v>
      </c>
      <c r="HO262">
        <v>20.281</v>
      </c>
      <c r="HP262">
        <v>5.2125</v>
      </c>
      <c r="HQ262">
        <v>11.98</v>
      </c>
      <c r="HR262">
        <v>4.9631</v>
      </c>
      <c r="HS262">
        <v>3.27423</v>
      </c>
      <c r="HT262">
        <v>9999</v>
      </c>
      <c r="HU262">
        <v>9999</v>
      </c>
      <c r="HV262">
        <v>9999</v>
      </c>
      <c r="HW262">
        <v>41.9</v>
      </c>
      <c r="HX262">
        <v>1.86401</v>
      </c>
      <c r="HY262">
        <v>1.86019</v>
      </c>
      <c r="HZ262">
        <v>1.85849</v>
      </c>
      <c r="IA262">
        <v>1.85983</v>
      </c>
      <c r="IB262">
        <v>1.8598</v>
      </c>
      <c r="IC262">
        <v>1.85837</v>
      </c>
      <c r="ID262">
        <v>1.85745</v>
      </c>
      <c r="IE262">
        <v>1.85229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-0.78</v>
      </c>
      <c r="IT262">
        <v>-0.3626</v>
      </c>
      <c r="IU262">
        <v>-0.4520735450392652</v>
      </c>
      <c r="IV262">
        <v>0.0001543633802942166</v>
      </c>
      <c r="IW262">
        <v>-6.359805854135664E-07</v>
      </c>
      <c r="IX262">
        <v>1.931128000261328E-10</v>
      </c>
      <c r="IY262">
        <v>-0.3682157029634286</v>
      </c>
      <c r="IZ262">
        <v>-0.009907362677547949</v>
      </c>
      <c r="JA262">
        <v>0.0006454078662214542</v>
      </c>
      <c r="JB262">
        <v>-5.064920317128958E-06</v>
      </c>
      <c r="JC262">
        <v>3</v>
      </c>
      <c r="JD262">
        <v>1872</v>
      </c>
      <c r="JE262">
        <v>1</v>
      </c>
      <c r="JF262">
        <v>37</v>
      </c>
      <c r="JG262">
        <v>28.6</v>
      </c>
      <c r="JH262">
        <v>28.6</v>
      </c>
      <c r="JI262">
        <v>2.56592</v>
      </c>
      <c r="JJ262">
        <v>2.63184</v>
      </c>
      <c r="JK262">
        <v>1.49658</v>
      </c>
      <c r="JL262">
        <v>2.33521</v>
      </c>
      <c r="JM262">
        <v>1.54907</v>
      </c>
      <c r="JN262">
        <v>2.43896</v>
      </c>
      <c r="JO262">
        <v>42.4038</v>
      </c>
      <c r="JP262">
        <v>14.0532</v>
      </c>
      <c r="JQ262">
        <v>18</v>
      </c>
      <c r="JR262">
        <v>494.838</v>
      </c>
      <c r="JS262">
        <v>520.586</v>
      </c>
      <c r="JT262">
        <v>24.239</v>
      </c>
      <c r="JU262">
        <v>31.6093</v>
      </c>
      <c r="JV262">
        <v>30.0006</v>
      </c>
      <c r="JW262">
        <v>31.7421</v>
      </c>
      <c r="JX262">
        <v>31.7104</v>
      </c>
      <c r="JY262">
        <v>51.5372</v>
      </c>
      <c r="JZ262">
        <v>48.8534</v>
      </c>
      <c r="KA262">
        <v>0</v>
      </c>
      <c r="KB262">
        <v>24.2234</v>
      </c>
      <c r="KC262">
        <v>1155.16</v>
      </c>
      <c r="KD262">
        <v>14.7963</v>
      </c>
      <c r="KE262">
        <v>99.76949999999999</v>
      </c>
      <c r="KF262">
        <v>99.8104</v>
      </c>
    </row>
    <row r="263" spans="1:292">
      <c r="A263">
        <v>235</v>
      </c>
      <c r="B263">
        <v>1685129518.1</v>
      </c>
      <c r="C263">
        <v>6115.599999904633</v>
      </c>
      <c r="D263" t="s">
        <v>909</v>
      </c>
      <c r="E263" t="s">
        <v>910</v>
      </c>
      <c r="F263">
        <v>5</v>
      </c>
      <c r="G263" t="s">
        <v>771</v>
      </c>
      <c r="H263">
        <v>1685129510.6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1156.7615338509</v>
      </c>
      <c r="AJ263">
        <v>1101.244666666667</v>
      </c>
      <c r="AK263">
        <v>3.396914580334824</v>
      </c>
      <c r="AL263">
        <v>66.90373870372758</v>
      </c>
      <c r="AM263">
        <f>(AO263 - AN263 + DX263*1E3/(8.314*(DZ263+273.15)) * AQ263/DW263 * AP263) * DW263/(100*DK263) * 1000/(1000 - AO263)</f>
        <v>0</v>
      </c>
      <c r="AN263">
        <v>14.72502628354299</v>
      </c>
      <c r="AO263">
        <v>18.13083356643358</v>
      </c>
      <c r="AP263">
        <v>-0.002364119541505792</v>
      </c>
      <c r="AQ263">
        <v>104.1572982072689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4.38</v>
      </c>
      <c r="DL263">
        <v>0.5</v>
      </c>
      <c r="DM263" t="s">
        <v>430</v>
      </c>
      <c r="DN263">
        <v>2</v>
      </c>
      <c r="DO263" t="b">
        <v>1</v>
      </c>
      <c r="DP263">
        <v>1685129510.6</v>
      </c>
      <c r="DQ263">
        <v>1057.781481481481</v>
      </c>
      <c r="DR263">
        <v>1125.938888888889</v>
      </c>
      <c r="DS263">
        <v>18.14946296296296</v>
      </c>
      <c r="DT263">
        <v>14.72260740740741</v>
      </c>
      <c r="DU263">
        <v>1058.552222222222</v>
      </c>
      <c r="DV263">
        <v>18.51204074074074</v>
      </c>
      <c r="DW263">
        <v>500.0082222222222</v>
      </c>
      <c r="DX263">
        <v>99.64047037037035</v>
      </c>
      <c r="DY263">
        <v>0.09997742962962965</v>
      </c>
      <c r="DZ263">
        <v>27.34161481481481</v>
      </c>
      <c r="EA263">
        <v>28.05688518518518</v>
      </c>
      <c r="EB263">
        <v>999.9000000000001</v>
      </c>
      <c r="EC263">
        <v>0</v>
      </c>
      <c r="ED263">
        <v>0</v>
      </c>
      <c r="EE263">
        <v>10006.25555555556</v>
      </c>
      <c r="EF263">
        <v>0</v>
      </c>
      <c r="EG263">
        <v>526.4985555555556</v>
      </c>
      <c r="EH263">
        <v>-68.15796666666667</v>
      </c>
      <c r="EI263">
        <v>1077.334074074074</v>
      </c>
      <c r="EJ263">
        <v>1142.763333333333</v>
      </c>
      <c r="EK263">
        <v>3.426861481481482</v>
      </c>
      <c r="EL263">
        <v>1125.938888888889</v>
      </c>
      <c r="EM263">
        <v>14.72260740740741</v>
      </c>
      <c r="EN263">
        <v>1.808420370370371</v>
      </c>
      <c r="EO263">
        <v>1.466967037037037</v>
      </c>
      <c r="EP263">
        <v>15.85976666666667</v>
      </c>
      <c r="EQ263">
        <v>12.62813703703704</v>
      </c>
      <c r="ER263">
        <v>1999.996666666666</v>
      </c>
      <c r="ES263">
        <v>0.9800076296296295</v>
      </c>
      <c r="ET263">
        <v>0.01999272962962963</v>
      </c>
      <c r="EU263">
        <v>0</v>
      </c>
      <c r="EV263">
        <v>524.5734074074074</v>
      </c>
      <c r="EW263">
        <v>5.00078</v>
      </c>
      <c r="EX263">
        <v>12588.14814814815</v>
      </c>
      <c r="EY263">
        <v>16379.65185185185</v>
      </c>
      <c r="EZ263">
        <v>40.46044444444445</v>
      </c>
      <c r="FA263">
        <v>41.83774074074073</v>
      </c>
      <c r="FB263">
        <v>41.18737037037036</v>
      </c>
      <c r="FC263">
        <v>41.1038148148148</v>
      </c>
      <c r="FD263">
        <v>41.43737037037037</v>
      </c>
      <c r="FE263">
        <v>1955.113703703704</v>
      </c>
      <c r="FF263">
        <v>39.88296296296297</v>
      </c>
      <c r="FG263">
        <v>0</v>
      </c>
      <c r="FH263">
        <v>1685129515.9</v>
      </c>
      <c r="FI263">
        <v>0</v>
      </c>
      <c r="FJ263">
        <v>524.5604000000001</v>
      </c>
      <c r="FK263">
        <v>0.9569999969424094</v>
      </c>
      <c r="FL263">
        <v>-10.34615394533468</v>
      </c>
      <c r="FM263">
        <v>12588.104</v>
      </c>
      <c r="FN263">
        <v>15</v>
      </c>
      <c r="FO263">
        <v>1685127798.5</v>
      </c>
      <c r="FP263" t="s">
        <v>772</v>
      </c>
      <c r="FQ263">
        <v>1685127798</v>
      </c>
      <c r="FR263">
        <v>1685127798.5</v>
      </c>
      <c r="FS263">
        <v>4</v>
      </c>
      <c r="FT263">
        <v>0.022</v>
      </c>
      <c r="FU263">
        <v>0.001</v>
      </c>
      <c r="FV263">
        <v>-0.485</v>
      </c>
      <c r="FW263">
        <v>-0.382</v>
      </c>
      <c r="FX263">
        <v>420</v>
      </c>
      <c r="FY263">
        <v>16</v>
      </c>
      <c r="FZ263">
        <v>0.08</v>
      </c>
      <c r="GA263">
        <v>0.03</v>
      </c>
      <c r="GB263">
        <v>-68.09013414634146</v>
      </c>
      <c r="GC263">
        <v>-0.7790174216025837</v>
      </c>
      <c r="GD263">
        <v>0.1560133149567163</v>
      </c>
      <c r="GE263">
        <v>0</v>
      </c>
      <c r="GF263">
        <v>3.438497804878049</v>
      </c>
      <c r="GG263">
        <v>-0.2106054355400773</v>
      </c>
      <c r="GH263">
        <v>0.02880951464717568</v>
      </c>
      <c r="GI263">
        <v>1</v>
      </c>
      <c r="GJ263">
        <v>1</v>
      </c>
      <c r="GK263">
        <v>2</v>
      </c>
      <c r="GL263" t="s">
        <v>432</v>
      </c>
      <c r="GM263">
        <v>3.09846</v>
      </c>
      <c r="GN263">
        <v>2.75806</v>
      </c>
      <c r="GO263">
        <v>0.184457</v>
      </c>
      <c r="GP263">
        <v>0.19157</v>
      </c>
      <c r="GQ263">
        <v>0.0986194</v>
      </c>
      <c r="GR263">
        <v>0.084094</v>
      </c>
      <c r="GS263">
        <v>20840.5</v>
      </c>
      <c r="GT263">
        <v>20378.9</v>
      </c>
      <c r="GU263">
        <v>26107.4</v>
      </c>
      <c r="GV263">
        <v>25557.7</v>
      </c>
      <c r="GW263">
        <v>37777.6</v>
      </c>
      <c r="GX263">
        <v>35553.2</v>
      </c>
      <c r="GY263">
        <v>45655.2</v>
      </c>
      <c r="GZ263">
        <v>41989.1</v>
      </c>
      <c r="HA263">
        <v>1.85737</v>
      </c>
      <c r="HB263">
        <v>1.8716</v>
      </c>
      <c r="HC263">
        <v>0.0221953</v>
      </c>
      <c r="HD263">
        <v>0</v>
      </c>
      <c r="HE263">
        <v>27.6774</v>
      </c>
      <c r="HF263">
        <v>999.9</v>
      </c>
      <c r="HG263">
        <v>41.7</v>
      </c>
      <c r="HH263">
        <v>40.5</v>
      </c>
      <c r="HI263">
        <v>31.8642</v>
      </c>
      <c r="HJ263">
        <v>62.5026</v>
      </c>
      <c r="HK263">
        <v>26.851</v>
      </c>
      <c r="HL263">
        <v>1</v>
      </c>
      <c r="HM263">
        <v>0.355315</v>
      </c>
      <c r="HN263">
        <v>3.26237</v>
      </c>
      <c r="HO263">
        <v>20.2771</v>
      </c>
      <c r="HP263">
        <v>5.2122</v>
      </c>
      <c r="HQ263">
        <v>11.98</v>
      </c>
      <c r="HR263">
        <v>4.96325</v>
      </c>
      <c r="HS263">
        <v>3.27425</v>
      </c>
      <c r="HT263">
        <v>9999</v>
      </c>
      <c r="HU263">
        <v>9999</v>
      </c>
      <c r="HV263">
        <v>9999</v>
      </c>
      <c r="HW263">
        <v>41.9</v>
      </c>
      <c r="HX263">
        <v>1.86401</v>
      </c>
      <c r="HY263">
        <v>1.86019</v>
      </c>
      <c r="HZ263">
        <v>1.8585</v>
      </c>
      <c r="IA263">
        <v>1.85982</v>
      </c>
      <c r="IB263">
        <v>1.85982</v>
      </c>
      <c r="IC263">
        <v>1.85837</v>
      </c>
      <c r="ID263">
        <v>1.85745</v>
      </c>
      <c r="IE263">
        <v>1.85231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-0.79</v>
      </c>
      <c r="IT263">
        <v>-0.3627</v>
      </c>
      <c r="IU263">
        <v>-0.4520735450392652</v>
      </c>
      <c r="IV263">
        <v>0.0001543633802942166</v>
      </c>
      <c r="IW263">
        <v>-6.359805854135664E-07</v>
      </c>
      <c r="IX263">
        <v>1.931128000261328E-10</v>
      </c>
      <c r="IY263">
        <v>-0.3682157029634286</v>
      </c>
      <c r="IZ263">
        <v>-0.009907362677547949</v>
      </c>
      <c r="JA263">
        <v>0.0006454078662214542</v>
      </c>
      <c r="JB263">
        <v>-5.064920317128958E-06</v>
      </c>
      <c r="JC263">
        <v>3</v>
      </c>
      <c r="JD263">
        <v>1872</v>
      </c>
      <c r="JE263">
        <v>1</v>
      </c>
      <c r="JF263">
        <v>37</v>
      </c>
      <c r="JG263">
        <v>28.7</v>
      </c>
      <c r="JH263">
        <v>28.7</v>
      </c>
      <c r="JI263">
        <v>2.59521</v>
      </c>
      <c r="JJ263">
        <v>2.63672</v>
      </c>
      <c r="JK263">
        <v>1.49658</v>
      </c>
      <c r="JL263">
        <v>2.33521</v>
      </c>
      <c r="JM263">
        <v>1.54785</v>
      </c>
      <c r="JN263">
        <v>2.43286</v>
      </c>
      <c r="JO263">
        <v>42.3772</v>
      </c>
      <c r="JP263">
        <v>14.0445</v>
      </c>
      <c r="JQ263">
        <v>18</v>
      </c>
      <c r="JR263">
        <v>494.894</v>
      </c>
      <c r="JS263">
        <v>520.72</v>
      </c>
      <c r="JT263">
        <v>24.1737</v>
      </c>
      <c r="JU263">
        <v>31.61</v>
      </c>
      <c r="JV263">
        <v>30.0007</v>
      </c>
      <c r="JW263">
        <v>31.7415</v>
      </c>
      <c r="JX263">
        <v>31.7077</v>
      </c>
      <c r="JY263">
        <v>52.114</v>
      </c>
      <c r="JZ263">
        <v>48.5654</v>
      </c>
      <c r="KA263">
        <v>0</v>
      </c>
      <c r="KB263">
        <v>24.1376</v>
      </c>
      <c r="KC263">
        <v>1175.21</v>
      </c>
      <c r="KD263">
        <v>14.8514</v>
      </c>
      <c r="KE263">
        <v>99.7689</v>
      </c>
      <c r="KF263">
        <v>99.8105</v>
      </c>
    </row>
    <row r="264" spans="1:292">
      <c r="A264">
        <v>236</v>
      </c>
      <c r="B264">
        <v>1685129523.1</v>
      </c>
      <c r="C264">
        <v>6120.599999904633</v>
      </c>
      <c r="D264" t="s">
        <v>911</v>
      </c>
      <c r="E264" t="s">
        <v>912</v>
      </c>
      <c r="F264">
        <v>5</v>
      </c>
      <c r="G264" t="s">
        <v>771</v>
      </c>
      <c r="H264">
        <v>1685129515.314285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1173.731572848381</v>
      </c>
      <c r="AJ264">
        <v>1118.218909090908</v>
      </c>
      <c r="AK264">
        <v>3.385660664912103</v>
      </c>
      <c r="AL264">
        <v>66.90373870372758</v>
      </c>
      <c r="AM264">
        <f>(AO264 - AN264 + DX264*1E3/(8.314*(DZ264+273.15)) * AQ264/DW264 * AP264) * DW264/(100*DK264) * 1000/(1000 - AO264)</f>
        <v>0</v>
      </c>
      <c r="AN264">
        <v>14.72915843421053</v>
      </c>
      <c r="AO264">
        <v>18.11358251748252</v>
      </c>
      <c r="AP264">
        <v>-0.0003724094986318821</v>
      </c>
      <c r="AQ264">
        <v>104.1572982072689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4.38</v>
      </c>
      <c r="DL264">
        <v>0.5</v>
      </c>
      <c r="DM264" t="s">
        <v>430</v>
      </c>
      <c r="DN264">
        <v>2</v>
      </c>
      <c r="DO264" t="b">
        <v>1</v>
      </c>
      <c r="DP264">
        <v>1685129515.314285</v>
      </c>
      <c r="DQ264">
        <v>1073.559642857143</v>
      </c>
      <c r="DR264">
        <v>1141.745</v>
      </c>
      <c r="DS264">
        <v>18.14125</v>
      </c>
      <c r="DT264">
        <v>14.72898214285714</v>
      </c>
      <c r="DU264">
        <v>1074.338571428571</v>
      </c>
      <c r="DV264">
        <v>18.5039</v>
      </c>
      <c r="DW264">
        <v>500.0095</v>
      </c>
      <c r="DX264">
        <v>99.64053571428573</v>
      </c>
      <c r="DY264">
        <v>0.1000158464285714</v>
      </c>
      <c r="DZ264">
        <v>27.3357</v>
      </c>
      <c r="EA264">
        <v>28.06369642857143</v>
      </c>
      <c r="EB264">
        <v>999.9000000000002</v>
      </c>
      <c r="EC264">
        <v>0</v>
      </c>
      <c r="ED264">
        <v>0</v>
      </c>
      <c r="EE264">
        <v>10010.05</v>
      </c>
      <c r="EF264">
        <v>0</v>
      </c>
      <c r="EG264">
        <v>527.9076785714285</v>
      </c>
      <c r="EH264">
        <v>-68.18652142857142</v>
      </c>
      <c r="EI264">
        <v>1093.393571428571</v>
      </c>
      <c r="EJ264">
        <v>1158.813571428571</v>
      </c>
      <c r="EK264">
        <v>3.412276071428572</v>
      </c>
      <c r="EL264">
        <v>1141.745</v>
      </c>
      <c r="EM264">
        <v>14.72898214285714</v>
      </c>
      <c r="EN264">
        <v>1.807603571428572</v>
      </c>
      <c r="EO264">
        <v>1.467603214285714</v>
      </c>
      <c r="EP264">
        <v>15.85269285714286</v>
      </c>
      <c r="EQ264">
        <v>12.63474642857143</v>
      </c>
      <c r="ER264">
        <v>2000.0025</v>
      </c>
      <c r="ES264">
        <v>0.9800071785714284</v>
      </c>
      <c r="ET264">
        <v>0.01999316785714286</v>
      </c>
      <c r="EU264">
        <v>0</v>
      </c>
      <c r="EV264">
        <v>524.5951428571428</v>
      </c>
      <c r="EW264">
        <v>5.00078</v>
      </c>
      <c r="EX264">
        <v>12588.88928571428</v>
      </c>
      <c r="EY264">
        <v>16379.7</v>
      </c>
      <c r="EZ264">
        <v>40.4685</v>
      </c>
      <c r="FA264">
        <v>41.84349999999999</v>
      </c>
      <c r="FB264">
        <v>41.1270357142857</v>
      </c>
      <c r="FC264">
        <v>41.10235714285714</v>
      </c>
      <c r="FD264">
        <v>41.43507142857142</v>
      </c>
      <c r="FE264">
        <v>1955.118214285714</v>
      </c>
      <c r="FF264">
        <v>39.88428571428572</v>
      </c>
      <c r="FG264">
        <v>0</v>
      </c>
      <c r="FH264">
        <v>1685129521.3</v>
      </c>
      <c r="FI264">
        <v>0</v>
      </c>
      <c r="FJ264">
        <v>524.6119230769229</v>
      </c>
      <c r="FK264">
        <v>0.8060170941369689</v>
      </c>
      <c r="FL264">
        <v>-2.714529917554996</v>
      </c>
      <c r="FM264">
        <v>12589.13076923077</v>
      </c>
      <c r="FN264">
        <v>15</v>
      </c>
      <c r="FO264">
        <v>1685127798.5</v>
      </c>
      <c r="FP264" t="s">
        <v>772</v>
      </c>
      <c r="FQ264">
        <v>1685127798</v>
      </c>
      <c r="FR264">
        <v>1685127798.5</v>
      </c>
      <c r="FS264">
        <v>4</v>
      </c>
      <c r="FT264">
        <v>0.022</v>
      </c>
      <c r="FU264">
        <v>0.001</v>
      </c>
      <c r="FV264">
        <v>-0.485</v>
      </c>
      <c r="FW264">
        <v>-0.382</v>
      </c>
      <c r="FX264">
        <v>420</v>
      </c>
      <c r="FY264">
        <v>16</v>
      </c>
      <c r="FZ264">
        <v>0.08</v>
      </c>
      <c r="GA264">
        <v>0.03</v>
      </c>
      <c r="GB264">
        <v>-68.12319756097561</v>
      </c>
      <c r="GC264">
        <v>-0.7381045296167201</v>
      </c>
      <c r="GD264">
        <v>0.148590508654974</v>
      </c>
      <c r="GE264">
        <v>0</v>
      </c>
      <c r="GF264">
        <v>3.42029243902439</v>
      </c>
      <c r="GG264">
        <v>-0.1388805574912772</v>
      </c>
      <c r="GH264">
        <v>0.01748561984512506</v>
      </c>
      <c r="GI264">
        <v>1</v>
      </c>
      <c r="GJ264">
        <v>1</v>
      </c>
      <c r="GK264">
        <v>2</v>
      </c>
      <c r="GL264" t="s">
        <v>432</v>
      </c>
      <c r="GM264">
        <v>3.09846</v>
      </c>
      <c r="GN264">
        <v>2.75817</v>
      </c>
      <c r="GO264">
        <v>0.186241</v>
      </c>
      <c r="GP264">
        <v>0.193307</v>
      </c>
      <c r="GQ264">
        <v>0.0985423</v>
      </c>
      <c r="GR264">
        <v>0.0842531</v>
      </c>
      <c r="GS264">
        <v>20794.9</v>
      </c>
      <c r="GT264">
        <v>20335.2</v>
      </c>
      <c r="GU264">
        <v>26107.4</v>
      </c>
      <c r="GV264">
        <v>25557.8</v>
      </c>
      <c r="GW264">
        <v>37781.4</v>
      </c>
      <c r="GX264">
        <v>35547.1</v>
      </c>
      <c r="GY264">
        <v>45655.7</v>
      </c>
      <c r="GZ264">
        <v>41988.9</v>
      </c>
      <c r="HA264">
        <v>1.85718</v>
      </c>
      <c r="HB264">
        <v>1.87173</v>
      </c>
      <c r="HC264">
        <v>0.022538</v>
      </c>
      <c r="HD264">
        <v>0</v>
      </c>
      <c r="HE264">
        <v>27.6776</v>
      </c>
      <c r="HF264">
        <v>999.9</v>
      </c>
      <c r="HG264">
        <v>41.7</v>
      </c>
      <c r="HH264">
        <v>40.5</v>
      </c>
      <c r="HI264">
        <v>31.8619</v>
      </c>
      <c r="HJ264">
        <v>62.5726</v>
      </c>
      <c r="HK264">
        <v>26.891</v>
      </c>
      <c r="HL264">
        <v>1</v>
      </c>
      <c r="HM264">
        <v>0.355381</v>
      </c>
      <c r="HN264">
        <v>3.20901</v>
      </c>
      <c r="HO264">
        <v>20.2784</v>
      </c>
      <c r="HP264">
        <v>5.21235</v>
      </c>
      <c r="HQ264">
        <v>11.98</v>
      </c>
      <c r="HR264">
        <v>4.9632</v>
      </c>
      <c r="HS264">
        <v>3.27415</v>
      </c>
      <c r="HT264">
        <v>9999</v>
      </c>
      <c r="HU264">
        <v>9999</v>
      </c>
      <c r="HV264">
        <v>9999</v>
      </c>
      <c r="HW264">
        <v>41.9</v>
      </c>
      <c r="HX264">
        <v>1.86401</v>
      </c>
      <c r="HY264">
        <v>1.86018</v>
      </c>
      <c r="HZ264">
        <v>1.8585</v>
      </c>
      <c r="IA264">
        <v>1.85979</v>
      </c>
      <c r="IB264">
        <v>1.8598</v>
      </c>
      <c r="IC264">
        <v>1.85837</v>
      </c>
      <c r="ID264">
        <v>1.85745</v>
      </c>
      <c r="IE264">
        <v>1.85229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-0.8</v>
      </c>
      <c r="IT264">
        <v>-0.3629</v>
      </c>
      <c r="IU264">
        <v>-0.4520735450392652</v>
      </c>
      <c r="IV264">
        <v>0.0001543633802942166</v>
      </c>
      <c r="IW264">
        <v>-6.359805854135664E-07</v>
      </c>
      <c r="IX264">
        <v>1.931128000261328E-10</v>
      </c>
      <c r="IY264">
        <v>-0.3682157029634286</v>
      </c>
      <c r="IZ264">
        <v>-0.009907362677547949</v>
      </c>
      <c r="JA264">
        <v>0.0006454078662214542</v>
      </c>
      <c r="JB264">
        <v>-5.064920317128958E-06</v>
      </c>
      <c r="JC264">
        <v>3</v>
      </c>
      <c r="JD264">
        <v>1872</v>
      </c>
      <c r="JE264">
        <v>1</v>
      </c>
      <c r="JF264">
        <v>37</v>
      </c>
      <c r="JG264">
        <v>28.8</v>
      </c>
      <c r="JH264">
        <v>28.7</v>
      </c>
      <c r="JI264">
        <v>2.62695</v>
      </c>
      <c r="JJ264">
        <v>2.63184</v>
      </c>
      <c r="JK264">
        <v>1.49658</v>
      </c>
      <c r="JL264">
        <v>2.33521</v>
      </c>
      <c r="JM264">
        <v>1.54907</v>
      </c>
      <c r="JN264">
        <v>2.41821</v>
      </c>
      <c r="JO264">
        <v>42.4038</v>
      </c>
      <c r="JP264">
        <v>14.0445</v>
      </c>
      <c r="JQ264">
        <v>18</v>
      </c>
      <c r="JR264">
        <v>494.757</v>
      </c>
      <c r="JS264">
        <v>520.808</v>
      </c>
      <c r="JT264">
        <v>24.1037</v>
      </c>
      <c r="JU264">
        <v>31.61</v>
      </c>
      <c r="JV264">
        <v>30.0003</v>
      </c>
      <c r="JW264">
        <v>31.7394</v>
      </c>
      <c r="JX264">
        <v>31.7077</v>
      </c>
      <c r="JY264">
        <v>52.7655</v>
      </c>
      <c r="JZ264">
        <v>48.5654</v>
      </c>
      <c r="KA264">
        <v>0</v>
      </c>
      <c r="KB264">
        <v>24.094</v>
      </c>
      <c r="KC264">
        <v>1188.57</v>
      </c>
      <c r="KD264">
        <v>14.9086</v>
      </c>
      <c r="KE264">
        <v>99.7696</v>
      </c>
      <c r="KF264">
        <v>99.8105</v>
      </c>
    </row>
    <row r="265" spans="1:292">
      <c r="A265">
        <v>237</v>
      </c>
      <c r="B265">
        <v>1685129528.1</v>
      </c>
      <c r="C265">
        <v>6125.599999904633</v>
      </c>
      <c r="D265" t="s">
        <v>913</v>
      </c>
      <c r="E265" t="s">
        <v>914</v>
      </c>
      <c r="F265">
        <v>5</v>
      </c>
      <c r="G265" t="s">
        <v>771</v>
      </c>
      <c r="H265">
        <v>1685129520.6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1190.9058080741</v>
      </c>
      <c r="AJ265">
        <v>1135.128363636363</v>
      </c>
      <c r="AK265">
        <v>3.347598875084941</v>
      </c>
      <c r="AL265">
        <v>66.90373870372758</v>
      </c>
      <c r="AM265">
        <f>(AO265 - AN265 + DX265*1E3/(8.314*(DZ265+273.15)) * AQ265/DW265 * AP265) * DW265/(100*DK265) * 1000/(1000 - AO265)</f>
        <v>0</v>
      </c>
      <c r="AN265">
        <v>14.78049218775328</v>
      </c>
      <c r="AO265">
        <v>18.11656573426574</v>
      </c>
      <c r="AP265">
        <v>-0.003400991688477972</v>
      </c>
      <c r="AQ265">
        <v>104.1572982072689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4.38</v>
      </c>
      <c r="DL265">
        <v>0.5</v>
      </c>
      <c r="DM265" t="s">
        <v>430</v>
      </c>
      <c r="DN265">
        <v>2</v>
      </c>
      <c r="DO265" t="b">
        <v>1</v>
      </c>
      <c r="DP265">
        <v>1685129520.6</v>
      </c>
      <c r="DQ265">
        <v>1091.287037037037</v>
      </c>
      <c r="DR265">
        <v>1159.48</v>
      </c>
      <c r="DS265">
        <v>18.12337037037037</v>
      </c>
      <c r="DT265">
        <v>14.75462592592593</v>
      </c>
      <c r="DU265">
        <v>1092.076296296297</v>
      </c>
      <c r="DV265">
        <v>18.48617407407407</v>
      </c>
      <c r="DW265">
        <v>500.0249629629629</v>
      </c>
      <c r="DX265">
        <v>99.64073333333333</v>
      </c>
      <c r="DY265">
        <v>0.09995887407407407</v>
      </c>
      <c r="DZ265">
        <v>27.32932222222222</v>
      </c>
      <c r="EA265">
        <v>28.05462592592593</v>
      </c>
      <c r="EB265">
        <v>999.9000000000001</v>
      </c>
      <c r="EC265">
        <v>0</v>
      </c>
      <c r="ED265">
        <v>0</v>
      </c>
      <c r="EE265">
        <v>10004.50074074074</v>
      </c>
      <c r="EF265">
        <v>0</v>
      </c>
      <c r="EG265">
        <v>529.1505185185184</v>
      </c>
      <c r="EH265">
        <v>-68.19437037037038</v>
      </c>
      <c r="EI265">
        <v>1111.427777777778</v>
      </c>
      <c r="EJ265">
        <v>1176.845185185185</v>
      </c>
      <c r="EK265">
        <v>3.368754444444445</v>
      </c>
      <c r="EL265">
        <v>1159.48</v>
      </c>
      <c r="EM265">
        <v>14.75462592592593</v>
      </c>
      <c r="EN265">
        <v>1.805825555555556</v>
      </c>
      <c r="EO265">
        <v>1.470160740740741</v>
      </c>
      <c r="EP265">
        <v>15.83730370370371</v>
      </c>
      <c r="EQ265">
        <v>12.66127777777778</v>
      </c>
      <c r="ER265">
        <v>1999.996666666666</v>
      </c>
      <c r="ES265">
        <v>0.9800077407407406</v>
      </c>
      <c r="ET265">
        <v>0.01999262962962963</v>
      </c>
      <c r="EU265">
        <v>0</v>
      </c>
      <c r="EV265">
        <v>524.5530740740741</v>
      </c>
      <c r="EW265">
        <v>5.00078</v>
      </c>
      <c r="EX265">
        <v>12589.11851851852</v>
      </c>
      <c r="EY265">
        <v>16379.65555555556</v>
      </c>
      <c r="EZ265">
        <v>40.46044444444445</v>
      </c>
      <c r="FA265">
        <v>41.84466666666667</v>
      </c>
      <c r="FB265">
        <v>40.96514814814815</v>
      </c>
      <c r="FC265">
        <v>41.1038148148148</v>
      </c>
      <c r="FD265">
        <v>41.41874074074072</v>
      </c>
      <c r="FE265">
        <v>1955.113703703704</v>
      </c>
      <c r="FF265">
        <v>39.88296296296297</v>
      </c>
      <c r="FG265">
        <v>0</v>
      </c>
      <c r="FH265">
        <v>1685129526.1</v>
      </c>
      <c r="FI265">
        <v>0</v>
      </c>
      <c r="FJ265">
        <v>524.5341923076923</v>
      </c>
      <c r="FK265">
        <v>-2.077299156135552</v>
      </c>
      <c r="FL265">
        <v>-2.102564046561041</v>
      </c>
      <c r="FM265">
        <v>12589.00384615385</v>
      </c>
      <c r="FN265">
        <v>15</v>
      </c>
      <c r="FO265">
        <v>1685127798.5</v>
      </c>
      <c r="FP265" t="s">
        <v>772</v>
      </c>
      <c r="FQ265">
        <v>1685127798</v>
      </c>
      <c r="FR265">
        <v>1685127798.5</v>
      </c>
      <c r="FS265">
        <v>4</v>
      </c>
      <c r="FT265">
        <v>0.022</v>
      </c>
      <c r="FU265">
        <v>0.001</v>
      </c>
      <c r="FV265">
        <v>-0.485</v>
      </c>
      <c r="FW265">
        <v>-0.382</v>
      </c>
      <c r="FX265">
        <v>420</v>
      </c>
      <c r="FY265">
        <v>16</v>
      </c>
      <c r="FZ265">
        <v>0.08</v>
      </c>
      <c r="GA265">
        <v>0.03</v>
      </c>
      <c r="GB265">
        <v>-68.19470487804878</v>
      </c>
      <c r="GC265">
        <v>-0.1893407665505795</v>
      </c>
      <c r="GD265">
        <v>0.06786283853666494</v>
      </c>
      <c r="GE265">
        <v>0</v>
      </c>
      <c r="GF265">
        <v>3.388714146341464</v>
      </c>
      <c r="GG265">
        <v>-0.4659666898954602</v>
      </c>
      <c r="GH265">
        <v>0.0483044387686998</v>
      </c>
      <c r="GI265">
        <v>1</v>
      </c>
      <c r="GJ265">
        <v>1</v>
      </c>
      <c r="GK265">
        <v>2</v>
      </c>
      <c r="GL265" t="s">
        <v>432</v>
      </c>
      <c r="GM265">
        <v>3.09831</v>
      </c>
      <c r="GN265">
        <v>2.75806</v>
      </c>
      <c r="GO265">
        <v>0.187992</v>
      </c>
      <c r="GP265">
        <v>0.195017</v>
      </c>
      <c r="GQ265">
        <v>0.09857489999999999</v>
      </c>
      <c r="GR265">
        <v>0.0845878</v>
      </c>
      <c r="GS265">
        <v>20750.1</v>
      </c>
      <c r="GT265">
        <v>20292.1</v>
      </c>
      <c r="GU265">
        <v>26107.4</v>
      </c>
      <c r="GV265">
        <v>25557.8</v>
      </c>
      <c r="GW265">
        <v>37780</v>
      </c>
      <c r="GX265">
        <v>35534.5</v>
      </c>
      <c r="GY265">
        <v>45655.5</v>
      </c>
      <c r="GZ265">
        <v>41989.2</v>
      </c>
      <c r="HA265">
        <v>1.857</v>
      </c>
      <c r="HB265">
        <v>1.8721</v>
      </c>
      <c r="HC265">
        <v>0.025481</v>
      </c>
      <c r="HD265">
        <v>0</v>
      </c>
      <c r="HE265">
        <v>27.6776</v>
      </c>
      <c r="HF265">
        <v>999.9</v>
      </c>
      <c r="HG265">
        <v>41.7</v>
      </c>
      <c r="HH265">
        <v>40.5</v>
      </c>
      <c r="HI265">
        <v>31.8655</v>
      </c>
      <c r="HJ265">
        <v>62.4926</v>
      </c>
      <c r="HK265">
        <v>26.9391</v>
      </c>
      <c r="HL265">
        <v>1</v>
      </c>
      <c r="HM265">
        <v>0.355546</v>
      </c>
      <c r="HN265">
        <v>3.24755</v>
      </c>
      <c r="HO265">
        <v>20.2776</v>
      </c>
      <c r="HP265">
        <v>5.21235</v>
      </c>
      <c r="HQ265">
        <v>11.98</v>
      </c>
      <c r="HR265">
        <v>4.9632</v>
      </c>
      <c r="HS265">
        <v>3.27428</v>
      </c>
      <c r="HT265">
        <v>9999</v>
      </c>
      <c r="HU265">
        <v>9999</v>
      </c>
      <c r="HV265">
        <v>9999</v>
      </c>
      <c r="HW265">
        <v>41.9</v>
      </c>
      <c r="HX265">
        <v>1.864</v>
      </c>
      <c r="HY265">
        <v>1.86018</v>
      </c>
      <c r="HZ265">
        <v>1.85849</v>
      </c>
      <c r="IA265">
        <v>1.8598</v>
      </c>
      <c r="IB265">
        <v>1.85978</v>
      </c>
      <c r="IC265">
        <v>1.85837</v>
      </c>
      <c r="ID265">
        <v>1.85745</v>
      </c>
      <c r="IE265">
        <v>1.85232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-0.8100000000000001</v>
      </c>
      <c r="IT265">
        <v>-0.3629</v>
      </c>
      <c r="IU265">
        <v>-0.4520735450392652</v>
      </c>
      <c r="IV265">
        <v>0.0001543633802942166</v>
      </c>
      <c r="IW265">
        <v>-6.359805854135664E-07</v>
      </c>
      <c r="IX265">
        <v>1.931128000261328E-10</v>
      </c>
      <c r="IY265">
        <v>-0.3682157029634286</v>
      </c>
      <c r="IZ265">
        <v>-0.009907362677547949</v>
      </c>
      <c r="JA265">
        <v>0.0006454078662214542</v>
      </c>
      <c r="JB265">
        <v>-5.064920317128958E-06</v>
      </c>
      <c r="JC265">
        <v>3</v>
      </c>
      <c r="JD265">
        <v>1872</v>
      </c>
      <c r="JE265">
        <v>1</v>
      </c>
      <c r="JF265">
        <v>37</v>
      </c>
      <c r="JG265">
        <v>28.8</v>
      </c>
      <c r="JH265">
        <v>28.8</v>
      </c>
      <c r="JI265">
        <v>2.65869</v>
      </c>
      <c r="JJ265">
        <v>2.64526</v>
      </c>
      <c r="JK265">
        <v>1.49658</v>
      </c>
      <c r="JL265">
        <v>2.33521</v>
      </c>
      <c r="JM265">
        <v>1.54785</v>
      </c>
      <c r="JN265">
        <v>2.32666</v>
      </c>
      <c r="JO265">
        <v>42.4038</v>
      </c>
      <c r="JP265">
        <v>14.0357</v>
      </c>
      <c r="JQ265">
        <v>18</v>
      </c>
      <c r="JR265">
        <v>494.651</v>
      </c>
      <c r="JS265">
        <v>521.0700000000001</v>
      </c>
      <c r="JT265">
        <v>24.0549</v>
      </c>
      <c r="JU265">
        <v>31.61</v>
      </c>
      <c r="JV265">
        <v>30.0003</v>
      </c>
      <c r="JW265">
        <v>31.7394</v>
      </c>
      <c r="JX265">
        <v>31.7077</v>
      </c>
      <c r="JY265">
        <v>53.3444</v>
      </c>
      <c r="JZ265">
        <v>48.2831</v>
      </c>
      <c r="KA265">
        <v>0</v>
      </c>
      <c r="KB265">
        <v>24.0394</v>
      </c>
      <c r="KC265">
        <v>1208.61</v>
      </c>
      <c r="KD265">
        <v>14.9445</v>
      </c>
      <c r="KE265">
        <v>99.7693</v>
      </c>
      <c r="KF265">
        <v>99.8108</v>
      </c>
    </row>
    <row r="266" spans="1:292">
      <c r="A266">
        <v>238</v>
      </c>
      <c r="B266">
        <v>1685129533.1</v>
      </c>
      <c r="C266">
        <v>6130.599999904633</v>
      </c>
      <c r="D266" t="s">
        <v>915</v>
      </c>
      <c r="E266" t="s">
        <v>916</v>
      </c>
      <c r="F266">
        <v>5</v>
      </c>
      <c r="G266" t="s">
        <v>771</v>
      </c>
      <c r="H266">
        <v>1685129525.314285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1207.938822901482</v>
      </c>
      <c r="AJ266">
        <v>1152.152242424242</v>
      </c>
      <c r="AK266">
        <v>3.408801312400505</v>
      </c>
      <c r="AL266">
        <v>66.90373870372758</v>
      </c>
      <c r="AM266">
        <f>(AO266 - AN266 + DX266*1E3/(8.314*(DZ266+273.15)) * AQ266/DW266 * AP266) * DW266/(100*DK266) * 1000/(1000 - AO266)</f>
        <v>0</v>
      </c>
      <c r="AN266">
        <v>14.87350782411792</v>
      </c>
      <c r="AO266">
        <v>18.13989790209791</v>
      </c>
      <c r="AP266">
        <v>0.0008075468497047625</v>
      </c>
      <c r="AQ266">
        <v>104.1572982072689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4.38</v>
      </c>
      <c r="DL266">
        <v>0.5</v>
      </c>
      <c r="DM266" t="s">
        <v>430</v>
      </c>
      <c r="DN266">
        <v>2</v>
      </c>
      <c r="DO266" t="b">
        <v>1</v>
      </c>
      <c r="DP266">
        <v>1685129525.314285</v>
      </c>
      <c r="DQ266">
        <v>1106.986071428571</v>
      </c>
      <c r="DR266">
        <v>1175.266428571429</v>
      </c>
      <c r="DS266">
        <v>18.11999285714285</v>
      </c>
      <c r="DT266">
        <v>14.81079285714286</v>
      </c>
      <c r="DU266">
        <v>1107.784642857143</v>
      </c>
      <c r="DV266">
        <v>18.48281785714286</v>
      </c>
      <c r="DW266">
        <v>500.0065357142857</v>
      </c>
      <c r="DX266">
        <v>99.64048571428573</v>
      </c>
      <c r="DY266">
        <v>0.09993334642857145</v>
      </c>
      <c r="DZ266">
        <v>27.31886785714286</v>
      </c>
      <c r="EA266">
        <v>28.07786428571429</v>
      </c>
      <c r="EB266">
        <v>999.9000000000002</v>
      </c>
      <c r="EC266">
        <v>0</v>
      </c>
      <c r="ED266">
        <v>0</v>
      </c>
      <c r="EE266">
        <v>10006.75</v>
      </c>
      <c r="EF266">
        <v>0</v>
      </c>
      <c r="EG266">
        <v>530.1328214285714</v>
      </c>
      <c r="EH266">
        <v>-68.28060357142857</v>
      </c>
      <c r="EI266">
        <v>1127.413571428572</v>
      </c>
      <c r="EJ266">
        <v>1192.935714285714</v>
      </c>
      <c r="EK266">
        <v>3.309196428571429</v>
      </c>
      <c r="EL266">
        <v>1175.266428571429</v>
      </c>
      <c r="EM266">
        <v>14.81079285714286</v>
      </c>
      <c r="EN266">
        <v>1.805483928571428</v>
      </c>
      <c r="EO266">
        <v>1.475754642857143</v>
      </c>
      <c r="EP266">
        <v>15.83434642857143</v>
      </c>
      <c r="EQ266">
        <v>12.71909642857143</v>
      </c>
      <c r="ER266">
        <v>1999.997857142857</v>
      </c>
      <c r="ES266">
        <v>0.9800059642857141</v>
      </c>
      <c r="ET266">
        <v>0.01999435</v>
      </c>
      <c r="EU266">
        <v>0</v>
      </c>
      <c r="EV266">
        <v>524.2809642857143</v>
      </c>
      <c r="EW266">
        <v>5.00078</v>
      </c>
      <c r="EX266">
        <v>12588.22142857143</v>
      </c>
      <c r="EY266">
        <v>16379.65714285714</v>
      </c>
      <c r="EZ266">
        <v>40.45514285714285</v>
      </c>
      <c r="FA266">
        <v>41.84574999999999</v>
      </c>
      <c r="FB266">
        <v>40.88814285714285</v>
      </c>
      <c r="FC266">
        <v>41.10903571428571</v>
      </c>
      <c r="FD266">
        <v>41.42153571428571</v>
      </c>
      <c r="FE266">
        <v>1955.110714285714</v>
      </c>
      <c r="FF266">
        <v>39.88714285714286</v>
      </c>
      <c r="FG266">
        <v>0</v>
      </c>
      <c r="FH266">
        <v>1685129530.9</v>
      </c>
      <c r="FI266">
        <v>0</v>
      </c>
      <c r="FJ266">
        <v>524.2674615384615</v>
      </c>
      <c r="FK266">
        <v>-3.737367531875822</v>
      </c>
      <c r="FL266">
        <v>21.51794863071848</v>
      </c>
      <c r="FM266">
        <v>12588.07692307692</v>
      </c>
      <c r="FN266">
        <v>15</v>
      </c>
      <c r="FO266">
        <v>1685127798.5</v>
      </c>
      <c r="FP266" t="s">
        <v>772</v>
      </c>
      <c r="FQ266">
        <v>1685127798</v>
      </c>
      <c r="FR266">
        <v>1685127798.5</v>
      </c>
      <c r="FS266">
        <v>4</v>
      </c>
      <c r="FT266">
        <v>0.022</v>
      </c>
      <c r="FU266">
        <v>0.001</v>
      </c>
      <c r="FV266">
        <v>-0.485</v>
      </c>
      <c r="FW266">
        <v>-0.382</v>
      </c>
      <c r="FX266">
        <v>420</v>
      </c>
      <c r="FY266">
        <v>16</v>
      </c>
      <c r="FZ266">
        <v>0.08</v>
      </c>
      <c r="GA266">
        <v>0.03</v>
      </c>
      <c r="GB266">
        <v>-68.23092749999999</v>
      </c>
      <c r="GC266">
        <v>-1.013857035646988</v>
      </c>
      <c r="GD266">
        <v>0.1068377788694149</v>
      </c>
      <c r="GE266">
        <v>0</v>
      </c>
      <c r="GF266">
        <v>3.340435499999999</v>
      </c>
      <c r="GG266">
        <v>-0.7275399624765482</v>
      </c>
      <c r="GH266">
        <v>0.07214891371150368</v>
      </c>
      <c r="GI266">
        <v>0</v>
      </c>
      <c r="GJ266">
        <v>0</v>
      </c>
      <c r="GK266">
        <v>2</v>
      </c>
      <c r="GL266" t="s">
        <v>716</v>
      </c>
      <c r="GM266">
        <v>3.09838</v>
      </c>
      <c r="GN266">
        <v>2.75822</v>
      </c>
      <c r="GO266">
        <v>0.189747</v>
      </c>
      <c r="GP266">
        <v>0.196739</v>
      </c>
      <c r="GQ266">
        <v>0.0986701</v>
      </c>
      <c r="GR266">
        <v>0.08491940000000001</v>
      </c>
      <c r="GS266">
        <v>20705.1</v>
      </c>
      <c r="GT266">
        <v>20248.7</v>
      </c>
      <c r="GU266">
        <v>26107.2</v>
      </c>
      <c r="GV266">
        <v>25557.8</v>
      </c>
      <c r="GW266">
        <v>37776</v>
      </c>
      <c r="GX266">
        <v>35521.6</v>
      </c>
      <c r="GY266">
        <v>45655.2</v>
      </c>
      <c r="GZ266">
        <v>41989</v>
      </c>
      <c r="HA266">
        <v>1.8569</v>
      </c>
      <c r="HB266">
        <v>1.8721</v>
      </c>
      <c r="HC266">
        <v>0.0279434</v>
      </c>
      <c r="HD266">
        <v>0</v>
      </c>
      <c r="HE266">
        <v>27.6792</v>
      </c>
      <c r="HF266">
        <v>999.9</v>
      </c>
      <c r="HG266">
        <v>41.7</v>
      </c>
      <c r="HH266">
        <v>40.5</v>
      </c>
      <c r="HI266">
        <v>31.8651</v>
      </c>
      <c r="HJ266">
        <v>62.7126</v>
      </c>
      <c r="HK266">
        <v>27.0473</v>
      </c>
      <c r="HL266">
        <v>1</v>
      </c>
      <c r="HM266">
        <v>0.355998</v>
      </c>
      <c r="HN266">
        <v>3.38661</v>
      </c>
      <c r="HO266">
        <v>20.2748</v>
      </c>
      <c r="HP266">
        <v>5.21265</v>
      </c>
      <c r="HQ266">
        <v>11.98</v>
      </c>
      <c r="HR266">
        <v>4.96345</v>
      </c>
      <c r="HS266">
        <v>3.27425</v>
      </c>
      <c r="HT266">
        <v>9999</v>
      </c>
      <c r="HU266">
        <v>9999</v>
      </c>
      <c r="HV266">
        <v>9999</v>
      </c>
      <c r="HW266">
        <v>41.9</v>
      </c>
      <c r="HX266">
        <v>1.86399</v>
      </c>
      <c r="HY266">
        <v>1.86019</v>
      </c>
      <c r="HZ266">
        <v>1.85849</v>
      </c>
      <c r="IA266">
        <v>1.85981</v>
      </c>
      <c r="IB266">
        <v>1.85979</v>
      </c>
      <c r="IC266">
        <v>1.85837</v>
      </c>
      <c r="ID266">
        <v>1.85745</v>
      </c>
      <c r="IE266">
        <v>1.8523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-0.82</v>
      </c>
      <c r="IT266">
        <v>-0.3627</v>
      </c>
      <c r="IU266">
        <v>-0.4520735450392652</v>
      </c>
      <c r="IV266">
        <v>0.0001543633802942166</v>
      </c>
      <c r="IW266">
        <v>-6.359805854135664E-07</v>
      </c>
      <c r="IX266">
        <v>1.931128000261328E-10</v>
      </c>
      <c r="IY266">
        <v>-0.3682157029634286</v>
      </c>
      <c r="IZ266">
        <v>-0.009907362677547949</v>
      </c>
      <c r="JA266">
        <v>0.0006454078662214542</v>
      </c>
      <c r="JB266">
        <v>-5.064920317128958E-06</v>
      </c>
      <c r="JC266">
        <v>3</v>
      </c>
      <c r="JD266">
        <v>1872</v>
      </c>
      <c r="JE266">
        <v>1</v>
      </c>
      <c r="JF266">
        <v>37</v>
      </c>
      <c r="JG266">
        <v>28.9</v>
      </c>
      <c r="JH266">
        <v>28.9</v>
      </c>
      <c r="JI266">
        <v>2.68799</v>
      </c>
      <c r="JJ266">
        <v>2.6355</v>
      </c>
      <c r="JK266">
        <v>1.49658</v>
      </c>
      <c r="JL266">
        <v>2.33521</v>
      </c>
      <c r="JM266">
        <v>1.54785</v>
      </c>
      <c r="JN266">
        <v>2.38281</v>
      </c>
      <c r="JO266">
        <v>42.4038</v>
      </c>
      <c r="JP266">
        <v>14.0357</v>
      </c>
      <c r="JQ266">
        <v>18</v>
      </c>
      <c r="JR266">
        <v>494.591</v>
      </c>
      <c r="JS266">
        <v>521.0700000000001</v>
      </c>
      <c r="JT266">
        <v>23.9903</v>
      </c>
      <c r="JU266">
        <v>31.6127</v>
      </c>
      <c r="JV266">
        <v>30.0005</v>
      </c>
      <c r="JW266">
        <v>31.7394</v>
      </c>
      <c r="JX266">
        <v>31.7077</v>
      </c>
      <c r="JY266">
        <v>53.9889</v>
      </c>
      <c r="JZ266">
        <v>48.2831</v>
      </c>
      <c r="KA266">
        <v>0</v>
      </c>
      <c r="KB266">
        <v>23.9633</v>
      </c>
      <c r="KC266">
        <v>1221.99</v>
      </c>
      <c r="KD266">
        <v>14.9596</v>
      </c>
      <c r="KE266">
        <v>99.76860000000001</v>
      </c>
      <c r="KF266">
        <v>99.81059999999999</v>
      </c>
    </row>
    <row r="267" spans="1:292">
      <c r="A267">
        <v>239</v>
      </c>
      <c r="B267">
        <v>1685129538.1</v>
      </c>
      <c r="C267">
        <v>6135.599999904633</v>
      </c>
      <c r="D267" t="s">
        <v>917</v>
      </c>
      <c r="E267" t="s">
        <v>918</v>
      </c>
      <c r="F267">
        <v>5</v>
      </c>
      <c r="G267" t="s">
        <v>771</v>
      </c>
      <c r="H267">
        <v>1685129530.6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1225.131470584548</v>
      </c>
      <c r="AJ267">
        <v>1169.253151515151</v>
      </c>
      <c r="AK267">
        <v>3.422363056460156</v>
      </c>
      <c r="AL267">
        <v>66.90373870372758</v>
      </c>
      <c r="AM267">
        <f>(AO267 - AN267 + DX267*1E3/(8.314*(DZ267+273.15)) * AQ267/DW267 * AP267) * DW267/(100*DK267) * 1000/(1000 - AO267)</f>
        <v>0</v>
      </c>
      <c r="AN267">
        <v>14.92937304899673</v>
      </c>
      <c r="AO267">
        <v>18.16366643356644</v>
      </c>
      <c r="AP267">
        <v>0.006245285721271089</v>
      </c>
      <c r="AQ267">
        <v>104.1572982072689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4.38</v>
      </c>
      <c r="DL267">
        <v>0.5</v>
      </c>
      <c r="DM267" t="s">
        <v>430</v>
      </c>
      <c r="DN267">
        <v>2</v>
      </c>
      <c r="DO267" t="b">
        <v>1</v>
      </c>
      <c r="DP267">
        <v>1685129530.6</v>
      </c>
      <c r="DQ267">
        <v>1124.618148148148</v>
      </c>
      <c r="DR267">
        <v>1193.006666666666</v>
      </c>
      <c r="DS267">
        <v>18.13058518518519</v>
      </c>
      <c r="DT267">
        <v>14.87842592592592</v>
      </c>
      <c r="DU267">
        <v>1125.425925925926</v>
      </c>
      <c r="DV267">
        <v>18.49331851851852</v>
      </c>
      <c r="DW267">
        <v>500.0231851851852</v>
      </c>
      <c r="DX267">
        <v>99.64017777777778</v>
      </c>
      <c r="DY267">
        <v>0.09998024814814815</v>
      </c>
      <c r="DZ267">
        <v>27.30888148148149</v>
      </c>
      <c r="EA267">
        <v>28.10443703703704</v>
      </c>
      <c r="EB267">
        <v>999.9000000000001</v>
      </c>
      <c r="EC267">
        <v>0</v>
      </c>
      <c r="ED267">
        <v>0</v>
      </c>
      <c r="EE267">
        <v>10002.36481481482</v>
      </c>
      <c r="EF267">
        <v>0</v>
      </c>
      <c r="EG267">
        <v>531.067</v>
      </c>
      <c r="EH267">
        <v>-68.38903703703704</v>
      </c>
      <c r="EI267">
        <v>1145.384074074074</v>
      </c>
      <c r="EJ267">
        <v>1211.025925925926</v>
      </c>
      <c r="EK267">
        <v>3.252159629629629</v>
      </c>
      <c r="EL267">
        <v>1193.006666666666</v>
      </c>
      <c r="EM267">
        <v>14.87842592592592</v>
      </c>
      <c r="EN267">
        <v>1.806534074074074</v>
      </c>
      <c r="EO267">
        <v>1.482487777777778</v>
      </c>
      <c r="EP267">
        <v>15.84343333333334</v>
      </c>
      <c r="EQ267">
        <v>12.78863703703704</v>
      </c>
      <c r="ER267">
        <v>1999.998518518519</v>
      </c>
      <c r="ES267">
        <v>0.9800032592592594</v>
      </c>
      <c r="ET267">
        <v>0.01999693333333333</v>
      </c>
      <c r="EU267">
        <v>0</v>
      </c>
      <c r="EV267">
        <v>524.1018518518518</v>
      </c>
      <c r="EW267">
        <v>5.00078</v>
      </c>
      <c r="EX267">
        <v>12588.44814814815</v>
      </c>
      <c r="EY267">
        <v>16379.64444444445</v>
      </c>
      <c r="EZ267">
        <v>40.45348148148148</v>
      </c>
      <c r="FA267">
        <v>41.84466666666666</v>
      </c>
      <c r="FB267">
        <v>40.87248148148147</v>
      </c>
      <c r="FC267">
        <v>41.11999999999999</v>
      </c>
      <c r="FD267">
        <v>41.4187037037037</v>
      </c>
      <c r="FE267">
        <v>1955.105185185185</v>
      </c>
      <c r="FF267">
        <v>39.89333333333334</v>
      </c>
      <c r="FG267">
        <v>0</v>
      </c>
      <c r="FH267">
        <v>1685129536.3</v>
      </c>
      <c r="FI267">
        <v>0</v>
      </c>
      <c r="FJ267">
        <v>524.06612</v>
      </c>
      <c r="FK267">
        <v>-0.6758461584434077</v>
      </c>
      <c r="FL267">
        <v>-12.38461532955312</v>
      </c>
      <c r="FM267">
        <v>12588.376</v>
      </c>
      <c r="FN267">
        <v>15</v>
      </c>
      <c r="FO267">
        <v>1685127798.5</v>
      </c>
      <c r="FP267" t="s">
        <v>772</v>
      </c>
      <c r="FQ267">
        <v>1685127798</v>
      </c>
      <c r="FR267">
        <v>1685127798.5</v>
      </c>
      <c r="FS267">
        <v>4</v>
      </c>
      <c r="FT267">
        <v>0.022</v>
      </c>
      <c r="FU267">
        <v>0.001</v>
      </c>
      <c r="FV267">
        <v>-0.485</v>
      </c>
      <c r="FW267">
        <v>-0.382</v>
      </c>
      <c r="FX267">
        <v>420</v>
      </c>
      <c r="FY267">
        <v>16</v>
      </c>
      <c r="FZ267">
        <v>0.08</v>
      </c>
      <c r="GA267">
        <v>0.03</v>
      </c>
      <c r="GB267">
        <v>-68.3319525</v>
      </c>
      <c r="GC267">
        <v>-1.408274296435065</v>
      </c>
      <c r="GD267">
        <v>0.1419067070076319</v>
      </c>
      <c r="GE267">
        <v>0</v>
      </c>
      <c r="GF267">
        <v>3.29149175</v>
      </c>
      <c r="GG267">
        <v>-0.697043414634147</v>
      </c>
      <c r="GH267">
        <v>0.07032077199830435</v>
      </c>
      <c r="GI267">
        <v>0</v>
      </c>
      <c r="GJ267">
        <v>0</v>
      </c>
      <c r="GK267">
        <v>2</v>
      </c>
      <c r="GL267" t="s">
        <v>716</v>
      </c>
      <c r="GM267">
        <v>3.09848</v>
      </c>
      <c r="GN267">
        <v>2.75792</v>
      </c>
      <c r="GO267">
        <v>0.191499</v>
      </c>
      <c r="GP267">
        <v>0.198421</v>
      </c>
      <c r="GQ267">
        <v>0.0987528</v>
      </c>
      <c r="GR267">
        <v>0.08495369999999999</v>
      </c>
      <c r="GS267">
        <v>20660.4</v>
      </c>
      <c r="GT267">
        <v>20206.1</v>
      </c>
      <c r="GU267">
        <v>26107.4</v>
      </c>
      <c r="GV267">
        <v>25557.7</v>
      </c>
      <c r="GW267">
        <v>37772.9</v>
      </c>
      <c r="GX267">
        <v>35520.4</v>
      </c>
      <c r="GY267">
        <v>45655.3</v>
      </c>
      <c r="GZ267">
        <v>41988.8</v>
      </c>
      <c r="HA267">
        <v>1.85715</v>
      </c>
      <c r="HB267">
        <v>1.872</v>
      </c>
      <c r="HC267">
        <v>0.0273362</v>
      </c>
      <c r="HD267">
        <v>0</v>
      </c>
      <c r="HE267">
        <v>27.6814</v>
      </c>
      <c r="HF267">
        <v>999.9</v>
      </c>
      <c r="HG267">
        <v>41.7</v>
      </c>
      <c r="HH267">
        <v>40.5</v>
      </c>
      <c r="HI267">
        <v>31.8624</v>
      </c>
      <c r="HJ267">
        <v>62.7226</v>
      </c>
      <c r="HK267">
        <v>26.8389</v>
      </c>
      <c r="HL267">
        <v>1</v>
      </c>
      <c r="HM267">
        <v>0.356941</v>
      </c>
      <c r="HN267">
        <v>3.67933</v>
      </c>
      <c r="HO267">
        <v>20.2685</v>
      </c>
      <c r="HP267">
        <v>5.2134</v>
      </c>
      <c r="HQ267">
        <v>11.98</v>
      </c>
      <c r="HR267">
        <v>4.96355</v>
      </c>
      <c r="HS267">
        <v>3.27428</v>
      </c>
      <c r="HT267">
        <v>9999</v>
      </c>
      <c r="HU267">
        <v>9999</v>
      </c>
      <c r="HV267">
        <v>9999</v>
      </c>
      <c r="HW267">
        <v>41.9</v>
      </c>
      <c r="HX267">
        <v>1.86401</v>
      </c>
      <c r="HY267">
        <v>1.86017</v>
      </c>
      <c r="HZ267">
        <v>1.85849</v>
      </c>
      <c r="IA267">
        <v>1.85983</v>
      </c>
      <c r="IB267">
        <v>1.8598</v>
      </c>
      <c r="IC267">
        <v>1.85837</v>
      </c>
      <c r="ID267">
        <v>1.85745</v>
      </c>
      <c r="IE267">
        <v>1.85229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-0.82</v>
      </c>
      <c r="IT267">
        <v>-0.3625</v>
      </c>
      <c r="IU267">
        <v>-0.4520735450392652</v>
      </c>
      <c r="IV267">
        <v>0.0001543633802942166</v>
      </c>
      <c r="IW267">
        <v>-6.359805854135664E-07</v>
      </c>
      <c r="IX267">
        <v>1.931128000261328E-10</v>
      </c>
      <c r="IY267">
        <v>-0.3682157029634286</v>
      </c>
      <c r="IZ267">
        <v>-0.009907362677547949</v>
      </c>
      <c r="JA267">
        <v>0.0006454078662214542</v>
      </c>
      <c r="JB267">
        <v>-5.064920317128958E-06</v>
      </c>
      <c r="JC267">
        <v>3</v>
      </c>
      <c r="JD267">
        <v>1872</v>
      </c>
      <c r="JE267">
        <v>1</v>
      </c>
      <c r="JF267">
        <v>37</v>
      </c>
      <c r="JG267">
        <v>29</v>
      </c>
      <c r="JH267">
        <v>29</v>
      </c>
      <c r="JI267">
        <v>2.71729</v>
      </c>
      <c r="JJ267">
        <v>2.64038</v>
      </c>
      <c r="JK267">
        <v>1.49658</v>
      </c>
      <c r="JL267">
        <v>2.33521</v>
      </c>
      <c r="JM267">
        <v>1.54785</v>
      </c>
      <c r="JN267">
        <v>2.36572</v>
      </c>
      <c r="JO267">
        <v>42.4038</v>
      </c>
      <c r="JP267">
        <v>14.0357</v>
      </c>
      <c r="JQ267">
        <v>18</v>
      </c>
      <c r="JR267">
        <v>494.742</v>
      </c>
      <c r="JS267">
        <v>520.998</v>
      </c>
      <c r="JT267">
        <v>23.9005</v>
      </c>
      <c r="JU267">
        <v>31.6127</v>
      </c>
      <c r="JV267">
        <v>30.0009</v>
      </c>
      <c r="JW267">
        <v>31.7394</v>
      </c>
      <c r="JX267">
        <v>31.7074</v>
      </c>
      <c r="JY267">
        <v>54.5651</v>
      </c>
      <c r="JZ267">
        <v>48.2831</v>
      </c>
      <c r="KA267">
        <v>0</v>
      </c>
      <c r="KB267">
        <v>23.8353</v>
      </c>
      <c r="KC267">
        <v>1242.04</v>
      </c>
      <c r="KD267">
        <v>14.9756</v>
      </c>
      <c r="KE267">
        <v>99.76900000000001</v>
      </c>
      <c r="KF267">
        <v>99.81010000000001</v>
      </c>
    </row>
    <row r="268" spans="1:292">
      <c r="A268">
        <v>240</v>
      </c>
      <c r="B268">
        <v>1685129543.1</v>
      </c>
      <c r="C268">
        <v>6140.599999904633</v>
      </c>
      <c r="D268" t="s">
        <v>919</v>
      </c>
      <c r="E268" t="s">
        <v>920</v>
      </c>
      <c r="F268">
        <v>5</v>
      </c>
      <c r="G268" t="s">
        <v>771</v>
      </c>
      <c r="H268">
        <v>1685129535.314285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1242.115457434379</v>
      </c>
      <c r="AJ268">
        <v>1186.193151515151</v>
      </c>
      <c r="AK268">
        <v>3.383636006110604</v>
      </c>
      <c r="AL268">
        <v>66.90373870372758</v>
      </c>
      <c r="AM268">
        <f>(AO268 - AN268 + DX268*1E3/(8.314*(DZ268+273.15)) * AQ268/DW268 * AP268) * DW268/(100*DK268) * 1000/(1000 - AO268)</f>
        <v>0</v>
      </c>
      <c r="AN268">
        <v>14.93503159358645</v>
      </c>
      <c r="AO268">
        <v>18.15959580419581</v>
      </c>
      <c r="AP268">
        <v>7.509818077401333E-05</v>
      </c>
      <c r="AQ268">
        <v>104.1572982072689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4.38</v>
      </c>
      <c r="DL268">
        <v>0.5</v>
      </c>
      <c r="DM268" t="s">
        <v>430</v>
      </c>
      <c r="DN268">
        <v>2</v>
      </c>
      <c r="DO268" t="b">
        <v>1</v>
      </c>
      <c r="DP268">
        <v>1685129535.314285</v>
      </c>
      <c r="DQ268">
        <v>1140.337857142857</v>
      </c>
      <c r="DR268">
        <v>1208.823928571428</v>
      </c>
      <c r="DS268">
        <v>18.14733571428571</v>
      </c>
      <c r="DT268">
        <v>14.92099642857143</v>
      </c>
      <c r="DU268">
        <v>1141.155</v>
      </c>
      <c r="DV268">
        <v>18.50993928571429</v>
      </c>
      <c r="DW268">
        <v>500.0027142857143</v>
      </c>
      <c r="DX268">
        <v>99.6397607142857</v>
      </c>
      <c r="DY268">
        <v>0.09997493214285715</v>
      </c>
      <c r="DZ268">
        <v>27.29711428571429</v>
      </c>
      <c r="EA268">
        <v>28.12541071428571</v>
      </c>
      <c r="EB268">
        <v>999.9000000000002</v>
      </c>
      <c r="EC268">
        <v>0</v>
      </c>
      <c r="ED268">
        <v>0</v>
      </c>
      <c r="EE268">
        <v>10004</v>
      </c>
      <c r="EF268">
        <v>0</v>
      </c>
      <c r="EG268">
        <v>532.0970357142858</v>
      </c>
      <c r="EH268">
        <v>-68.4863</v>
      </c>
      <c r="EI268">
        <v>1161.414285714286</v>
      </c>
      <c r="EJ268">
        <v>1227.135</v>
      </c>
      <c r="EK268">
        <v>3.226342857142857</v>
      </c>
      <c r="EL268">
        <v>1208.823928571428</v>
      </c>
      <c r="EM268">
        <v>14.92099642857143</v>
      </c>
      <c r="EN268">
        <v>1.808196785714286</v>
      </c>
      <c r="EO268">
        <v>1.486723928571429</v>
      </c>
      <c r="EP268">
        <v>15.85782142857143</v>
      </c>
      <c r="EQ268">
        <v>12.83229285714286</v>
      </c>
      <c r="ER268">
        <v>1999.999642857143</v>
      </c>
      <c r="ES268">
        <v>0.9800009642857143</v>
      </c>
      <c r="ET268">
        <v>0.01999912142857143</v>
      </c>
      <c r="EU268">
        <v>0</v>
      </c>
      <c r="EV268">
        <v>523.9965000000001</v>
      </c>
      <c r="EW268">
        <v>5.00078</v>
      </c>
      <c r="EX268">
        <v>12587.83214285714</v>
      </c>
      <c r="EY268">
        <v>16379.63571428571</v>
      </c>
      <c r="EZ268">
        <v>40.46621428571428</v>
      </c>
      <c r="FA268">
        <v>41.84575</v>
      </c>
      <c r="FB268">
        <v>40.92825</v>
      </c>
      <c r="FC268">
        <v>41.13582142857143</v>
      </c>
      <c r="FD268">
        <v>41.4282857142857</v>
      </c>
      <c r="FE268">
        <v>1955.101071428571</v>
      </c>
      <c r="FF268">
        <v>39.89857142857144</v>
      </c>
      <c r="FG268">
        <v>0</v>
      </c>
      <c r="FH268">
        <v>1685129541.1</v>
      </c>
      <c r="FI268">
        <v>0</v>
      </c>
      <c r="FJ268">
        <v>524.01312</v>
      </c>
      <c r="FK268">
        <v>1.464615388791871</v>
      </c>
      <c r="FL268">
        <v>8.153846238071537</v>
      </c>
      <c r="FM268">
        <v>12588.064</v>
      </c>
      <c r="FN268">
        <v>15</v>
      </c>
      <c r="FO268">
        <v>1685127798.5</v>
      </c>
      <c r="FP268" t="s">
        <v>772</v>
      </c>
      <c r="FQ268">
        <v>1685127798</v>
      </c>
      <c r="FR268">
        <v>1685127798.5</v>
      </c>
      <c r="FS268">
        <v>4</v>
      </c>
      <c r="FT268">
        <v>0.022</v>
      </c>
      <c r="FU268">
        <v>0.001</v>
      </c>
      <c r="FV268">
        <v>-0.485</v>
      </c>
      <c r="FW268">
        <v>-0.382</v>
      </c>
      <c r="FX268">
        <v>420</v>
      </c>
      <c r="FY268">
        <v>16</v>
      </c>
      <c r="FZ268">
        <v>0.08</v>
      </c>
      <c r="GA268">
        <v>0.03</v>
      </c>
      <c r="GB268">
        <v>-68.41136750000001</v>
      </c>
      <c r="GC268">
        <v>-1.21296022514045</v>
      </c>
      <c r="GD268">
        <v>0.1352339036401371</v>
      </c>
      <c r="GE268">
        <v>0</v>
      </c>
      <c r="GF268">
        <v>3.2507405</v>
      </c>
      <c r="GG268">
        <v>-0.3545326829268463</v>
      </c>
      <c r="GH268">
        <v>0.04316441647642191</v>
      </c>
      <c r="GI268">
        <v>1</v>
      </c>
      <c r="GJ268">
        <v>1</v>
      </c>
      <c r="GK268">
        <v>2</v>
      </c>
      <c r="GL268" t="s">
        <v>432</v>
      </c>
      <c r="GM268">
        <v>3.09839</v>
      </c>
      <c r="GN268">
        <v>2.75827</v>
      </c>
      <c r="GO268">
        <v>0.193222</v>
      </c>
      <c r="GP268">
        <v>0.200118</v>
      </c>
      <c r="GQ268">
        <v>0.0987377</v>
      </c>
      <c r="GR268">
        <v>0.0849599</v>
      </c>
      <c r="GS268">
        <v>20616.2</v>
      </c>
      <c r="GT268">
        <v>20163.1</v>
      </c>
      <c r="GU268">
        <v>26107.1</v>
      </c>
      <c r="GV268">
        <v>25557.4</v>
      </c>
      <c r="GW268">
        <v>37773.2</v>
      </c>
      <c r="GX268">
        <v>35520</v>
      </c>
      <c r="GY268">
        <v>45654.8</v>
      </c>
      <c r="GZ268">
        <v>41988.5</v>
      </c>
      <c r="HA268">
        <v>1.85718</v>
      </c>
      <c r="HB268">
        <v>1.8719</v>
      </c>
      <c r="HC268">
        <v>0.0267178</v>
      </c>
      <c r="HD268">
        <v>0</v>
      </c>
      <c r="HE268">
        <v>27.6846</v>
      </c>
      <c r="HF268">
        <v>999.9</v>
      </c>
      <c r="HG268">
        <v>41.7</v>
      </c>
      <c r="HH268">
        <v>40.5</v>
      </c>
      <c r="HI268">
        <v>31.8642</v>
      </c>
      <c r="HJ268">
        <v>62.7026</v>
      </c>
      <c r="HK268">
        <v>27.1034</v>
      </c>
      <c r="HL268">
        <v>1</v>
      </c>
      <c r="HM268">
        <v>0.358587</v>
      </c>
      <c r="HN268">
        <v>3.92018</v>
      </c>
      <c r="HO268">
        <v>20.2629</v>
      </c>
      <c r="HP268">
        <v>5.2137</v>
      </c>
      <c r="HQ268">
        <v>11.98</v>
      </c>
      <c r="HR268">
        <v>4.96365</v>
      </c>
      <c r="HS268">
        <v>3.27428</v>
      </c>
      <c r="HT268">
        <v>9999</v>
      </c>
      <c r="HU268">
        <v>9999</v>
      </c>
      <c r="HV268">
        <v>9999</v>
      </c>
      <c r="HW268">
        <v>41.9</v>
      </c>
      <c r="HX268">
        <v>1.86399</v>
      </c>
      <c r="HY268">
        <v>1.86019</v>
      </c>
      <c r="HZ268">
        <v>1.85847</v>
      </c>
      <c r="IA268">
        <v>1.85981</v>
      </c>
      <c r="IB268">
        <v>1.85977</v>
      </c>
      <c r="IC268">
        <v>1.85837</v>
      </c>
      <c r="ID268">
        <v>1.85745</v>
      </c>
      <c r="IE268">
        <v>1.85227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-0.83</v>
      </c>
      <c r="IT268">
        <v>-0.3625</v>
      </c>
      <c r="IU268">
        <v>-0.4520735450392652</v>
      </c>
      <c r="IV268">
        <v>0.0001543633802942166</v>
      </c>
      <c r="IW268">
        <v>-6.359805854135664E-07</v>
      </c>
      <c r="IX268">
        <v>1.931128000261328E-10</v>
      </c>
      <c r="IY268">
        <v>-0.3682157029634286</v>
      </c>
      <c r="IZ268">
        <v>-0.009907362677547949</v>
      </c>
      <c r="JA268">
        <v>0.0006454078662214542</v>
      </c>
      <c r="JB268">
        <v>-5.064920317128958E-06</v>
      </c>
      <c r="JC268">
        <v>3</v>
      </c>
      <c r="JD268">
        <v>1872</v>
      </c>
      <c r="JE268">
        <v>1</v>
      </c>
      <c r="JF268">
        <v>37</v>
      </c>
      <c r="JG268">
        <v>29.1</v>
      </c>
      <c r="JH268">
        <v>29.1</v>
      </c>
      <c r="JI268">
        <v>2.74902</v>
      </c>
      <c r="JJ268">
        <v>2.63672</v>
      </c>
      <c r="JK268">
        <v>1.49658</v>
      </c>
      <c r="JL268">
        <v>2.33521</v>
      </c>
      <c r="JM268">
        <v>1.54907</v>
      </c>
      <c r="JN268">
        <v>2.35352</v>
      </c>
      <c r="JO268">
        <v>42.4038</v>
      </c>
      <c r="JP268">
        <v>14.027</v>
      </c>
      <c r="JQ268">
        <v>18</v>
      </c>
      <c r="JR268">
        <v>494.757</v>
      </c>
      <c r="JS268">
        <v>520.907</v>
      </c>
      <c r="JT268">
        <v>23.7628</v>
      </c>
      <c r="JU268">
        <v>31.6134</v>
      </c>
      <c r="JV268">
        <v>30.0013</v>
      </c>
      <c r="JW268">
        <v>31.7394</v>
      </c>
      <c r="JX268">
        <v>31.705</v>
      </c>
      <c r="JY268">
        <v>55.201</v>
      </c>
      <c r="JZ268">
        <v>48.2831</v>
      </c>
      <c r="KA268">
        <v>0</v>
      </c>
      <c r="KB268">
        <v>23.7047</v>
      </c>
      <c r="KC268">
        <v>1255.41</v>
      </c>
      <c r="KD268">
        <v>15.0079</v>
      </c>
      <c r="KE268">
        <v>99.7679</v>
      </c>
      <c r="KF268">
        <v>99.8092</v>
      </c>
    </row>
    <row r="269" spans="1:292">
      <c r="A269">
        <v>241</v>
      </c>
      <c r="B269">
        <v>1685129548.1</v>
      </c>
      <c r="C269">
        <v>6145.599999904633</v>
      </c>
      <c r="D269" t="s">
        <v>921</v>
      </c>
      <c r="E269" t="s">
        <v>922</v>
      </c>
      <c r="F269">
        <v>5</v>
      </c>
      <c r="G269" t="s">
        <v>771</v>
      </c>
      <c r="H269">
        <v>1685129540.6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1259.064107917565</v>
      </c>
      <c r="AJ269">
        <v>1203.404</v>
      </c>
      <c r="AK269">
        <v>3.439793201430627</v>
      </c>
      <c r="AL269">
        <v>66.90373870372758</v>
      </c>
      <c r="AM269">
        <f>(AO269 - AN269 + DX269*1E3/(8.314*(DZ269+273.15)) * AQ269/DW269 * AP269) * DW269/(100*DK269) * 1000/(1000 - AO269)</f>
        <v>0</v>
      </c>
      <c r="AN269">
        <v>14.93685267432168</v>
      </c>
      <c r="AO269">
        <v>18.13545594405596</v>
      </c>
      <c r="AP269">
        <v>-0.0002318690359992416</v>
      </c>
      <c r="AQ269">
        <v>104.1572982072689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4.38</v>
      </c>
      <c r="DL269">
        <v>0.5</v>
      </c>
      <c r="DM269" t="s">
        <v>430</v>
      </c>
      <c r="DN269">
        <v>2</v>
      </c>
      <c r="DO269" t="b">
        <v>1</v>
      </c>
      <c r="DP269">
        <v>1685129540.6</v>
      </c>
      <c r="DQ269">
        <v>1158.029259259259</v>
      </c>
      <c r="DR269">
        <v>1226.562592592592</v>
      </c>
      <c r="DS269">
        <v>18.15552222222222</v>
      </c>
      <c r="DT269">
        <v>14.9352962962963</v>
      </c>
      <c r="DU269">
        <v>1158.854814814815</v>
      </c>
      <c r="DV269">
        <v>18.51806296296296</v>
      </c>
      <c r="DW269">
        <v>500.0173333333333</v>
      </c>
      <c r="DX269">
        <v>99.63955555555556</v>
      </c>
      <c r="DY269">
        <v>0.1000275666666667</v>
      </c>
      <c r="DZ269">
        <v>27.28227777777778</v>
      </c>
      <c r="EA269">
        <v>28.12202592592593</v>
      </c>
      <c r="EB269">
        <v>999.9000000000001</v>
      </c>
      <c r="EC269">
        <v>0</v>
      </c>
      <c r="ED269">
        <v>0</v>
      </c>
      <c r="EE269">
        <v>10004.02296296296</v>
      </c>
      <c r="EF269">
        <v>0</v>
      </c>
      <c r="EG269">
        <v>533.3779259259259</v>
      </c>
      <c r="EH269">
        <v>-68.53505185185185</v>
      </c>
      <c r="EI269">
        <v>1179.442222222222</v>
      </c>
      <c r="EJ269">
        <v>1245.161481481482</v>
      </c>
      <c r="EK269">
        <v>3.220235185185186</v>
      </c>
      <c r="EL269">
        <v>1226.562592592592</v>
      </c>
      <c r="EM269">
        <v>14.9352962962963</v>
      </c>
      <c r="EN269">
        <v>1.809008888888889</v>
      </c>
      <c r="EO269">
        <v>1.488145925925926</v>
      </c>
      <c r="EP269">
        <v>15.86484814814815</v>
      </c>
      <c r="EQ269">
        <v>12.84690740740741</v>
      </c>
      <c r="ER269">
        <v>2000.000370370371</v>
      </c>
      <c r="ES269">
        <v>0.9800025555555555</v>
      </c>
      <c r="ET269">
        <v>0.01999757777777778</v>
      </c>
      <c r="EU269">
        <v>0</v>
      </c>
      <c r="EV269">
        <v>524.2452962962963</v>
      </c>
      <c r="EW269">
        <v>5.00078</v>
      </c>
      <c r="EX269">
        <v>12593.02222222222</v>
      </c>
      <c r="EY269">
        <v>16379.65185185185</v>
      </c>
      <c r="EZ269">
        <v>40.47651851851852</v>
      </c>
      <c r="FA269">
        <v>41.85159259259258</v>
      </c>
      <c r="FB269">
        <v>41.0321111111111</v>
      </c>
      <c r="FC269">
        <v>41.14325925925926</v>
      </c>
      <c r="FD269">
        <v>41.42566666666666</v>
      </c>
      <c r="FE269">
        <v>1955.105555555556</v>
      </c>
      <c r="FF269">
        <v>39.89481481481483</v>
      </c>
      <c r="FG269">
        <v>0</v>
      </c>
      <c r="FH269">
        <v>1685129545.9</v>
      </c>
      <c r="FI269">
        <v>0</v>
      </c>
      <c r="FJ269">
        <v>524.26856</v>
      </c>
      <c r="FK269">
        <v>2.940230778266107</v>
      </c>
      <c r="FL269">
        <v>109.2384614032734</v>
      </c>
      <c r="FM269">
        <v>12593.568</v>
      </c>
      <c r="FN269">
        <v>15</v>
      </c>
      <c r="FO269">
        <v>1685127798.5</v>
      </c>
      <c r="FP269" t="s">
        <v>772</v>
      </c>
      <c r="FQ269">
        <v>1685127798</v>
      </c>
      <c r="FR269">
        <v>1685127798.5</v>
      </c>
      <c r="FS269">
        <v>4</v>
      </c>
      <c r="FT269">
        <v>0.022</v>
      </c>
      <c r="FU269">
        <v>0.001</v>
      </c>
      <c r="FV269">
        <v>-0.485</v>
      </c>
      <c r="FW269">
        <v>-0.382</v>
      </c>
      <c r="FX269">
        <v>420</v>
      </c>
      <c r="FY269">
        <v>16</v>
      </c>
      <c r="FZ269">
        <v>0.08</v>
      </c>
      <c r="GA269">
        <v>0.03</v>
      </c>
      <c r="GB269">
        <v>-68.49704749999999</v>
      </c>
      <c r="GC269">
        <v>-0.6607373358348212</v>
      </c>
      <c r="GD269">
        <v>0.09848538720921968</v>
      </c>
      <c r="GE269">
        <v>0</v>
      </c>
      <c r="GF269">
        <v>3.224561749999999</v>
      </c>
      <c r="GG269">
        <v>-0.07707793621013601</v>
      </c>
      <c r="GH269">
        <v>0.01511550129626869</v>
      </c>
      <c r="GI269">
        <v>1</v>
      </c>
      <c r="GJ269">
        <v>1</v>
      </c>
      <c r="GK269">
        <v>2</v>
      </c>
      <c r="GL269" t="s">
        <v>432</v>
      </c>
      <c r="GM269">
        <v>3.09845</v>
      </c>
      <c r="GN269">
        <v>2.75832</v>
      </c>
      <c r="GO269">
        <v>0.194958</v>
      </c>
      <c r="GP269">
        <v>0.201774</v>
      </c>
      <c r="GQ269">
        <v>0.09862750000000001</v>
      </c>
      <c r="GR269">
        <v>0.08496869999999999</v>
      </c>
      <c r="GS269">
        <v>20571.8</v>
      </c>
      <c r="GT269">
        <v>20121.4</v>
      </c>
      <c r="GU269">
        <v>26107.2</v>
      </c>
      <c r="GV269">
        <v>25557.5</v>
      </c>
      <c r="GW269">
        <v>37778</v>
      </c>
      <c r="GX269">
        <v>35520</v>
      </c>
      <c r="GY269">
        <v>45654.7</v>
      </c>
      <c r="GZ269">
        <v>41988.7</v>
      </c>
      <c r="HA269">
        <v>1.85685</v>
      </c>
      <c r="HB269">
        <v>1.87245</v>
      </c>
      <c r="HC269">
        <v>0.023555</v>
      </c>
      <c r="HD269">
        <v>0</v>
      </c>
      <c r="HE269">
        <v>27.687</v>
      </c>
      <c r="HF269">
        <v>999.9</v>
      </c>
      <c r="HG269">
        <v>41.7</v>
      </c>
      <c r="HH269">
        <v>40.5</v>
      </c>
      <c r="HI269">
        <v>31.8636</v>
      </c>
      <c r="HJ269">
        <v>62.8626</v>
      </c>
      <c r="HK269">
        <v>26.7508</v>
      </c>
      <c r="HL269">
        <v>1</v>
      </c>
      <c r="HM269">
        <v>0.359505</v>
      </c>
      <c r="HN269">
        <v>4.03579</v>
      </c>
      <c r="HO269">
        <v>20.26</v>
      </c>
      <c r="HP269">
        <v>5.2128</v>
      </c>
      <c r="HQ269">
        <v>11.98</v>
      </c>
      <c r="HR269">
        <v>4.96335</v>
      </c>
      <c r="HS269">
        <v>3.274</v>
      </c>
      <c r="HT269">
        <v>9999</v>
      </c>
      <c r="HU269">
        <v>9999</v>
      </c>
      <c r="HV269">
        <v>9999</v>
      </c>
      <c r="HW269">
        <v>41.9</v>
      </c>
      <c r="HX269">
        <v>1.86401</v>
      </c>
      <c r="HY269">
        <v>1.86015</v>
      </c>
      <c r="HZ269">
        <v>1.85847</v>
      </c>
      <c r="IA269">
        <v>1.85983</v>
      </c>
      <c r="IB269">
        <v>1.85981</v>
      </c>
      <c r="IC269">
        <v>1.85837</v>
      </c>
      <c r="ID269">
        <v>1.85745</v>
      </c>
      <c r="IE269">
        <v>1.85229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-0.84</v>
      </c>
      <c r="IT269">
        <v>-0.3627</v>
      </c>
      <c r="IU269">
        <v>-0.4520735450392652</v>
      </c>
      <c r="IV269">
        <v>0.0001543633802942166</v>
      </c>
      <c r="IW269">
        <v>-6.359805854135664E-07</v>
      </c>
      <c r="IX269">
        <v>1.931128000261328E-10</v>
      </c>
      <c r="IY269">
        <v>-0.3682157029634286</v>
      </c>
      <c r="IZ269">
        <v>-0.009907362677547949</v>
      </c>
      <c r="JA269">
        <v>0.0006454078662214542</v>
      </c>
      <c r="JB269">
        <v>-5.064920317128958E-06</v>
      </c>
      <c r="JC269">
        <v>3</v>
      </c>
      <c r="JD269">
        <v>1872</v>
      </c>
      <c r="JE269">
        <v>1</v>
      </c>
      <c r="JF269">
        <v>37</v>
      </c>
      <c r="JG269">
        <v>29.2</v>
      </c>
      <c r="JH269">
        <v>29.2</v>
      </c>
      <c r="JI269">
        <v>2.77954</v>
      </c>
      <c r="JJ269">
        <v>2.64526</v>
      </c>
      <c r="JK269">
        <v>1.49658</v>
      </c>
      <c r="JL269">
        <v>2.33521</v>
      </c>
      <c r="JM269">
        <v>1.54907</v>
      </c>
      <c r="JN269">
        <v>2.39258</v>
      </c>
      <c r="JO269">
        <v>42.4038</v>
      </c>
      <c r="JP269">
        <v>14.027</v>
      </c>
      <c r="JQ269">
        <v>18</v>
      </c>
      <c r="JR269">
        <v>494.561</v>
      </c>
      <c r="JS269">
        <v>521.2910000000001</v>
      </c>
      <c r="JT269">
        <v>23.6341</v>
      </c>
      <c r="JU269">
        <v>31.6155</v>
      </c>
      <c r="JV269">
        <v>30.0011</v>
      </c>
      <c r="JW269">
        <v>31.7394</v>
      </c>
      <c r="JX269">
        <v>31.705</v>
      </c>
      <c r="JY269">
        <v>55.7697</v>
      </c>
      <c r="JZ269">
        <v>47.9924</v>
      </c>
      <c r="KA269">
        <v>0</v>
      </c>
      <c r="KB269">
        <v>23.5806</v>
      </c>
      <c r="KC269">
        <v>1275.47</v>
      </c>
      <c r="KD269">
        <v>15.0751</v>
      </c>
      <c r="KE269">
        <v>99.7679</v>
      </c>
      <c r="KF269">
        <v>99.80970000000001</v>
      </c>
    </row>
    <row r="270" spans="1:292">
      <c r="A270">
        <v>242</v>
      </c>
      <c r="B270">
        <v>1685129553.1</v>
      </c>
      <c r="C270">
        <v>6150.599999904633</v>
      </c>
      <c r="D270" t="s">
        <v>923</v>
      </c>
      <c r="E270" t="s">
        <v>924</v>
      </c>
      <c r="F270">
        <v>5</v>
      </c>
      <c r="G270" t="s">
        <v>771</v>
      </c>
      <c r="H270">
        <v>1685129545.314285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1275.934426908609</v>
      </c>
      <c r="AJ270">
        <v>1220.365878787879</v>
      </c>
      <c r="AK270">
        <v>3.39205147810738</v>
      </c>
      <c r="AL270">
        <v>66.90373870372758</v>
      </c>
      <c r="AM270">
        <f>(AO270 - AN270 + DX270*1E3/(8.314*(DZ270+273.15)) * AQ270/DW270 * AP270) * DW270/(100*DK270) * 1000/(1000 - AO270)</f>
        <v>0</v>
      </c>
      <c r="AN270">
        <v>14.93838145897373</v>
      </c>
      <c r="AO270">
        <v>18.09431678321679</v>
      </c>
      <c r="AP270">
        <v>-0.0100565002727545</v>
      </c>
      <c r="AQ270">
        <v>104.1572982072689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4.38</v>
      </c>
      <c r="DL270">
        <v>0.5</v>
      </c>
      <c r="DM270" t="s">
        <v>430</v>
      </c>
      <c r="DN270">
        <v>2</v>
      </c>
      <c r="DO270" t="b">
        <v>1</v>
      </c>
      <c r="DP270">
        <v>1685129545.314285</v>
      </c>
      <c r="DQ270">
        <v>1173.878928571429</v>
      </c>
      <c r="DR270">
        <v>1242.284642857143</v>
      </c>
      <c r="DS270">
        <v>18.14098214285714</v>
      </c>
      <c r="DT270">
        <v>14.94196428571429</v>
      </c>
      <c r="DU270">
        <v>1174.713214285714</v>
      </c>
      <c r="DV270">
        <v>18.50364285714286</v>
      </c>
      <c r="DW270">
        <v>500.0038928571428</v>
      </c>
      <c r="DX270">
        <v>99.63947857142855</v>
      </c>
      <c r="DY270">
        <v>0.09999782857142855</v>
      </c>
      <c r="DZ270">
        <v>27.26780357142857</v>
      </c>
      <c r="EA270">
        <v>28.08441071428572</v>
      </c>
      <c r="EB270">
        <v>999.9000000000002</v>
      </c>
      <c r="EC270">
        <v>0</v>
      </c>
      <c r="ED270">
        <v>0</v>
      </c>
      <c r="EE270">
        <v>10008.39178571428</v>
      </c>
      <c r="EF270">
        <v>0</v>
      </c>
      <c r="EG270">
        <v>534.6244285714287</v>
      </c>
      <c r="EH270">
        <v>-68.40703214285715</v>
      </c>
      <c r="EI270">
        <v>1195.5675</v>
      </c>
      <c r="EJ270">
        <v>1261.13</v>
      </c>
      <c r="EK270">
        <v>3.199016071428571</v>
      </c>
      <c r="EL270">
        <v>1242.284642857143</v>
      </c>
      <c r="EM270">
        <v>14.94196428571429</v>
      </c>
      <c r="EN270">
        <v>1.8075575</v>
      </c>
      <c r="EO270">
        <v>1.488810357142857</v>
      </c>
      <c r="EP270">
        <v>15.85228928571429</v>
      </c>
      <c r="EQ270">
        <v>12.85371428571429</v>
      </c>
      <c r="ER270">
        <v>2000.000357142857</v>
      </c>
      <c r="ES270">
        <v>0.9800052857142856</v>
      </c>
      <c r="ET270">
        <v>0.01999497142857143</v>
      </c>
      <c r="EU270">
        <v>0</v>
      </c>
      <c r="EV270">
        <v>524.5298571428572</v>
      </c>
      <c r="EW270">
        <v>5.00078</v>
      </c>
      <c r="EX270">
        <v>12600.80357142857</v>
      </c>
      <c r="EY270">
        <v>16379.65714285714</v>
      </c>
      <c r="EZ270">
        <v>40.47957142857143</v>
      </c>
      <c r="FA270">
        <v>41.86135714285714</v>
      </c>
      <c r="FB270">
        <v>41.00417857142856</v>
      </c>
      <c r="FC270">
        <v>41.14932142857141</v>
      </c>
      <c r="FD270">
        <v>41.41714285714284</v>
      </c>
      <c r="FE270">
        <v>1955.111785714286</v>
      </c>
      <c r="FF270">
        <v>39.88857142857144</v>
      </c>
      <c r="FG270">
        <v>0</v>
      </c>
      <c r="FH270">
        <v>1685129551.3</v>
      </c>
      <c r="FI270">
        <v>0</v>
      </c>
      <c r="FJ270">
        <v>524.5586538461538</v>
      </c>
      <c r="FK270">
        <v>5.162085482245716</v>
      </c>
      <c r="FL270">
        <v>117.1213676020965</v>
      </c>
      <c r="FM270">
        <v>12601.28461538461</v>
      </c>
      <c r="FN270">
        <v>15</v>
      </c>
      <c r="FO270">
        <v>1685127798.5</v>
      </c>
      <c r="FP270" t="s">
        <v>772</v>
      </c>
      <c r="FQ270">
        <v>1685127798</v>
      </c>
      <c r="FR270">
        <v>1685127798.5</v>
      </c>
      <c r="FS270">
        <v>4</v>
      </c>
      <c r="FT270">
        <v>0.022</v>
      </c>
      <c r="FU270">
        <v>0.001</v>
      </c>
      <c r="FV270">
        <v>-0.485</v>
      </c>
      <c r="FW270">
        <v>-0.382</v>
      </c>
      <c r="FX270">
        <v>420</v>
      </c>
      <c r="FY270">
        <v>16</v>
      </c>
      <c r="FZ270">
        <v>0.08</v>
      </c>
      <c r="GA270">
        <v>0.03</v>
      </c>
      <c r="GB270">
        <v>-68.4484375</v>
      </c>
      <c r="GC270">
        <v>1.122111444652984</v>
      </c>
      <c r="GD270">
        <v>0.1914221822144708</v>
      </c>
      <c r="GE270">
        <v>0</v>
      </c>
      <c r="GF270">
        <v>3.20768425</v>
      </c>
      <c r="GG270">
        <v>-0.2096592495309637</v>
      </c>
      <c r="GH270">
        <v>0.0264461027268197</v>
      </c>
      <c r="GI270">
        <v>1</v>
      </c>
      <c r="GJ270">
        <v>1</v>
      </c>
      <c r="GK270">
        <v>2</v>
      </c>
      <c r="GL270" t="s">
        <v>432</v>
      </c>
      <c r="GM270">
        <v>3.09849</v>
      </c>
      <c r="GN270">
        <v>2.75832</v>
      </c>
      <c r="GO270">
        <v>0.196656</v>
      </c>
      <c r="GP270">
        <v>0.203408</v>
      </c>
      <c r="GQ270">
        <v>0.098478</v>
      </c>
      <c r="GR270">
        <v>0.08516650000000001</v>
      </c>
      <c r="GS270">
        <v>20528.3</v>
      </c>
      <c r="GT270">
        <v>20080.1</v>
      </c>
      <c r="GU270">
        <v>26107</v>
      </c>
      <c r="GV270">
        <v>25557.4</v>
      </c>
      <c r="GW270">
        <v>37784.3</v>
      </c>
      <c r="GX270">
        <v>35512.3</v>
      </c>
      <c r="GY270">
        <v>45654.4</v>
      </c>
      <c r="GZ270">
        <v>41988.4</v>
      </c>
      <c r="HA270">
        <v>1.85723</v>
      </c>
      <c r="HB270">
        <v>1.8721</v>
      </c>
      <c r="HC270">
        <v>0.0171289</v>
      </c>
      <c r="HD270">
        <v>0</v>
      </c>
      <c r="HE270">
        <v>27.6838</v>
      </c>
      <c r="HF270">
        <v>999.9</v>
      </c>
      <c r="HG270">
        <v>41.7</v>
      </c>
      <c r="HH270">
        <v>40.5</v>
      </c>
      <c r="HI270">
        <v>31.8664</v>
      </c>
      <c r="HJ270">
        <v>62.6626</v>
      </c>
      <c r="HK270">
        <v>27.1194</v>
      </c>
      <c r="HL270">
        <v>1</v>
      </c>
      <c r="HM270">
        <v>0.359909</v>
      </c>
      <c r="HN270">
        <v>4.00824</v>
      </c>
      <c r="HO270">
        <v>20.2608</v>
      </c>
      <c r="HP270">
        <v>5.21295</v>
      </c>
      <c r="HQ270">
        <v>11.98</v>
      </c>
      <c r="HR270">
        <v>4.9635</v>
      </c>
      <c r="HS270">
        <v>3.2741</v>
      </c>
      <c r="HT270">
        <v>9999</v>
      </c>
      <c r="HU270">
        <v>9999</v>
      </c>
      <c r="HV270">
        <v>9999</v>
      </c>
      <c r="HW270">
        <v>41.9</v>
      </c>
      <c r="HX270">
        <v>1.864</v>
      </c>
      <c r="HY270">
        <v>1.86018</v>
      </c>
      <c r="HZ270">
        <v>1.85849</v>
      </c>
      <c r="IA270">
        <v>1.8598</v>
      </c>
      <c r="IB270">
        <v>1.85978</v>
      </c>
      <c r="IC270">
        <v>1.85837</v>
      </c>
      <c r="ID270">
        <v>1.85745</v>
      </c>
      <c r="IE270">
        <v>1.85229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-0.85</v>
      </c>
      <c r="IT270">
        <v>-0.3631</v>
      </c>
      <c r="IU270">
        <v>-0.4520735450392652</v>
      </c>
      <c r="IV270">
        <v>0.0001543633802942166</v>
      </c>
      <c r="IW270">
        <v>-6.359805854135664E-07</v>
      </c>
      <c r="IX270">
        <v>1.931128000261328E-10</v>
      </c>
      <c r="IY270">
        <v>-0.3682157029634286</v>
      </c>
      <c r="IZ270">
        <v>-0.009907362677547949</v>
      </c>
      <c r="JA270">
        <v>0.0006454078662214542</v>
      </c>
      <c r="JB270">
        <v>-5.064920317128958E-06</v>
      </c>
      <c r="JC270">
        <v>3</v>
      </c>
      <c r="JD270">
        <v>1872</v>
      </c>
      <c r="JE270">
        <v>1</v>
      </c>
      <c r="JF270">
        <v>37</v>
      </c>
      <c r="JG270">
        <v>29.3</v>
      </c>
      <c r="JH270">
        <v>29.2</v>
      </c>
      <c r="JI270">
        <v>2.81006</v>
      </c>
      <c r="JJ270">
        <v>2.6416</v>
      </c>
      <c r="JK270">
        <v>1.49658</v>
      </c>
      <c r="JL270">
        <v>2.33521</v>
      </c>
      <c r="JM270">
        <v>1.54907</v>
      </c>
      <c r="JN270">
        <v>2.34619</v>
      </c>
      <c r="JO270">
        <v>42.4038</v>
      </c>
      <c r="JP270">
        <v>14.0182</v>
      </c>
      <c r="JQ270">
        <v>18</v>
      </c>
      <c r="JR270">
        <v>494.787</v>
      </c>
      <c r="JS270">
        <v>521.047</v>
      </c>
      <c r="JT270">
        <v>23.5087</v>
      </c>
      <c r="JU270">
        <v>31.6162</v>
      </c>
      <c r="JV270">
        <v>30.0006</v>
      </c>
      <c r="JW270">
        <v>31.7394</v>
      </c>
      <c r="JX270">
        <v>31.705</v>
      </c>
      <c r="JY270">
        <v>56.4187</v>
      </c>
      <c r="JZ270">
        <v>47.7174</v>
      </c>
      <c r="KA270">
        <v>0</v>
      </c>
      <c r="KB270">
        <v>23.4905</v>
      </c>
      <c r="KC270">
        <v>1288.83</v>
      </c>
      <c r="KD270">
        <v>15.1443</v>
      </c>
      <c r="KE270">
        <v>99.76730000000001</v>
      </c>
      <c r="KF270">
        <v>99.8091</v>
      </c>
    </row>
    <row r="271" spans="1:292">
      <c r="A271">
        <v>243</v>
      </c>
      <c r="B271">
        <v>1685129558.1</v>
      </c>
      <c r="C271">
        <v>6155.599999904633</v>
      </c>
      <c r="D271" t="s">
        <v>925</v>
      </c>
      <c r="E271" t="s">
        <v>926</v>
      </c>
      <c r="F271">
        <v>5</v>
      </c>
      <c r="G271" t="s">
        <v>771</v>
      </c>
      <c r="H271">
        <v>1685129550.6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1292.985696535573</v>
      </c>
      <c r="AJ271">
        <v>1237.297818181818</v>
      </c>
      <c r="AK271">
        <v>3.388745850219635</v>
      </c>
      <c r="AL271">
        <v>66.90373870372758</v>
      </c>
      <c r="AM271">
        <f>(AO271 - AN271 + DX271*1E3/(8.314*(DZ271+273.15)) * AQ271/DW271 * AP271) * DW271/(100*DK271) * 1000/(1000 - AO271)</f>
        <v>0</v>
      </c>
      <c r="AN271">
        <v>14.99711311082164</v>
      </c>
      <c r="AO271">
        <v>18.08345454545455</v>
      </c>
      <c r="AP271">
        <v>-0.005432182023457091</v>
      </c>
      <c r="AQ271">
        <v>104.1572982072689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4.38</v>
      </c>
      <c r="DL271">
        <v>0.5</v>
      </c>
      <c r="DM271" t="s">
        <v>430</v>
      </c>
      <c r="DN271">
        <v>2</v>
      </c>
      <c r="DO271" t="b">
        <v>1</v>
      </c>
      <c r="DP271">
        <v>1685129550.6</v>
      </c>
      <c r="DQ271">
        <v>1191.56037037037</v>
      </c>
      <c r="DR271">
        <v>1259.898888888889</v>
      </c>
      <c r="DS271">
        <v>18.11423333333333</v>
      </c>
      <c r="DT271">
        <v>14.97854814814815</v>
      </c>
      <c r="DU271">
        <v>1192.403333333333</v>
      </c>
      <c r="DV271">
        <v>18.47711481481481</v>
      </c>
      <c r="DW271">
        <v>500.0280740740741</v>
      </c>
      <c r="DX271">
        <v>99.6395037037037</v>
      </c>
      <c r="DY271">
        <v>0.1000400185185185</v>
      </c>
      <c r="DZ271">
        <v>27.24545925925926</v>
      </c>
      <c r="EA271">
        <v>28.01814444444445</v>
      </c>
      <c r="EB271">
        <v>999.9000000000001</v>
      </c>
      <c r="EC271">
        <v>0</v>
      </c>
      <c r="ED271">
        <v>0</v>
      </c>
      <c r="EE271">
        <v>10006.28592592593</v>
      </c>
      <c r="EF271">
        <v>0</v>
      </c>
      <c r="EG271">
        <v>535.9897407407407</v>
      </c>
      <c r="EH271">
        <v>-68.33961111111111</v>
      </c>
      <c r="EI271">
        <v>1213.541851851852</v>
      </c>
      <c r="EJ271">
        <v>1279.058148148148</v>
      </c>
      <c r="EK271">
        <v>3.135679999999999</v>
      </c>
      <c r="EL271">
        <v>1259.898888888889</v>
      </c>
      <c r="EM271">
        <v>14.97854814814815</v>
      </c>
      <c r="EN271">
        <v>1.804891481481482</v>
      </c>
      <c r="EO271">
        <v>1.492455925925926</v>
      </c>
      <c r="EP271">
        <v>15.8292037037037</v>
      </c>
      <c r="EQ271">
        <v>12.8910037037037</v>
      </c>
      <c r="ER271">
        <v>1999.988518518519</v>
      </c>
      <c r="ES271">
        <v>0.9800045925925924</v>
      </c>
      <c r="ET271">
        <v>0.01999570370370371</v>
      </c>
      <c r="EU271">
        <v>0</v>
      </c>
      <c r="EV271">
        <v>524.8611851851853</v>
      </c>
      <c r="EW271">
        <v>5.00078</v>
      </c>
      <c r="EX271">
        <v>12609.63703703704</v>
      </c>
      <c r="EY271">
        <v>16379.57037037037</v>
      </c>
      <c r="EZ271">
        <v>40.4811111111111</v>
      </c>
      <c r="FA271">
        <v>41.87018518518518</v>
      </c>
      <c r="FB271">
        <v>40.98818518518519</v>
      </c>
      <c r="FC271">
        <v>41.14325925925925</v>
      </c>
      <c r="FD271">
        <v>41.42562962962963</v>
      </c>
      <c r="FE271">
        <v>1955.098148148148</v>
      </c>
      <c r="FF271">
        <v>39.89037037037038</v>
      </c>
      <c r="FG271">
        <v>0</v>
      </c>
      <c r="FH271">
        <v>1685129556.1</v>
      </c>
      <c r="FI271">
        <v>0</v>
      </c>
      <c r="FJ271">
        <v>524.8535000000001</v>
      </c>
      <c r="FK271">
        <v>2.887829072167815</v>
      </c>
      <c r="FL271">
        <v>127.7641020625718</v>
      </c>
      <c r="FM271">
        <v>12611.60384615385</v>
      </c>
      <c r="FN271">
        <v>15</v>
      </c>
      <c r="FO271">
        <v>1685127798.5</v>
      </c>
      <c r="FP271" t="s">
        <v>772</v>
      </c>
      <c r="FQ271">
        <v>1685127798</v>
      </c>
      <c r="FR271">
        <v>1685127798.5</v>
      </c>
      <c r="FS271">
        <v>4</v>
      </c>
      <c r="FT271">
        <v>0.022</v>
      </c>
      <c r="FU271">
        <v>0.001</v>
      </c>
      <c r="FV271">
        <v>-0.485</v>
      </c>
      <c r="FW271">
        <v>-0.382</v>
      </c>
      <c r="FX271">
        <v>420</v>
      </c>
      <c r="FY271">
        <v>16</v>
      </c>
      <c r="FZ271">
        <v>0.08</v>
      </c>
      <c r="GA271">
        <v>0.03</v>
      </c>
      <c r="GB271">
        <v>-68.39651749999999</v>
      </c>
      <c r="GC271">
        <v>1.113605628518126</v>
      </c>
      <c r="GD271">
        <v>0.1916938221324571</v>
      </c>
      <c r="GE271">
        <v>0</v>
      </c>
      <c r="GF271">
        <v>3.16765025</v>
      </c>
      <c r="GG271">
        <v>-0.6627769981238399</v>
      </c>
      <c r="GH271">
        <v>0.06991041851854059</v>
      </c>
      <c r="GI271">
        <v>0</v>
      </c>
      <c r="GJ271">
        <v>0</v>
      </c>
      <c r="GK271">
        <v>2</v>
      </c>
      <c r="GL271" t="s">
        <v>716</v>
      </c>
      <c r="GM271">
        <v>3.09837</v>
      </c>
      <c r="GN271">
        <v>2.75816</v>
      </c>
      <c r="GO271">
        <v>0.198332</v>
      </c>
      <c r="GP271">
        <v>0.205062</v>
      </c>
      <c r="GQ271">
        <v>0.0984529</v>
      </c>
      <c r="GR271">
        <v>0.08574370000000001</v>
      </c>
      <c r="GS271">
        <v>20485.3</v>
      </c>
      <c r="GT271">
        <v>20038.7</v>
      </c>
      <c r="GU271">
        <v>26106.9</v>
      </c>
      <c r="GV271">
        <v>25557.7</v>
      </c>
      <c r="GW271">
        <v>37785.7</v>
      </c>
      <c r="GX271">
        <v>35490.4</v>
      </c>
      <c r="GY271">
        <v>45654.6</v>
      </c>
      <c r="GZ271">
        <v>41988.9</v>
      </c>
      <c r="HA271">
        <v>1.85697</v>
      </c>
      <c r="HB271">
        <v>1.87255</v>
      </c>
      <c r="HC271">
        <v>0.014063</v>
      </c>
      <c r="HD271">
        <v>0</v>
      </c>
      <c r="HE271">
        <v>27.6776</v>
      </c>
      <c r="HF271">
        <v>999.9</v>
      </c>
      <c r="HG271">
        <v>41.7</v>
      </c>
      <c r="HH271">
        <v>40.5</v>
      </c>
      <c r="HI271">
        <v>31.8662</v>
      </c>
      <c r="HJ271">
        <v>62.9426</v>
      </c>
      <c r="HK271">
        <v>27.0954</v>
      </c>
      <c r="HL271">
        <v>1</v>
      </c>
      <c r="HM271">
        <v>0.35591</v>
      </c>
      <c r="HN271">
        <v>2.02133</v>
      </c>
      <c r="HO271">
        <v>20.2959</v>
      </c>
      <c r="HP271">
        <v>5.2125</v>
      </c>
      <c r="HQ271">
        <v>11.98</v>
      </c>
      <c r="HR271">
        <v>4.96345</v>
      </c>
      <c r="HS271">
        <v>3.2741</v>
      </c>
      <c r="HT271">
        <v>9999</v>
      </c>
      <c r="HU271">
        <v>9999</v>
      </c>
      <c r="HV271">
        <v>9999</v>
      </c>
      <c r="HW271">
        <v>41.9</v>
      </c>
      <c r="HX271">
        <v>1.86401</v>
      </c>
      <c r="HY271">
        <v>1.86019</v>
      </c>
      <c r="HZ271">
        <v>1.8585</v>
      </c>
      <c r="IA271">
        <v>1.85983</v>
      </c>
      <c r="IB271">
        <v>1.85981</v>
      </c>
      <c r="IC271">
        <v>1.85837</v>
      </c>
      <c r="ID271">
        <v>1.85745</v>
      </c>
      <c r="IE271">
        <v>1.85229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-0.85</v>
      </c>
      <c r="IT271">
        <v>-0.3631</v>
      </c>
      <c r="IU271">
        <v>-0.4520735450392652</v>
      </c>
      <c r="IV271">
        <v>0.0001543633802942166</v>
      </c>
      <c r="IW271">
        <v>-6.359805854135664E-07</v>
      </c>
      <c r="IX271">
        <v>1.931128000261328E-10</v>
      </c>
      <c r="IY271">
        <v>-0.3682157029634286</v>
      </c>
      <c r="IZ271">
        <v>-0.009907362677547949</v>
      </c>
      <c r="JA271">
        <v>0.0006454078662214542</v>
      </c>
      <c r="JB271">
        <v>-5.064920317128958E-06</v>
      </c>
      <c r="JC271">
        <v>3</v>
      </c>
      <c r="JD271">
        <v>1872</v>
      </c>
      <c r="JE271">
        <v>1</v>
      </c>
      <c r="JF271">
        <v>37</v>
      </c>
      <c r="JG271">
        <v>29.3</v>
      </c>
      <c r="JH271">
        <v>29.3</v>
      </c>
      <c r="JI271">
        <v>2.84058</v>
      </c>
      <c r="JJ271">
        <v>2.6416</v>
      </c>
      <c r="JK271">
        <v>1.49658</v>
      </c>
      <c r="JL271">
        <v>2.33643</v>
      </c>
      <c r="JM271">
        <v>1.54785</v>
      </c>
      <c r="JN271">
        <v>2.41333</v>
      </c>
      <c r="JO271">
        <v>42.4038</v>
      </c>
      <c r="JP271">
        <v>14.0532</v>
      </c>
      <c r="JQ271">
        <v>18</v>
      </c>
      <c r="JR271">
        <v>494.636</v>
      </c>
      <c r="JS271">
        <v>521.361</v>
      </c>
      <c r="JT271">
        <v>23.6037</v>
      </c>
      <c r="JU271">
        <v>31.6183</v>
      </c>
      <c r="JV271">
        <v>29.9973</v>
      </c>
      <c r="JW271">
        <v>31.7394</v>
      </c>
      <c r="JX271">
        <v>31.705</v>
      </c>
      <c r="JY271">
        <v>56.9845</v>
      </c>
      <c r="JZ271">
        <v>47.7174</v>
      </c>
      <c r="KA271">
        <v>0</v>
      </c>
      <c r="KB271">
        <v>23.9015</v>
      </c>
      <c r="KC271">
        <v>1308.86</v>
      </c>
      <c r="KD271">
        <v>15.1978</v>
      </c>
      <c r="KE271">
        <v>99.76739999999999</v>
      </c>
      <c r="KF271">
        <v>99.8103</v>
      </c>
    </row>
    <row r="272" spans="1:292">
      <c r="A272">
        <v>244</v>
      </c>
      <c r="B272">
        <v>1685129563.1</v>
      </c>
      <c r="C272">
        <v>6160.599999904633</v>
      </c>
      <c r="D272" t="s">
        <v>927</v>
      </c>
      <c r="E272" t="s">
        <v>928</v>
      </c>
      <c r="F272">
        <v>5</v>
      </c>
      <c r="G272" t="s">
        <v>771</v>
      </c>
      <c r="H272">
        <v>1685129555.314285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1310.488859413064</v>
      </c>
      <c r="AJ272">
        <v>1254.244545454546</v>
      </c>
      <c r="AK272">
        <v>3.38603736538278</v>
      </c>
      <c r="AL272">
        <v>66.90373870372758</v>
      </c>
      <c r="AM272">
        <f>(AO272 - AN272 + DX272*1E3/(8.314*(DZ272+273.15)) * AQ272/DW272 * AP272) * DW272/(100*DK272) * 1000/(1000 - AO272)</f>
        <v>0</v>
      </c>
      <c r="AN272">
        <v>15.13736086328903</v>
      </c>
      <c r="AO272">
        <v>18.12984825174826</v>
      </c>
      <c r="AP272">
        <v>0.006254113402740324</v>
      </c>
      <c r="AQ272">
        <v>104.1572982072689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4.38</v>
      </c>
      <c r="DL272">
        <v>0.5</v>
      </c>
      <c r="DM272" t="s">
        <v>430</v>
      </c>
      <c r="DN272">
        <v>2</v>
      </c>
      <c r="DO272" t="b">
        <v>1</v>
      </c>
      <c r="DP272">
        <v>1685129555.314285</v>
      </c>
      <c r="DQ272">
        <v>1207.318571428571</v>
      </c>
      <c r="DR272">
        <v>1275.688928571429</v>
      </c>
      <c r="DS272">
        <v>18.10155714285714</v>
      </c>
      <c r="DT272">
        <v>15.043875</v>
      </c>
      <c r="DU272">
        <v>1208.170714285714</v>
      </c>
      <c r="DV272">
        <v>18.46453928571429</v>
      </c>
      <c r="DW272">
        <v>499.99725</v>
      </c>
      <c r="DX272">
        <v>99.63913928571426</v>
      </c>
      <c r="DY272">
        <v>0.09995340000000001</v>
      </c>
      <c r="DZ272">
        <v>27.22328928571429</v>
      </c>
      <c r="EA272">
        <v>27.96632142857143</v>
      </c>
      <c r="EB272">
        <v>999.9000000000002</v>
      </c>
      <c r="EC272">
        <v>0</v>
      </c>
      <c r="ED272">
        <v>0</v>
      </c>
      <c r="EE272">
        <v>10006.37571428572</v>
      </c>
      <c r="EF272">
        <v>0</v>
      </c>
      <c r="EG272">
        <v>537.3815</v>
      </c>
      <c r="EH272">
        <v>-68.3710107142857</v>
      </c>
      <c r="EI272">
        <v>1229.575714285714</v>
      </c>
      <c r="EJ272">
        <v>1295.174642857143</v>
      </c>
      <c r="EK272">
        <v>3.057676785714286</v>
      </c>
      <c r="EL272">
        <v>1275.688928571429</v>
      </c>
      <c r="EM272">
        <v>15.043875</v>
      </c>
      <c r="EN272">
        <v>1.803622857142857</v>
      </c>
      <c r="EO272">
        <v>1.498958571428572</v>
      </c>
      <c r="EP272">
        <v>15.81821785714286</v>
      </c>
      <c r="EQ272">
        <v>12.95734642857143</v>
      </c>
      <c r="ER272">
        <v>1999.983928571428</v>
      </c>
      <c r="ES272">
        <v>0.9799992857142856</v>
      </c>
      <c r="ET272">
        <v>0.02000088571428572</v>
      </c>
      <c r="EU272">
        <v>0</v>
      </c>
      <c r="EV272">
        <v>524.7498928571429</v>
      </c>
      <c r="EW272">
        <v>5.00078</v>
      </c>
      <c r="EX272">
        <v>12638.85714285714</v>
      </c>
      <c r="EY272">
        <v>16379.5</v>
      </c>
      <c r="EZ272">
        <v>40.48407142857143</v>
      </c>
      <c r="FA272">
        <v>41.87928571428571</v>
      </c>
      <c r="FB272">
        <v>40.96410714285714</v>
      </c>
      <c r="FC272">
        <v>41.14924999999999</v>
      </c>
      <c r="FD272">
        <v>41.44607142857142</v>
      </c>
      <c r="FE272">
        <v>1955.081071428571</v>
      </c>
      <c r="FF272">
        <v>39.90285714285715</v>
      </c>
      <c r="FG272">
        <v>0</v>
      </c>
      <c r="FH272">
        <v>1685129560.9</v>
      </c>
      <c r="FI272">
        <v>0</v>
      </c>
      <c r="FJ272">
        <v>524.7682307692307</v>
      </c>
      <c r="FK272">
        <v>-4.312205128676026</v>
      </c>
      <c r="FL272">
        <v>411.7470084961171</v>
      </c>
      <c r="FM272">
        <v>12639.78461538461</v>
      </c>
      <c r="FN272">
        <v>15</v>
      </c>
      <c r="FO272">
        <v>1685127798.5</v>
      </c>
      <c r="FP272" t="s">
        <v>772</v>
      </c>
      <c r="FQ272">
        <v>1685127798</v>
      </c>
      <c r="FR272">
        <v>1685127798.5</v>
      </c>
      <c r="FS272">
        <v>4</v>
      </c>
      <c r="FT272">
        <v>0.022</v>
      </c>
      <c r="FU272">
        <v>0.001</v>
      </c>
      <c r="FV272">
        <v>-0.485</v>
      </c>
      <c r="FW272">
        <v>-0.382</v>
      </c>
      <c r="FX272">
        <v>420</v>
      </c>
      <c r="FY272">
        <v>16</v>
      </c>
      <c r="FZ272">
        <v>0.08</v>
      </c>
      <c r="GA272">
        <v>0.03</v>
      </c>
      <c r="GB272">
        <v>-68.4201525</v>
      </c>
      <c r="GC272">
        <v>-0.1303913696059314</v>
      </c>
      <c r="GD272">
        <v>0.2085178565345191</v>
      </c>
      <c r="GE272">
        <v>0</v>
      </c>
      <c r="GF272">
        <v>3.10127725</v>
      </c>
      <c r="GG272">
        <v>-1.022013095684809</v>
      </c>
      <c r="GH272">
        <v>0.1011758983154462</v>
      </c>
      <c r="GI272">
        <v>0</v>
      </c>
      <c r="GJ272">
        <v>0</v>
      </c>
      <c r="GK272">
        <v>2</v>
      </c>
      <c r="GL272" t="s">
        <v>716</v>
      </c>
      <c r="GM272">
        <v>3.09841</v>
      </c>
      <c r="GN272">
        <v>2.7583</v>
      </c>
      <c r="GO272">
        <v>0.199994</v>
      </c>
      <c r="GP272">
        <v>0.206669</v>
      </c>
      <c r="GQ272">
        <v>0.0986345</v>
      </c>
      <c r="GR272">
        <v>0.0858491</v>
      </c>
      <c r="GS272">
        <v>20443.2</v>
      </c>
      <c r="GT272">
        <v>19998.4</v>
      </c>
      <c r="GU272">
        <v>26107.3</v>
      </c>
      <c r="GV272">
        <v>25558.1</v>
      </c>
      <c r="GW272">
        <v>37778.6</v>
      </c>
      <c r="GX272">
        <v>35487</v>
      </c>
      <c r="GY272">
        <v>45655</v>
      </c>
      <c r="GZ272">
        <v>41989.4</v>
      </c>
      <c r="HA272">
        <v>1.85697</v>
      </c>
      <c r="HB272">
        <v>1.87278</v>
      </c>
      <c r="HC272">
        <v>0.0199862</v>
      </c>
      <c r="HD272">
        <v>0</v>
      </c>
      <c r="HE272">
        <v>27.6681</v>
      </c>
      <c r="HF272">
        <v>999.9</v>
      </c>
      <c r="HG272">
        <v>41.7</v>
      </c>
      <c r="HH272">
        <v>40.5</v>
      </c>
      <c r="HI272">
        <v>31.866</v>
      </c>
      <c r="HJ272">
        <v>62.8026</v>
      </c>
      <c r="HK272">
        <v>27.1434</v>
      </c>
      <c r="HL272">
        <v>1</v>
      </c>
      <c r="HM272">
        <v>0.351903</v>
      </c>
      <c r="HN272">
        <v>2.31708</v>
      </c>
      <c r="HO272">
        <v>20.2935</v>
      </c>
      <c r="HP272">
        <v>5.2104</v>
      </c>
      <c r="HQ272">
        <v>11.98</v>
      </c>
      <c r="HR272">
        <v>4.963</v>
      </c>
      <c r="HS272">
        <v>3.27387</v>
      </c>
      <c r="HT272">
        <v>9999</v>
      </c>
      <c r="HU272">
        <v>9999</v>
      </c>
      <c r="HV272">
        <v>9999</v>
      </c>
      <c r="HW272">
        <v>41.9</v>
      </c>
      <c r="HX272">
        <v>1.86401</v>
      </c>
      <c r="HY272">
        <v>1.8602</v>
      </c>
      <c r="HZ272">
        <v>1.8585</v>
      </c>
      <c r="IA272">
        <v>1.85984</v>
      </c>
      <c r="IB272">
        <v>1.85977</v>
      </c>
      <c r="IC272">
        <v>1.85837</v>
      </c>
      <c r="ID272">
        <v>1.85745</v>
      </c>
      <c r="IE272">
        <v>1.85232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-0.87</v>
      </c>
      <c r="IT272">
        <v>-0.3628</v>
      </c>
      <c r="IU272">
        <v>-0.4520735450392652</v>
      </c>
      <c r="IV272">
        <v>0.0001543633802942166</v>
      </c>
      <c r="IW272">
        <v>-6.359805854135664E-07</v>
      </c>
      <c r="IX272">
        <v>1.931128000261328E-10</v>
      </c>
      <c r="IY272">
        <v>-0.3682157029634286</v>
      </c>
      <c r="IZ272">
        <v>-0.009907362677547949</v>
      </c>
      <c r="JA272">
        <v>0.0006454078662214542</v>
      </c>
      <c r="JB272">
        <v>-5.064920317128958E-06</v>
      </c>
      <c r="JC272">
        <v>3</v>
      </c>
      <c r="JD272">
        <v>1872</v>
      </c>
      <c r="JE272">
        <v>1</v>
      </c>
      <c r="JF272">
        <v>37</v>
      </c>
      <c r="JG272">
        <v>29.4</v>
      </c>
      <c r="JH272">
        <v>29.4</v>
      </c>
      <c r="JI272">
        <v>2.86987</v>
      </c>
      <c r="JJ272">
        <v>2.64526</v>
      </c>
      <c r="JK272">
        <v>1.49658</v>
      </c>
      <c r="JL272">
        <v>2.33643</v>
      </c>
      <c r="JM272">
        <v>1.54785</v>
      </c>
      <c r="JN272">
        <v>2.32788</v>
      </c>
      <c r="JO272">
        <v>42.4038</v>
      </c>
      <c r="JP272">
        <v>14.0357</v>
      </c>
      <c r="JQ272">
        <v>18</v>
      </c>
      <c r="JR272">
        <v>494.636</v>
      </c>
      <c r="JS272">
        <v>521.519</v>
      </c>
      <c r="JT272">
        <v>23.8951</v>
      </c>
      <c r="JU272">
        <v>31.6183</v>
      </c>
      <c r="JV272">
        <v>29.9972</v>
      </c>
      <c r="JW272">
        <v>31.7394</v>
      </c>
      <c r="JX272">
        <v>31.705</v>
      </c>
      <c r="JY272">
        <v>57.6323</v>
      </c>
      <c r="JZ272">
        <v>47.7174</v>
      </c>
      <c r="KA272">
        <v>0</v>
      </c>
      <c r="KB272">
        <v>23.9572</v>
      </c>
      <c r="KC272">
        <v>1322.24</v>
      </c>
      <c r="KD272">
        <v>15.0953</v>
      </c>
      <c r="KE272">
        <v>99.7685</v>
      </c>
      <c r="KF272">
        <v>99.8116</v>
      </c>
    </row>
    <row r="273" spans="1:292">
      <c r="A273">
        <v>245</v>
      </c>
      <c r="B273">
        <v>1685129568.1</v>
      </c>
      <c r="C273">
        <v>6165.599999904633</v>
      </c>
      <c r="D273" t="s">
        <v>929</v>
      </c>
      <c r="E273" t="s">
        <v>930</v>
      </c>
      <c r="F273">
        <v>5</v>
      </c>
      <c r="G273" t="s">
        <v>771</v>
      </c>
      <c r="H273">
        <v>1685129560.6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1327.267773285908</v>
      </c>
      <c r="AJ273">
        <v>1271.489151515152</v>
      </c>
      <c r="AK273">
        <v>3.458478667967255</v>
      </c>
      <c r="AL273">
        <v>66.90373870372758</v>
      </c>
      <c r="AM273">
        <f>(AO273 - AN273 + DX273*1E3/(8.314*(DZ273+273.15)) * AQ273/DW273 * AP273) * DW273/(100*DK273) * 1000/(1000 - AO273)</f>
        <v>0</v>
      </c>
      <c r="AN273">
        <v>15.15041053205854</v>
      </c>
      <c r="AO273">
        <v>18.13626223776225</v>
      </c>
      <c r="AP273">
        <v>0.006658728147731789</v>
      </c>
      <c r="AQ273">
        <v>104.1572982072689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4.38</v>
      </c>
      <c r="DL273">
        <v>0.5</v>
      </c>
      <c r="DM273" t="s">
        <v>430</v>
      </c>
      <c r="DN273">
        <v>2</v>
      </c>
      <c r="DO273" t="b">
        <v>1</v>
      </c>
      <c r="DP273">
        <v>1685129560.6</v>
      </c>
      <c r="DQ273">
        <v>1224.901111111111</v>
      </c>
      <c r="DR273">
        <v>1293.434814814815</v>
      </c>
      <c r="DS273">
        <v>18.11031851851852</v>
      </c>
      <c r="DT273">
        <v>15.11406666666667</v>
      </c>
      <c r="DU273">
        <v>1225.763333333333</v>
      </c>
      <c r="DV273">
        <v>18.47321851851852</v>
      </c>
      <c r="DW273">
        <v>500.0152592592593</v>
      </c>
      <c r="DX273">
        <v>99.63890370370372</v>
      </c>
      <c r="DY273">
        <v>0.1000096481481482</v>
      </c>
      <c r="DZ273">
        <v>27.20064074074074</v>
      </c>
      <c r="EA273">
        <v>27.9592</v>
      </c>
      <c r="EB273">
        <v>999.9000000000001</v>
      </c>
      <c r="EC273">
        <v>0</v>
      </c>
      <c r="ED273">
        <v>0</v>
      </c>
      <c r="EE273">
        <v>10005.17296296296</v>
      </c>
      <c r="EF273">
        <v>0</v>
      </c>
      <c r="EG273">
        <v>539.1475185185186</v>
      </c>
      <c r="EH273">
        <v>-68.53396296296297</v>
      </c>
      <c r="EI273">
        <v>1247.493333333333</v>
      </c>
      <c r="EJ273">
        <v>1313.283703703704</v>
      </c>
      <c r="EK273">
        <v>2.996246296296297</v>
      </c>
      <c r="EL273">
        <v>1293.434814814815</v>
      </c>
      <c r="EM273">
        <v>15.11406666666667</v>
      </c>
      <c r="EN273">
        <v>1.804491851851852</v>
      </c>
      <c r="EO273">
        <v>1.505948518518518</v>
      </c>
      <c r="EP273">
        <v>15.82574074074074</v>
      </c>
      <c r="EQ273">
        <v>13.02861851851852</v>
      </c>
      <c r="ER273">
        <v>1999.986666666667</v>
      </c>
      <c r="ES273">
        <v>0.9799932592592591</v>
      </c>
      <c r="ET273">
        <v>0.02000677037037037</v>
      </c>
      <c r="EU273">
        <v>0</v>
      </c>
      <c r="EV273">
        <v>524.5974074074073</v>
      </c>
      <c r="EW273">
        <v>5.00078</v>
      </c>
      <c r="EX273">
        <v>12671.00740740741</v>
      </c>
      <c r="EY273">
        <v>16379.5</v>
      </c>
      <c r="EZ273">
        <v>40.47885185185185</v>
      </c>
      <c r="FA273">
        <v>41.88637037037036</v>
      </c>
      <c r="FB273">
        <v>41.01607407407408</v>
      </c>
      <c r="FC273">
        <v>41.14085185185184</v>
      </c>
      <c r="FD273">
        <v>41.45099999999999</v>
      </c>
      <c r="FE273">
        <v>1955.069629629629</v>
      </c>
      <c r="FF273">
        <v>39.91703703703703</v>
      </c>
      <c r="FG273">
        <v>0</v>
      </c>
      <c r="FH273">
        <v>1685129566.3</v>
      </c>
      <c r="FI273">
        <v>0</v>
      </c>
      <c r="FJ273">
        <v>524.59684</v>
      </c>
      <c r="FK273">
        <v>-2.838076935339951</v>
      </c>
      <c r="FL273">
        <v>468.4230775295928</v>
      </c>
      <c r="FM273">
        <v>12674.9</v>
      </c>
      <c r="FN273">
        <v>15</v>
      </c>
      <c r="FO273">
        <v>1685127798.5</v>
      </c>
      <c r="FP273" t="s">
        <v>772</v>
      </c>
      <c r="FQ273">
        <v>1685127798</v>
      </c>
      <c r="FR273">
        <v>1685127798.5</v>
      </c>
      <c r="FS273">
        <v>4</v>
      </c>
      <c r="FT273">
        <v>0.022</v>
      </c>
      <c r="FU273">
        <v>0.001</v>
      </c>
      <c r="FV273">
        <v>-0.485</v>
      </c>
      <c r="FW273">
        <v>-0.382</v>
      </c>
      <c r="FX273">
        <v>420</v>
      </c>
      <c r="FY273">
        <v>16</v>
      </c>
      <c r="FZ273">
        <v>0.08</v>
      </c>
      <c r="GA273">
        <v>0.03</v>
      </c>
      <c r="GB273">
        <v>-68.43519756097561</v>
      </c>
      <c r="GC273">
        <v>-1.680600000000114</v>
      </c>
      <c r="GD273">
        <v>0.2208382991790496</v>
      </c>
      <c r="GE273">
        <v>0</v>
      </c>
      <c r="GF273">
        <v>3.042477073170732</v>
      </c>
      <c r="GG273">
        <v>-0.7333770731707293</v>
      </c>
      <c r="GH273">
        <v>0.08311608298019255</v>
      </c>
      <c r="GI273">
        <v>0</v>
      </c>
      <c r="GJ273">
        <v>0</v>
      </c>
      <c r="GK273">
        <v>2</v>
      </c>
      <c r="GL273" t="s">
        <v>716</v>
      </c>
      <c r="GM273">
        <v>3.09871</v>
      </c>
      <c r="GN273">
        <v>2.75827</v>
      </c>
      <c r="GO273">
        <v>0.201678</v>
      </c>
      <c r="GP273">
        <v>0.208317</v>
      </c>
      <c r="GQ273">
        <v>0.09864290000000001</v>
      </c>
      <c r="GR273">
        <v>0.0858699</v>
      </c>
      <c r="GS273">
        <v>20400.3</v>
      </c>
      <c r="GT273">
        <v>19956.8</v>
      </c>
      <c r="GU273">
        <v>26107.6</v>
      </c>
      <c r="GV273">
        <v>25558.2</v>
      </c>
      <c r="GW273">
        <v>37779.1</v>
      </c>
      <c r="GX273">
        <v>35486.5</v>
      </c>
      <c r="GY273">
        <v>45655.7</v>
      </c>
      <c r="GZ273">
        <v>41989.6</v>
      </c>
      <c r="HA273">
        <v>1.85718</v>
      </c>
      <c r="HB273">
        <v>1.87267</v>
      </c>
      <c r="HC273">
        <v>0.0198111</v>
      </c>
      <c r="HD273">
        <v>0</v>
      </c>
      <c r="HE273">
        <v>27.6587</v>
      </c>
      <c r="HF273">
        <v>999.9</v>
      </c>
      <c r="HG273">
        <v>41.7</v>
      </c>
      <c r="HH273">
        <v>40.5</v>
      </c>
      <c r="HI273">
        <v>31.8636</v>
      </c>
      <c r="HJ273">
        <v>62.5726</v>
      </c>
      <c r="HK273">
        <v>26.6907</v>
      </c>
      <c r="HL273">
        <v>1</v>
      </c>
      <c r="HM273">
        <v>0.352121</v>
      </c>
      <c r="HN273">
        <v>2.5902</v>
      </c>
      <c r="HO273">
        <v>20.2899</v>
      </c>
      <c r="HP273">
        <v>5.21235</v>
      </c>
      <c r="HQ273">
        <v>11.98</v>
      </c>
      <c r="HR273">
        <v>4.9633</v>
      </c>
      <c r="HS273">
        <v>3.27413</v>
      </c>
      <c r="HT273">
        <v>9999</v>
      </c>
      <c r="HU273">
        <v>9999</v>
      </c>
      <c r="HV273">
        <v>9999</v>
      </c>
      <c r="HW273">
        <v>41.9</v>
      </c>
      <c r="HX273">
        <v>1.864</v>
      </c>
      <c r="HY273">
        <v>1.86019</v>
      </c>
      <c r="HZ273">
        <v>1.8585</v>
      </c>
      <c r="IA273">
        <v>1.85984</v>
      </c>
      <c r="IB273">
        <v>1.85982</v>
      </c>
      <c r="IC273">
        <v>1.85837</v>
      </c>
      <c r="ID273">
        <v>1.85745</v>
      </c>
      <c r="IE273">
        <v>1.85231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-0.87</v>
      </c>
      <c r="IT273">
        <v>-0.3627</v>
      </c>
      <c r="IU273">
        <v>-0.4520735450392652</v>
      </c>
      <c r="IV273">
        <v>0.0001543633802942166</v>
      </c>
      <c r="IW273">
        <v>-6.359805854135664E-07</v>
      </c>
      <c r="IX273">
        <v>1.931128000261328E-10</v>
      </c>
      <c r="IY273">
        <v>-0.3682157029634286</v>
      </c>
      <c r="IZ273">
        <v>-0.009907362677547949</v>
      </c>
      <c r="JA273">
        <v>0.0006454078662214542</v>
      </c>
      <c r="JB273">
        <v>-5.064920317128958E-06</v>
      </c>
      <c r="JC273">
        <v>3</v>
      </c>
      <c r="JD273">
        <v>1872</v>
      </c>
      <c r="JE273">
        <v>1</v>
      </c>
      <c r="JF273">
        <v>37</v>
      </c>
      <c r="JG273">
        <v>29.5</v>
      </c>
      <c r="JH273">
        <v>29.5</v>
      </c>
      <c r="JI273">
        <v>2.89795</v>
      </c>
      <c r="JJ273">
        <v>2.64282</v>
      </c>
      <c r="JK273">
        <v>1.49658</v>
      </c>
      <c r="JL273">
        <v>2.33643</v>
      </c>
      <c r="JM273">
        <v>1.54907</v>
      </c>
      <c r="JN273">
        <v>2.33643</v>
      </c>
      <c r="JO273">
        <v>42.4038</v>
      </c>
      <c r="JP273">
        <v>14.0445</v>
      </c>
      <c r="JQ273">
        <v>18</v>
      </c>
      <c r="JR273">
        <v>494.757</v>
      </c>
      <c r="JS273">
        <v>521.429</v>
      </c>
      <c r="JT273">
        <v>23.9906</v>
      </c>
      <c r="JU273">
        <v>31.6211</v>
      </c>
      <c r="JV273">
        <v>29.9992</v>
      </c>
      <c r="JW273">
        <v>31.7394</v>
      </c>
      <c r="JX273">
        <v>31.7025</v>
      </c>
      <c r="JY273">
        <v>58.1899</v>
      </c>
      <c r="JZ273">
        <v>47.7174</v>
      </c>
      <c r="KA273">
        <v>0</v>
      </c>
      <c r="KB273">
        <v>23.982</v>
      </c>
      <c r="KC273">
        <v>1342.28</v>
      </c>
      <c r="KD273">
        <v>15.0953</v>
      </c>
      <c r="KE273">
        <v>99.77</v>
      </c>
      <c r="KF273">
        <v>99.8121</v>
      </c>
    </row>
    <row r="274" spans="1:292">
      <c r="A274">
        <v>246</v>
      </c>
      <c r="B274">
        <v>1685129573.1</v>
      </c>
      <c r="C274">
        <v>6170.599999904633</v>
      </c>
      <c r="D274" t="s">
        <v>931</v>
      </c>
      <c r="E274" t="s">
        <v>932</v>
      </c>
      <c r="F274">
        <v>5</v>
      </c>
      <c r="G274" t="s">
        <v>771</v>
      </c>
      <c r="H274">
        <v>1685129565.314285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1344.495908344649</v>
      </c>
      <c r="AJ274">
        <v>1288.445272727272</v>
      </c>
      <c r="AK274">
        <v>3.371752789403553</v>
      </c>
      <c r="AL274">
        <v>66.90373870372758</v>
      </c>
      <c r="AM274">
        <f>(AO274 - AN274 + DX274*1E3/(8.314*(DZ274+273.15)) * AQ274/DW274 * AP274) * DW274/(100*DK274) * 1000/(1000 - AO274)</f>
        <v>0</v>
      </c>
      <c r="AN274">
        <v>15.15574063333401</v>
      </c>
      <c r="AO274">
        <v>18.14226783216784</v>
      </c>
      <c r="AP274">
        <v>-4.705463372283251E-05</v>
      </c>
      <c r="AQ274">
        <v>104.1572982072689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4.38</v>
      </c>
      <c r="DL274">
        <v>0.5</v>
      </c>
      <c r="DM274" t="s">
        <v>430</v>
      </c>
      <c r="DN274">
        <v>2</v>
      </c>
      <c r="DO274" t="b">
        <v>1</v>
      </c>
      <c r="DP274">
        <v>1685129565.314285</v>
      </c>
      <c r="DQ274">
        <v>1240.689642857143</v>
      </c>
      <c r="DR274">
        <v>1309.3175</v>
      </c>
      <c r="DS274">
        <v>18.12654285714286</v>
      </c>
      <c r="DT274">
        <v>15.14978928571429</v>
      </c>
      <c r="DU274">
        <v>1241.561071428571</v>
      </c>
      <c r="DV274">
        <v>18.4893</v>
      </c>
      <c r="DW274">
        <v>500.0294642857143</v>
      </c>
      <c r="DX274">
        <v>99.63834285714286</v>
      </c>
      <c r="DY274">
        <v>0.1000205785714286</v>
      </c>
      <c r="DZ274">
        <v>27.19100357142857</v>
      </c>
      <c r="EA274">
        <v>27.97555357142857</v>
      </c>
      <c r="EB274">
        <v>999.9000000000002</v>
      </c>
      <c r="EC274">
        <v>0</v>
      </c>
      <c r="ED274">
        <v>0</v>
      </c>
      <c r="EE274">
        <v>10002.66892857143</v>
      </c>
      <c r="EF274">
        <v>0</v>
      </c>
      <c r="EG274">
        <v>540.9026785714285</v>
      </c>
      <c r="EH274">
        <v>-68.62786071428572</v>
      </c>
      <c r="EI274">
        <v>1263.594642857143</v>
      </c>
      <c r="EJ274">
        <v>1329.458214285714</v>
      </c>
      <c r="EK274">
        <v>2.976745</v>
      </c>
      <c r="EL274">
        <v>1309.3175</v>
      </c>
      <c r="EM274">
        <v>15.14978928571429</v>
      </c>
      <c r="EN274">
        <v>1.806098928571429</v>
      </c>
      <c r="EO274">
        <v>1.509499642857143</v>
      </c>
      <c r="EP274">
        <v>15.83966071428571</v>
      </c>
      <c r="EQ274">
        <v>13.06473214285714</v>
      </c>
      <c r="ER274">
        <v>1999.996785714286</v>
      </c>
      <c r="ES274">
        <v>0.9799919999999999</v>
      </c>
      <c r="ET274">
        <v>0.020008</v>
      </c>
      <c r="EU274">
        <v>0</v>
      </c>
      <c r="EV274">
        <v>524.3294285714286</v>
      </c>
      <c r="EW274">
        <v>5.00078</v>
      </c>
      <c r="EX274">
        <v>12699.525</v>
      </c>
      <c r="EY274">
        <v>16379.575</v>
      </c>
      <c r="EZ274">
        <v>40.47739285714285</v>
      </c>
      <c r="FA274">
        <v>41.89260714285714</v>
      </c>
      <c r="FB274">
        <v>41.087</v>
      </c>
      <c r="FC274">
        <v>41.14257142857142</v>
      </c>
      <c r="FD274">
        <v>41.4595</v>
      </c>
      <c r="FE274">
        <v>1955.076785714285</v>
      </c>
      <c r="FF274">
        <v>39.92000000000001</v>
      </c>
      <c r="FG274">
        <v>0</v>
      </c>
      <c r="FH274">
        <v>1685129571.1</v>
      </c>
      <c r="FI274">
        <v>0</v>
      </c>
      <c r="FJ274">
        <v>524.2905999999999</v>
      </c>
      <c r="FK274">
        <v>-1.005000007137727</v>
      </c>
      <c r="FL274">
        <v>83.70000001988188</v>
      </c>
      <c r="FM274">
        <v>12702.112</v>
      </c>
      <c r="FN274">
        <v>15</v>
      </c>
      <c r="FO274">
        <v>1685127798.5</v>
      </c>
      <c r="FP274" t="s">
        <v>772</v>
      </c>
      <c r="FQ274">
        <v>1685127798</v>
      </c>
      <c r="FR274">
        <v>1685127798.5</v>
      </c>
      <c r="FS274">
        <v>4</v>
      </c>
      <c r="FT274">
        <v>0.022</v>
      </c>
      <c r="FU274">
        <v>0.001</v>
      </c>
      <c r="FV274">
        <v>-0.485</v>
      </c>
      <c r="FW274">
        <v>-0.382</v>
      </c>
      <c r="FX274">
        <v>420</v>
      </c>
      <c r="FY274">
        <v>16</v>
      </c>
      <c r="FZ274">
        <v>0.08</v>
      </c>
      <c r="GA274">
        <v>0.03</v>
      </c>
      <c r="GB274">
        <v>-68.5463756097561</v>
      </c>
      <c r="GC274">
        <v>-1.196149128919786</v>
      </c>
      <c r="GD274">
        <v>0.1557609594163028</v>
      </c>
      <c r="GE274">
        <v>0</v>
      </c>
      <c r="GF274">
        <v>2.99705</v>
      </c>
      <c r="GG274">
        <v>-0.2502045993031353</v>
      </c>
      <c r="GH274">
        <v>0.04260924455973398</v>
      </c>
      <c r="GI274">
        <v>1</v>
      </c>
      <c r="GJ274">
        <v>1</v>
      </c>
      <c r="GK274">
        <v>2</v>
      </c>
      <c r="GL274" t="s">
        <v>432</v>
      </c>
      <c r="GM274">
        <v>3.09842</v>
      </c>
      <c r="GN274">
        <v>2.75814</v>
      </c>
      <c r="GO274">
        <v>0.203316</v>
      </c>
      <c r="GP274">
        <v>0.209911</v>
      </c>
      <c r="GQ274">
        <v>0.0986645</v>
      </c>
      <c r="GR274">
        <v>0.0858752</v>
      </c>
      <c r="GS274">
        <v>20358.5</v>
      </c>
      <c r="GT274">
        <v>19916.8</v>
      </c>
      <c r="GU274">
        <v>26107.7</v>
      </c>
      <c r="GV274">
        <v>25558.3</v>
      </c>
      <c r="GW274">
        <v>37778.4</v>
      </c>
      <c r="GX274">
        <v>35486.5</v>
      </c>
      <c r="GY274">
        <v>45655.8</v>
      </c>
      <c r="GZ274">
        <v>41989.7</v>
      </c>
      <c r="HA274">
        <v>1.85695</v>
      </c>
      <c r="HB274">
        <v>1.87302</v>
      </c>
      <c r="HC274">
        <v>0.0232682</v>
      </c>
      <c r="HD274">
        <v>0</v>
      </c>
      <c r="HE274">
        <v>27.6489</v>
      </c>
      <c r="HF274">
        <v>999.9</v>
      </c>
      <c r="HG274">
        <v>41.7</v>
      </c>
      <c r="HH274">
        <v>40.5</v>
      </c>
      <c r="HI274">
        <v>31.8646</v>
      </c>
      <c r="HJ274">
        <v>62.7026</v>
      </c>
      <c r="HK274">
        <v>26.9912</v>
      </c>
      <c r="HL274">
        <v>1</v>
      </c>
      <c r="HM274">
        <v>0.353153</v>
      </c>
      <c r="HN274">
        <v>2.83087</v>
      </c>
      <c r="HO274">
        <v>20.2858</v>
      </c>
      <c r="HP274">
        <v>5.2125</v>
      </c>
      <c r="HQ274">
        <v>11.98</v>
      </c>
      <c r="HR274">
        <v>4.96355</v>
      </c>
      <c r="HS274">
        <v>3.27415</v>
      </c>
      <c r="HT274">
        <v>9999</v>
      </c>
      <c r="HU274">
        <v>9999</v>
      </c>
      <c r="HV274">
        <v>9999</v>
      </c>
      <c r="HW274">
        <v>41.9</v>
      </c>
      <c r="HX274">
        <v>1.864</v>
      </c>
      <c r="HY274">
        <v>1.86019</v>
      </c>
      <c r="HZ274">
        <v>1.85848</v>
      </c>
      <c r="IA274">
        <v>1.85983</v>
      </c>
      <c r="IB274">
        <v>1.8598</v>
      </c>
      <c r="IC274">
        <v>1.85837</v>
      </c>
      <c r="ID274">
        <v>1.85745</v>
      </c>
      <c r="IE274">
        <v>1.85226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-0.88</v>
      </c>
      <c r="IT274">
        <v>-0.3626</v>
      </c>
      <c r="IU274">
        <v>-0.4520735450392652</v>
      </c>
      <c r="IV274">
        <v>0.0001543633802942166</v>
      </c>
      <c r="IW274">
        <v>-6.359805854135664E-07</v>
      </c>
      <c r="IX274">
        <v>1.931128000261328E-10</v>
      </c>
      <c r="IY274">
        <v>-0.3682157029634286</v>
      </c>
      <c r="IZ274">
        <v>-0.009907362677547949</v>
      </c>
      <c r="JA274">
        <v>0.0006454078662214542</v>
      </c>
      <c r="JB274">
        <v>-5.064920317128958E-06</v>
      </c>
      <c r="JC274">
        <v>3</v>
      </c>
      <c r="JD274">
        <v>1872</v>
      </c>
      <c r="JE274">
        <v>1</v>
      </c>
      <c r="JF274">
        <v>37</v>
      </c>
      <c r="JG274">
        <v>29.6</v>
      </c>
      <c r="JH274">
        <v>29.6</v>
      </c>
      <c r="JI274">
        <v>2.92847</v>
      </c>
      <c r="JJ274">
        <v>2.63794</v>
      </c>
      <c r="JK274">
        <v>1.49658</v>
      </c>
      <c r="JL274">
        <v>2.33521</v>
      </c>
      <c r="JM274">
        <v>1.54785</v>
      </c>
      <c r="JN274">
        <v>2.38403</v>
      </c>
      <c r="JO274">
        <v>42.4038</v>
      </c>
      <c r="JP274">
        <v>14.0445</v>
      </c>
      <c r="JQ274">
        <v>18</v>
      </c>
      <c r="JR274">
        <v>494.621</v>
      </c>
      <c r="JS274">
        <v>521.67</v>
      </c>
      <c r="JT274">
        <v>24.0173</v>
      </c>
      <c r="JU274">
        <v>31.6211</v>
      </c>
      <c r="JV274">
        <v>30.0004</v>
      </c>
      <c r="JW274">
        <v>31.7394</v>
      </c>
      <c r="JX274">
        <v>31.7022</v>
      </c>
      <c r="JY274">
        <v>58.8263</v>
      </c>
      <c r="JZ274">
        <v>47.7174</v>
      </c>
      <c r="KA274">
        <v>0</v>
      </c>
      <c r="KB274">
        <v>23.984</v>
      </c>
      <c r="KC274">
        <v>1355.64</v>
      </c>
      <c r="KD274">
        <v>15.0953</v>
      </c>
      <c r="KE274">
        <v>99.7702</v>
      </c>
      <c r="KF274">
        <v>99.8124</v>
      </c>
    </row>
    <row r="275" spans="1:292">
      <c r="A275">
        <v>247</v>
      </c>
      <c r="B275">
        <v>1685129578.1</v>
      </c>
      <c r="C275">
        <v>6175.599999904633</v>
      </c>
      <c r="D275" t="s">
        <v>933</v>
      </c>
      <c r="E275" t="s">
        <v>934</v>
      </c>
      <c r="F275">
        <v>5</v>
      </c>
      <c r="G275" t="s">
        <v>771</v>
      </c>
      <c r="H275">
        <v>1685129570.6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1361.320890185719</v>
      </c>
      <c r="AJ275">
        <v>1305.63303030303</v>
      </c>
      <c r="AK275">
        <v>3.448780637672642</v>
      </c>
      <c r="AL275">
        <v>66.90373870372758</v>
      </c>
      <c r="AM275">
        <f>(AO275 - AN275 + DX275*1E3/(8.314*(DZ275+273.15)) * AQ275/DW275 * AP275) * DW275/(100*DK275) * 1000/(1000 - AO275)</f>
        <v>0</v>
      </c>
      <c r="AN275">
        <v>15.15689922716674</v>
      </c>
      <c r="AO275">
        <v>18.11084685314686</v>
      </c>
      <c r="AP275">
        <v>-0.0006854891095876393</v>
      </c>
      <c r="AQ275">
        <v>104.1572982072689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4.38</v>
      </c>
      <c r="DL275">
        <v>0.5</v>
      </c>
      <c r="DM275" t="s">
        <v>430</v>
      </c>
      <c r="DN275">
        <v>2</v>
      </c>
      <c r="DO275" t="b">
        <v>1</v>
      </c>
      <c r="DP275">
        <v>1685129570.6</v>
      </c>
      <c r="DQ275">
        <v>1258.411851851852</v>
      </c>
      <c r="DR275">
        <v>1327.031851851852</v>
      </c>
      <c r="DS275">
        <v>18.13442592592592</v>
      </c>
      <c r="DT275">
        <v>15.15568148148148</v>
      </c>
      <c r="DU275">
        <v>1259.292592592593</v>
      </c>
      <c r="DV275">
        <v>18.49712592592592</v>
      </c>
      <c r="DW275">
        <v>500.056</v>
      </c>
      <c r="DX275">
        <v>99.6384222222222</v>
      </c>
      <c r="DY275">
        <v>0.1000834777777778</v>
      </c>
      <c r="DZ275">
        <v>27.19017777777778</v>
      </c>
      <c r="EA275">
        <v>28.00195185185185</v>
      </c>
      <c r="EB275">
        <v>999.9000000000001</v>
      </c>
      <c r="EC275">
        <v>0</v>
      </c>
      <c r="ED275">
        <v>0</v>
      </c>
      <c r="EE275">
        <v>10002.35333333333</v>
      </c>
      <c r="EF275">
        <v>0</v>
      </c>
      <c r="EG275">
        <v>542.3546666666666</v>
      </c>
      <c r="EH275">
        <v>-68.61943333333333</v>
      </c>
      <c r="EI275">
        <v>1281.654444444444</v>
      </c>
      <c r="EJ275">
        <v>1347.452592592593</v>
      </c>
      <c r="EK275">
        <v>2.978735185185185</v>
      </c>
      <c r="EL275">
        <v>1327.031851851852</v>
      </c>
      <c r="EM275">
        <v>15.15568148148148</v>
      </c>
      <c r="EN275">
        <v>1.806885185185185</v>
      </c>
      <c r="EO275">
        <v>1.510089259259259</v>
      </c>
      <c r="EP275">
        <v>15.84648518518519</v>
      </c>
      <c r="EQ275">
        <v>13.0706962962963</v>
      </c>
      <c r="ER275">
        <v>2000.002222222222</v>
      </c>
      <c r="ES275">
        <v>0.9799919999999999</v>
      </c>
      <c r="ET275">
        <v>0.020008</v>
      </c>
      <c r="EU275">
        <v>0</v>
      </c>
      <c r="EV275">
        <v>524.4571481481481</v>
      </c>
      <c r="EW275">
        <v>5.00078</v>
      </c>
      <c r="EX275">
        <v>12711.2</v>
      </c>
      <c r="EY275">
        <v>16379.61481481482</v>
      </c>
      <c r="EZ275">
        <v>40.47877777777777</v>
      </c>
      <c r="FA275">
        <v>41.89559259259259</v>
      </c>
      <c r="FB275">
        <v>41.05314814814815</v>
      </c>
      <c r="FC275">
        <v>41.13166666666666</v>
      </c>
      <c r="FD275">
        <v>41.4534074074074</v>
      </c>
      <c r="FE275">
        <v>1955.082222222222</v>
      </c>
      <c r="FF275">
        <v>39.92000000000001</v>
      </c>
      <c r="FG275">
        <v>0</v>
      </c>
      <c r="FH275">
        <v>1685129575.9</v>
      </c>
      <c r="FI275">
        <v>0</v>
      </c>
      <c r="FJ275">
        <v>524.4456799999999</v>
      </c>
      <c r="FK275">
        <v>0.7406153858136888</v>
      </c>
      <c r="FL275">
        <v>108.4769229214452</v>
      </c>
      <c r="FM275">
        <v>12711.248</v>
      </c>
      <c r="FN275">
        <v>15</v>
      </c>
      <c r="FO275">
        <v>1685127798.5</v>
      </c>
      <c r="FP275" t="s">
        <v>772</v>
      </c>
      <c r="FQ275">
        <v>1685127798</v>
      </c>
      <c r="FR275">
        <v>1685127798.5</v>
      </c>
      <c r="FS275">
        <v>4</v>
      </c>
      <c r="FT275">
        <v>0.022</v>
      </c>
      <c r="FU275">
        <v>0.001</v>
      </c>
      <c r="FV275">
        <v>-0.485</v>
      </c>
      <c r="FW275">
        <v>-0.382</v>
      </c>
      <c r="FX275">
        <v>420</v>
      </c>
      <c r="FY275">
        <v>16</v>
      </c>
      <c r="FZ275">
        <v>0.08</v>
      </c>
      <c r="GA275">
        <v>0.03</v>
      </c>
      <c r="GB275">
        <v>-68.60636749999999</v>
      </c>
      <c r="GC275">
        <v>-0.05168893058149205</v>
      </c>
      <c r="GD275">
        <v>0.09467675371362338</v>
      </c>
      <c r="GE275">
        <v>1</v>
      </c>
      <c r="GF275">
        <v>2.9754335</v>
      </c>
      <c r="GG275">
        <v>0.02881260787992294</v>
      </c>
      <c r="GH275">
        <v>0.01149946532452703</v>
      </c>
      <c r="GI275">
        <v>1</v>
      </c>
      <c r="GJ275">
        <v>2</v>
      </c>
      <c r="GK275">
        <v>2</v>
      </c>
      <c r="GL275" t="s">
        <v>681</v>
      </c>
      <c r="GM275">
        <v>3.09857</v>
      </c>
      <c r="GN275">
        <v>2.75824</v>
      </c>
      <c r="GO275">
        <v>0.204972</v>
      </c>
      <c r="GP275">
        <v>0.211526</v>
      </c>
      <c r="GQ275">
        <v>0.0985436</v>
      </c>
      <c r="GR275">
        <v>0.0858942</v>
      </c>
      <c r="GS275">
        <v>20316.1</v>
      </c>
      <c r="GT275">
        <v>19876</v>
      </c>
      <c r="GU275">
        <v>26107.6</v>
      </c>
      <c r="GV275">
        <v>25558.3</v>
      </c>
      <c r="GW275">
        <v>37783.6</v>
      </c>
      <c r="GX275">
        <v>35485.8</v>
      </c>
      <c r="GY275">
        <v>45655.7</v>
      </c>
      <c r="GZ275">
        <v>41989.5</v>
      </c>
      <c r="HA275">
        <v>1.85672</v>
      </c>
      <c r="HB275">
        <v>1.8729</v>
      </c>
      <c r="HC275">
        <v>0.0203885</v>
      </c>
      <c r="HD275">
        <v>0</v>
      </c>
      <c r="HE275">
        <v>27.6376</v>
      </c>
      <c r="HF275">
        <v>999.9</v>
      </c>
      <c r="HG275">
        <v>41.7</v>
      </c>
      <c r="HH275">
        <v>40.5</v>
      </c>
      <c r="HI275">
        <v>31.8624</v>
      </c>
      <c r="HJ275">
        <v>62.7126</v>
      </c>
      <c r="HK275">
        <v>26.7027</v>
      </c>
      <c r="HL275">
        <v>1</v>
      </c>
      <c r="HM275">
        <v>0.354647</v>
      </c>
      <c r="HN275">
        <v>3.05494</v>
      </c>
      <c r="HO275">
        <v>20.2818</v>
      </c>
      <c r="HP275">
        <v>5.21325</v>
      </c>
      <c r="HQ275">
        <v>11.98</v>
      </c>
      <c r="HR275">
        <v>4.96355</v>
      </c>
      <c r="HS275">
        <v>3.2743</v>
      </c>
      <c r="HT275">
        <v>9999</v>
      </c>
      <c r="HU275">
        <v>9999</v>
      </c>
      <c r="HV275">
        <v>9999</v>
      </c>
      <c r="HW275">
        <v>41.9</v>
      </c>
      <c r="HX275">
        <v>1.864</v>
      </c>
      <c r="HY275">
        <v>1.8602</v>
      </c>
      <c r="HZ275">
        <v>1.85847</v>
      </c>
      <c r="IA275">
        <v>1.85986</v>
      </c>
      <c r="IB275">
        <v>1.85978</v>
      </c>
      <c r="IC275">
        <v>1.85837</v>
      </c>
      <c r="ID275">
        <v>1.85745</v>
      </c>
      <c r="IE275">
        <v>1.85228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-0.9</v>
      </c>
      <c r="IT275">
        <v>-0.3629</v>
      </c>
      <c r="IU275">
        <v>-0.4520735450392652</v>
      </c>
      <c r="IV275">
        <v>0.0001543633802942166</v>
      </c>
      <c r="IW275">
        <v>-6.359805854135664E-07</v>
      </c>
      <c r="IX275">
        <v>1.931128000261328E-10</v>
      </c>
      <c r="IY275">
        <v>-0.3682157029634286</v>
      </c>
      <c r="IZ275">
        <v>-0.009907362677547949</v>
      </c>
      <c r="JA275">
        <v>0.0006454078662214542</v>
      </c>
      <c r="JB275">
        <v>-5.064920317128958E-06</v>
      </c>
      <c r="JC275">
        <v>3</v>
      </c>
      <c r="JD275">
        <v>1872</v>
      </c>
      <c r="JE275">
        <v>1</v>
      </c>
      <c r="JF275">
        <v>37</v>
      </c>
      <c r="JG275">
        <v>29.7</v>
      </c>
      <c r="JH275">
        <v>29.7</v>
      </c>
      <c r="JI275">
        <v>2.95898</v>
      </c>
      <c r="JJ275">
        <v>2.6355</v>
      </c>
      <c r="JK275">
        <v>1.49658</v>
      </c>
      <c r="JL275">
        <v>2.33643</v>
      </c>
      <c r="JM275">
        <v>1.54907</v>
      </c>
      <c r="JN275">
        <v>2.36816</v>
      </c>
      <c r="JO275">
        <v>42.4038</v>
      </c>
      <c r="JP275">
        <v>14.0445</v>
      </c>
      <c r="JQ275">
        <v>18</v>
      </c>
      <c r="JR275">
        <v>494.485</v>
      </c>
      <c r="JS275">
        <v>521.582</v>
      </c>
      <c r="JT275">
        <v>24.0008</v>
      </c>
      <c r="JU275">
        <v>31.6211</v>
      </c>
      <c r="JV275">
        <v>30.0011</v>
      </c>
      <c r="JW275">
        <v>31.7394</v>
      </c>
      <c r="JX275">
        <v>31.7022</v>
      </c>
      <c r="JY275">
        <v>59.372</v>
      </c>
      <c r="JZ275">
        <v>47.7174</v>
      </c>
      <c r="KA275">
        <v>0</v>
      </c>
      <c r="KB275">
        <v>23.9595</v>
      </c>
      <c r="KC275">
        <v>1375.68</v>
      </c>
      <c r="KD275">
        <v>15.1187</v>
      </c>
      <c r="KE275">
        <v>99.76990000000001</v>
      </c>
      <c r="KF275">
        <v>99.812</v>
      </c>
    </row>
    <row r="276" spans="1:292">
      <c r="A276">
        <v>248</v>
      </c>
      <c r="B276">
        <v>1685129583.1</v>
      </c>
      <c r="C276">
        <v>6180.599999904633</v>
      </c>
      <c r="D276" t="s">
        <v>935</v>
      </c>
      <c r="E276" t="s">
        <v>936</v>
      </c>
      <c r="F276">
        <v>5</v>
      </c>
      <c r="G276" t="s">
        <v>771</v>
      </c>
      <c r="H276">
        <v>1685129575.314285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1378.585175834321</v>
      </c>
      <c r="AJ276">
        <v>1322.623212121211</v>
      </c>
      <c r="AK276">
        <v>3.413293624378169</v>
      </c>
      <c r="AL276">
        <v>66.90373870372758</v>
      </c>
      <c r="AM276">
        <f>(AO276 - AN276 + DX276*1E3/(8.314*(DZ276+273.15)) * AQ276/DW276 * AP276) * DW276/(100*DK276) * 1000/(1000 - AO276)</f>
        <v>0</v>
      </c>
      <c r="AN276">
        <v>15.16127172372518</v>
      </c>
      <c r="AO276">
        <v>18.09258111888113</v>
      </c>
      <c r="AP276">
        <v>-0.00515193337763219</v>
      </c>
      <c r="AQ276">
        <v>104.1572982072689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4.38</v>
      </c>
      <c r="DL276">
        <v>0.5</v>
      </c>
      <c r="DM276" t="s">
        <v>430</v>
      </c>
      <c r="DN276">
        <v>2</v>
      </c>
      <c r="DO276" t="b">
        <v>1</v>
      </c>
      <c r="DP276">
        <v>1685129575.314285</v>
      </c>
      <c r="DQ276">
        <v>1274.261428571428</v>
      </c>
      <c r="DR276">
        <v>1342.863214285714</v>
      </c>
      <c r="DS276">
        <v>18.12165</v>
      </c>
      <c r="DT276">
        <v>15.15877142857143</v>
      </c>
      <c r="DU276">
        <v>1275.150357142857</v>
      </c>
      <c r="DV276">
        <v>18.484475</v>
      </c>
      <c r="DW276">
        <v>500.0363214285714</v>
      </c>
      <c r="DX276">
        <v>99.63819999999998</v>
      </c>
      <c r="DY276">
        <v>0.1000053964285714</v>
      </c>
      <c r="DZ276">
        <v>27.19483928571429</v>
      </c>
      <c r="EA276">
        <v>27.98197857142857</v>
      </c>
      <c r="EB276">
        <v>999.9000000000002</v>
      </c>
      <c r="EC276">
        <v>0</v>
      </c>
      <c r="ED276">
        <v>0</v>
      </c>
      <c r="EE276">
        <v>9997.540714285715</v>
      </c>
      <c r="EF276">
        <v>0</v>
      </c>
      <c r="EG276">
        <v>543.2960357142857</v>
      </c>
      <c r="EH276">
        <v>-68.60145357142856</v>
      </c>
      <c r="EI276">
        <v>1297.779285714286</v>
      </c>
      <c r="EJ276">
        <v>1363.531785714286</v>
      </c>
      <c r="EK276">
        <v>2.962879285714286</v>
      </c>
      <c r="EL276">
        <v>1342.863214285714</v>
      </c>
      <c r="EM276">
        <v>15.15877142857143</v>
      </c>
      <c r="EN276">
        <v>1.805608928571429</v>
      </c>
      <c r="EO276">
        <v>1.510393571428571</v>
      </c>
      <c r="EP276">
        <v>15.83543214285714</v>
      </c>
      <c r="EQ276">
        <v>13.073775</v>
      </c>
      <c r="ER276">
        <v>1999.996785714286</v>
      </c>
      <c r="ES276">
        <v>0.9799919999999999</v>
      </c>
      <c r="ET276">
        <v>0.020008</v>
      </c>
      <c r="EU276">
        <v>0</v>
      </c>
      <c r="EV276">
        <v>524.4280357142858</v>
      </c>
      <c r="EW276">
        <v>5.00078</v>
      </c>
      <c r="EX276">
        <v>12716.48571428572</v>
      </c>
      <c r="EY276">
        <v>16379.57142857143</v>
      </c>
      <c r="EZ276">
        <v>40.484</v>
      </c>
      <c r="FA276">
        <v>41.90157142857142</v>
      </c>
      <c r="FB276">
        <v>40.95521428571428</v>
      </c>
      <c r="FC276">
        <v>41.14264285714285</v>
      </c>
      <c r="FD276">
        <v>41.46625</v>
      </c>
      <c r="FE276">
        <v>1955.076785714286</v>
      </c>
      <c r="FF276">
        <v>39.92000000000001</v>
      </c>
      <c r="FG276">
        <v>0</v>
      </c>
      <c r="FH276">
        <v>1685129581.3</v>
      </c>
      <c r="FI276">
        <v>0</v>
      </c>
      <c r="FJ276">
        <v>524.4279230769231</v>
      </c>
      <c r="FK276">
        <v>0.9274530064535665</v>
      </c>
      <c r="FL276">
        <v>61.78461546240541</v>
      </c>
      <c r="FM276">
        <v>12716.37692307692</v>
      </c>
      <c r="FN276">
        <v>15</v>
      </c>
      <c r="FO276">
        <v>1685127798.5</v>
      </c>
      <c r="FP276" t="s">
        <v>772</v>
      </c>
      <c r="FQ276">
        <v>1685127798</v>
      </c>
      <c r="FR276">
        <v>1685127798.5</v>
      </c>
      <c r="FS276">
        <v>4</v>
      </c>
      <c r="FT276">
        <v>0.022</v>
      </c>
      <c r="FU276">
        <v>0.001</v>
      </c>
      <c r="FV276">
        <v>-0.485</v>
      </c>
      <c r="FW276">
        <v>-0.382</v>
      </c>
      <c r="FX276">
        <v>420</v>
      </c>
      <c r="FY276">
        <v>16</v>
      </c>
      <c r="FZ276">
        <v>0.08</v>
      </c>
      <c r="GA276">
        <v>0.03</v>
      </c>
      <c r="GB276">
        <v>-68.61145500000001</v>
      </c>
      <c r="GC276">
        <v>0.03095909943733886</v>
      </c>
      <c r="GD276">
        <v>0.09707134476765078</v>
      </c>
      <c r="GE276">
        <v>1</v>
      </c>
      <c r="GF276">
        <v>2.9701835</v>
      </c>
      <c r="GG276">
        <v>-0.1730613883677341</v>
      </c>
      <c r="GH276">
        <v>0.01887818245356261</v>
      </c>
      <c r="GI276">
        <v>1</v>
      </c>
      <c r="GJ276">
        <v>2</v>
      </c>
      <c r="GK276">
        <v>2</v>
      </c>
      <c r="GL276" t="s">
        <v>681</v>
      </c>
      <c r="GM276">
        <v>3.0985</v>
      </c>
      <c r="GN276">
        <v>2.75792</v>
      </c>
      <c r="GO276">
        <v>0.206595</v>
      </c>
      <c r="GP276">
        <v>0.213072</v>
      </c>
      <c r="GQ276">
        <v>0.0984844</v>
      </c>
      <c r="GR276">
        <v>0.0859101</v>
      </c>
      <c r="GS276">
        <v>20274.3</v>
      </c>
      <c r="GT276">
        <v>19836.8</v>
      </c>
      <c r="GU276">
        <v>26107.3</v>
      </c>
      <c r="GV276">
        <v>25558.1</v>
      </c>
      <c r="GW276">
        <v>37785.9</v>
      </c>
      <c r="GX276">
        <v>35485.4</v>
      </c>
      <c r="GY276">
        <v>45655.2</v>
      </c>
      <c r="GZ276">
        <v>41989.5</v>
      </c>
      <c r="HA276">
        <v>1.85695</v>
      </c>
      <c r="HB276">
        <v>1.87297</v>
      </c>
      <c r="HC276">
        <v>0.0207238</v>
      </c>
      <c r="HD276">
        <v>0</v>
      </c>
      <c r="HE276">
        <v>27.6281</v>
      </c>
      <c r="HF276">
        <v>999.9</v>
      </c>
      <c r="HG276">
        <v>41.7</v>
      </c>
      <c r="HH276">
        <v>40.5</v>
      </c>
      <c r="HI276">
        <v>31.864</v>
      </c>
      <c r="HJ276">
        <v>62.2126</v>
      </c>
      <c r="HK276">
        <v>26.8149</v>
      </c>
      <c r="HL276">
        <v>1</v>
      </c>
      <c r="HM276">
        <v>0.354815</v>
      </c>
      <c r="HN276">
        <v>2.96954</v>
      </c>
      <c r="HO276">
        <v>20.2833</v>
      </c>
      <c r="HP276">
        <v>5.2131</v>
      </c>
      <c r="HQ276">
        <v>11.98</v>
      </c>
      <c r="HR276">
        <v>4.9635</v>
      </c>
      <c r="HS276">
        <v>3.2743</v>
      </c>
      <c r="HT276">
        <v>9999</v>
      </c>
      <c r="HU276">
        <v>9999</v>
      </c>
      <c r="HV276">
        <v>9999</v>
      </c>
      <c r="HW276">
        <v>41.9</v>
      </c>
      <c r="HX276">
        <v>1.864</v>
      </c>
      <c r="HY276">
        <v>1.86017</v>
      </c>
      <c r="HZ276">
        <v>1.85849</v>
      </c>
      <c r="IA276">
        <v>1.85982</v>
      </c>
      <c r="IB276">
        <v>1.85981</v>
      </c>
      <c r="IC276">
        <v>1.85837</v>
      </c>
      <c r="ID276">
        <v>1.85745</v>
      </c>
      <c r="IE276">
        <v>1.85227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-0.9</v>
      </c>
      <c r="IT276">
        <v>-0.3631</v>
      </c>
      <c r="IU276">
        <v>-0.4520735450392652</v>
      </c>
      <c r="IV276">
        <v>0.0001543633802942166</v>
      </c>
      <c r="IW276">
        <v>-6.359805854135664E-07</v>
      </c>
      <c r="IX276">
        <v>1.931128000261328E-10</v>
      </c>
      <c r="IY276">
        <v>-0.3682157029634286</v>
      </c>
      <c r="IZ276">
        <v>-0.009907362677547949</v>
      </c>
      <c r="JA276">
        <v>0.0006454078662214542</v>
      </c>
      <c r="JB276">
        <v>-5.064920317128958E-06</v>
      </c>
      <c r="JC276">
        <v>3</v>
      </c>
      <c r="JD276">
        <v>1872</v>
      </c>
      <c r="JE276">
        <v>1</v>
      </c>
      <c r="JF276">
        <v>37</v>
      </c>
      <c r="JG276">
        <v>29.8</v>
      </c>
      <c r="JH276">
        <v>29.7</v>
      </c>
      <c r="JI276">
        <v>2.9895</v>
      </c>
      <c r="JJ276">
        <v>2.63184</v>
      </c>
      <c r="JK276">
        <v>1.49658</v>
      </c>
      <c r="JL276">
        <v>2.33643</v>
      </c>
      <c r="JM276">
        <v>1.54907</v>
      </c>
      <c r="JN276">
        <v>2.44141</v>
      </c>
      <c r="JO276">
        <v>42.4038</v>
      </c>
      <c r="JP276">
        <v>14.0357</v>
      </c>
      <c r="JQ276">
        <v>18</v>
      </c>
      <c r="JR276">
        <v>494.621</v>
      </c>
      <c r="JS276">
        <v>521.635</v>
      </c>
      <c r="JT276">
        <v>23.9801</v>
      </c>
      <c r="JU276">
        <v>31.6239</v>
      </c>
      <c r="JV276">
        <v>30.0005</v>
      </c>
      <c r="JW276">
        <v>31.7394</v>
      </c>
      <c r="JX276">
        <v>31.7022</v>
      </c>
      <c r="JY276">
        <v>60.0097</v>
      </c>
      <c r="JZ276">
        <v>47.7174</v>
      </c>
      <c r="KA276">
        <v>0</v>
      </c>
      <c r="KB276">
        <v>23.9765</v>
      </c>
      <c r="KC276">
        <v>1389.05</v>
      </c>
      <c r="KD276">
        <v>15.1347</v>
      </c>
      <c r="KE276">
        <v>99.7688</v>
      </c>
      <c r="KF276">
        <v>99.81180000000001</v>
      </c>
    </row>
    <row r="277" spans="1:292">
      <c r="A277">
        <v>249</v>
      </c>
      <c r="B277">
        <v>1685129588.1</v>
      </c>
      <c r="C277">
        <v>6185.599999904633</v>
      </c>
      <c r="D277" t="s">
        <v>937</v>
      </c>
      <c r="E277" t="s">
        <v>938</v>
      </c>
      <c r="F277">
        <v>5</v>
      </c>
      <c r="G277" t="s">
        <v>771</v>
      </c>
      <c r="H277">
        <v>1685129580.6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1395.42983611519</v>
      </c>
      <c r="AJ277">
        <v>1339.564121212121</v>
      </c>
      <c r="AK277">
        <v>3.414326159792426</v>
      </c>
      <c r="AL277">
        <v>66.90373870372758</v>
      </c>
      <c r="AM277">
        <f>(AO277 - AN277 + DX277*1E3/(8.314*(DZ277+273.15)) * AQ277/DW277 * AP277) * DW277/(100*DK277) * 1000/(1000 - AO277)</f>
        <v>0</v>
      </c>
      <c r="AN277">
        <v>15.16388003555011</v>
      </c>
      <c r="AO277">
        <v>18.0680062937063</v>
      </c>
      <c r="AP277">
        <v>-0.0004013897664661657</v>
      </c>
      <c r="AQ277">
        <v>104.1572982072689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4.38</v>
      </c>
      <c r="DL277">
        <v>0.5</v>
      </c>
      <c r="DM277" t="s">
        <v>430</v>
      </c>
      <c r="DN277">
        <v>2</v>
      </c>
      <c r="DO277" t="b">
        <v>1</v>
      </c>
      <c r="DP277">
        <v>1685129580.6</v>
      </c>
      <c r="DQ277">
        <v>1291.935925925926</v>
      </c>
      <c r="DR277">
        <v>1360.552222222222</v>
      </c>
      <c r="DS277">
        <v>18.10262962962963</v>
      </c>
      <c r="DT277">
        <v>15.16122592592593</v>
      </c>
      <c r="DU277">
        <v>1292.833333333333</v>
      </c>
      <c r="DV277">
        <v>18.46562962962963</v>
      </c>
      <c r="DW277">
        <v>499.9864444444444</v>
      </c>
      <c r="DX277">
        <v>99.6385962962963</v>
      </c>
      <c r="DY277">
        <v>0.09995469259259258</v>
      </c>
      <c r="DZ277">
        <v>27.19605555555556</v>
      </c>
      <c r="EA277">
        <v>27.98005185185185</v>
      </c>
      <c r="EB277">
        <v>999.9000000000001</v>
      </c>
      <c r="EC277">
        <v>0</v>
      </c>
      <c r="ED277">
        <v>0</v>
      </c>
      <c r="EE277">
        <v>10005.18777777778</v>
      </c>
      <c r="EF277">
        <v>0</v>
      </c>
      <c r="EG277">
        <v>544.2689629629631</v>
      </c>
      <c r="EH277">
        <v>-68.61729259259259</v>
      </c>
      <c r="EI277">
        <v>1315.753333333334</v>
      </c>
      <c r="EJ277">
        <v>1381.497037037037</v>
      </c>
      <c r="EK277">
        <v>2.941401851851852</v>
      </c>
      <c r="EL277">
        <v>1360.552222222222</v>
      </c>
      <c r="EM277">
        <v>15.16122592592593</v>
      </c>
      <c r="EN277">
        <v>1.803720740740741</v>
      </c>
      <c r="EO277">
        <v>1.510644074074074</v>
      </c>
      <c r="EP277">
        <v>15.81907407407408</v>
      </c>
      <c r="EQ277">
        <v>13.07631481481481</v>
      </c>
      <c r="ER277">
        <v>2000.011481481481</v>
      </c>
      <c r="ES277">
        <v>0.979992222222222</v>
      </c>
      <c r="ET277">
        <v>0.02000778148148149</v>
      </c>
      <c r="EU277">
        <v>0</v>
      </c>
      <c r="EV277">
        <v>524.5817037037037</v>
      </c>
      <c r="EW277">
        <v>5.00078</v>
      </c>
      <c r="EX277">
        <v>12721.53703703704</v>
      </c>
      <c r="EY277">
        <v>16379.68148148148</v>
      </c>
      <c r="EZ277">
        <v>40.48803703703703</v>
      </c>
      <c r="FA277">
        <v>41.90485185185184</v>
      </c>
      <c r="FB277">
        <v>40.85162962962963</v>
      </c>
      <c r="FC277">
        <v>41.14092592592592</v>
      </c>
      <c r="FD277">
        <v>41.47651851851851</v>
      </c>
      <c r="FE277">
        <v>1955.091481481481</v>
      </c>
      <c r="FF277">
        <v>39.92000000000001</v>
      </c>
      <c r="FG277">
        <v>0</v>
      </c>
      <c r="FH277">
        <v>1685129586.1</v>
      </c>
      <c r="FI277">
        <v>0</v>
      </c>
      <c r="FJ277">
        <v>524.5560384615385</v>
      </c>
      <c r="FK277">
        <v>-0.6248546962911458</v>
      </c>
      <c r="FL277">
        <v>13.88376075362146</v>
      </c>
      <c r="FM277">
        <v>12721.28076923077</v>
      </c>
      <c r="FN277">
        <v>15</v>
      </c>
      <c r="FO277">
        <v>1685127798.5</v>
      </c>
      <c r="FP277" t="s">
        <v>772</v>
      </c>
      <c r="FQ277">
        <v>1685127798</v>
      </c>
      <c r="FR277">
        <v>1685127798.5</v>
      </c>
      <c r="FS277">
        <v>4</v>
      </c>
      <c r="FT277">
        <v>0.022</v>
      </c>
      <c r="FU277">
        <v>0.001</v>
      </c>
      <c r="FV277">
        <v>-0.485</v>
      </c>
      <c r="FW277">
        <v>-0.382</v>
      </c>
      <c r="FX277">
        <v>420</v>
      </c>
      <c r="FY277">
        <v>16</v>
      </c>
      <c r="FZ277">
        <v>0.08</v>
      </c>
      <c r="GA277">
        <v>0.03</v>
      </c>
      <c r="GB277">
        <v>-68.62527804878049</v>
      </c>
      <c r="GC277">
        <v>-0.1099233449478136</v>
      </c>
      <c r="GD277">
        <v>0.1036407220847172</v>
      </c>
      <c r="GE277">
        <v>0</v>
      </c>
      <c r="GF277">
        <v>2.953105365853658</v>
      </c>
      <c r="GG277">
        <v>-0.2510726132404149</v>
      </c>
      <c r="GH277">
        <v>0.02558398185007905</v>
      </c>
      <c r="GI277">
        <v>1</v>
      </c>
      <c r="GJ277">
        <v>1</v>
      </c>
      <c r="GK277">
        <v>2</v>
      </c>
      <c r="GL277" t="s">
        <v>432</v>
      </c>
      <c r="GM277">
        <v>3.09851</v>
      </c>
      <c r="GN277">
        <v>2.75816</v>
      </c>
      <c r="GO277">
        <v>0.208206</v>
      </c>
      <c r="GP277">
        <v>0.214665</v>
      </c>
      <c r="GQ277">
        <v>0.0983791</v>
      </c>
      <c r="GR277">
        <v>0.0859032</v>
      </c>
      <c r="GS277">
        <v>20233</v>
      </c>
      <c r="GT277">
        <v>19796.6</v>
      </c>
      <c r="GU277">
        <v>26107.2</v>
      </c>
      <c r="GV277">
        <v>25558.1</v>
      </c>
      <c r="GW277">
        <v>37790.5</v>
      </c>
      <c r="GX277">
        <v>35485.7</v>
      </c>
      <c r="GY277">
        <v>45655.1</v>
      </c>
      <c r="GZ277">
        <v>41989.4</v>
      </c>
      <c r="HA277">
        <v>1.857</v>
      </c>
      <c r="HB277">
        <v>1.87297</v>
      </c>
      <c r="HC277">
        <v>0.0209361</v>
      </c>
      <c r="HD277">
        <v>0</v>
      </c>
      <c r="HE277">
        <v>27.6206</v>
      </c>
      <c r="HF277">
        <v>999.9</v>
      </c>
      <c r="HG277">
        <v>41.7</v>
      </c>
      <c r="HH277">
        <v>40.5</v>
      </c>
      <c r="HI277">
        <v>31.8672</v>
      </c>
      <c r="HJ277">
        <v>62.6426</v>
      </c>
      <c r="HK277">
        <v>26.9992</v>
      </c>
      <c r="HL277">
        <v>1</v>
      </c>
      <c r="HM277">
        <v>0.354527</v>
      </c>
      <c r="HN277">
        <v>2.85192</v>
      </c>
      <c r="HO277">
        <v>20.2853</v>
      </c>
      <c r="HP277">
        <v>5.21325</v>
      </c>
      <c r="HQ277">
        <v>11.98</v>
      </c>
      <c r="HR277">
        <v>4.9637</v>
      </c>
      <c r="HS277">
        <v>3.27418</v>
      </c>
      <c r="HT277">
        <v>9999</v>
      </c>
      <c r="HU277">
        <v>9999</v>
      </c>
      <c r="HV277">
        <v>9999</v>
      </c>
      <c r="HW277">
        <v>41.9</v>
      </c>
      <c r="HX277">
        <v>1.86399</v>
      </c>
      <c r="HY277">
        <v>1.86017</v>
      </c>
      <c r="HZ277">
        <v>1.85849</v>
      </c>
      <c r="IA277">
        <v>1.85983</v>
      </c>
      <c r="IB277">
        <v>1.85978</v>
      </c>
      <c r="IC277">
        <v>1.85837</v>
      </c>
      <c r="ID277">
        <v>1.85745</v>
      </c>
      <c r="IE277">
        <v>1.85228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-0.91</v>
      </c>
      <c r="IT277">
        <v>-0.3633</v>
      </c>
      <c r="IU277">
        <v>-0.4520735450392652</v>
      </c>
      <c r="IV277">
        <v>0.0001543633802942166</v>
      </c>
      <c r="IW277">
        <v>-6.359805854135664E-07</v>
      </c>
      <c r="IX277">
        <v>1.931128000261328E-10</v>
      </c>
      <c r="IY277">
        <v>-0.3682157029634286</v>
      </c>
      <c r="IZ277">
        <v>-0.009907362677547949</v>
      </c>
      <c r="JA277">
        <v>0.0006454078662214542</v>
      </c>
      <c r="JB277">
        <v>-5.064920317128958E-06</v>
      </c>
      <c r="JC277">
        <v>3</v>
      </c>
      <c r="JD277">
        <v>1872</v>
      </c>
      <c r="JE277">
        <v>1</v>
      </c>
      <c r="JF277">
        <v>37</v>
      </c>
      <c r="JG277">
        <v>29.8</v>
      </c>
      <c r="JH277">
        <v>29.8</v>
      </c>
      <c r="JI277">
        <v>3.0188</v>
      </c>
      <c r="JJ277">
        <v>2.6416</v>
      </c>
      <c r="JK277">
        <v>1.49658</v>
      </c>
      <c r="JL277">
        <v>2.33765</v>
      </c>
      <c r="JM277">
        <v>1.54907</v>
      </c>
      <c r="JN277">
        <v>2.39868</v>
      </c>
      <c r="JO277">
        <v>42.4038</v>
      </c>
      <c r="JP277">
        <v>14.0445</v>
      </c>
      <c r="JQ277">
        <v>18</v>
      </c>
      <c r="JR277">
        <v>494.652</v>
      </c>
      <c r="JS277">
        <v>521.635</v>
      </c>
      <c r="JT277">
        <v>23.9916</v>
      </c>
      <c r="JU277">
        <v>31.6239</v>
      </c>
      <c r="JV277">
        <v>30.0001</v>
      </c>
      <c r="JW277">
        <v>31.7394</v>
      </c>
      <c r="JX277">
        <v>31.7022</v>
      </c>
      <c r="JY277">
        <v>60.5523</v>
      </c>
      <c r="JZ277">
        <v>47.7174</v>
      </c>
      <c r="KA277">
        <v>0</v>
      </c>
      <c r="KB277">
        <v>24.0099</v>
      </c>
      <c r="KC277">
        <v>1409.09</v>
      </c>
      <c r="KD277">
        <v>15.1831</v>
      </c>
      <c r="KE277">
        <v>99.76860000000001</v>
      </c>
      <c r="KF277">
        <v>99.8115</v>
      </c>
    </row>
    <row r="278" spans="1:292">
      <c r="A278">
        <v>250</v>
      </c>
      <c r="B278">
        <v>1685129593.1</v>
      </c>
      <c r="C278">
        <v>6190.599999904633</v>
      </c>
      <c r="D278" t="s">
        <v>939</v>
      </c>
      <c r="E278" t="s">
        <v>940</v>
      </c>
      <c r="F278">
        <v>5</v>
      </c>
      <c r="G278" t="s">
        <v>771</v>
      </c>
      <c r="H278">
        <v>1685129585.314285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1412.499477923195</v>
      </c>
      <c r="AJ278">
        <v>1356.32412121212</v>
      </c>
      <c r="AK278">
        <v>3.340494421192645</v>
      </c>
      <c r="AL278">
        <v>66.90373870372758</v>
      </c>
      <c r="AM278">
        <f>(AO278 - AN278 + DX278*1E3/(8.314*(DZ278+273.15)) * AQ278/DW278 * AP278) * DW278/(100*DK278) * 1000/(1000 - AO278)</f>
        <v>0</v>
      </c>
      <c r="AN278">
        <v>15.16251194084255</v>
      </c>
      <c r="AO278">
        <v>18.05511258741259</v>
      </c>
      <c r="AP278">
        <v>-0.005378902912614386</v>
      </c>
      <c r="AQ278">
        <v>104.1572982072689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4.38</v>
      </c>
      <c r="DL278">
        <v>0.5</v>
      </c>
      <c r="DM278" t="s">
        <v>430</v>
      </c>
      <c r="DN278">
        <v>2</v>
      </c>
      <c r="DO278" t="b">
        <v>1</v>
      </c>
      <c r="DP278">
        <v>1685129585.314285</v>
      </c>
      <c r="DQ278">
        <v>1307.679285714286</v>
      </c>
      <c r="DR278">
        <v>1376.351428571428</v>
      </c>
      <c r="DS278">
        <v>18.08096428571428</v>
      </c>
      <c r="DT278">
        <v>15.16311071428572</v>
      </c>
      <c r="DU278">
        <v>1308.585</v>
      </c>
      <c r="DV278">
        <v>18.44415</v>
      </c>
      <c r="DW278">
        <v>500.0007857142858</v>
      </c>
      <c r="DX278">
        <v>99.63862857142858</v>
      </c>
      <c r="DY278">
        <v>0.09997555357142858</v>
      </c>
      <c r="DZ278">
        <v>27.19648571428571</v>
      </c>
      <c r="EA278">
        <v>27.96583214285714</v>
      </c>
      <c r="EB278">
        <v>999.9000000000002</v>
      </c>
      <c r="EC278">
        <v>0</v>
      </c>
      <c r="ED278">
        <v>0</v>
      </c>
      <c r="EE278">
        <v>9996.455</v>
      </c>
      <c r="EF278">
        <v>0</v>
      </c>
      <c r="EG278">
        <v>545.5204285714286</v>
      </c>
      <c r="EH278">
        <v>-68.67325357142856</v>
      </c>
      <c r="EI278">
        <v>1331.757857142857</v>
      </c>
      <c r="EJ278">
        <v>1397.542857142857</v>
      </c>
      <c r="EK278">
        <v>2.917856785714286</v>
      </c>
      <c r="EL278">
        <v>1376.351428571428</v>
      </c>
      <c r="EM278">
        <v>15.16311071428572</v>
      </c>
      <c r="EN278">
        <v>1.801563214285714</v>
      </c>
      <c r="EO278">
        <v>1.510831785714286</v>
      </c>
      <c r="EP278">
        <v>15.80035714285714</v>
      </c>
      <c r="EQ278">
        <v>13.07821785714286</v>
      </c>
      <c r="ER278">
        <v>2000.005357142857</v>
      </c>
      <c r="ES278">
        <v>0.979992214285714</v>
      </c>
      <c r="ET278">
        <v>0.02000778928571429</v>
      </c>
      <c r="EU278">
        <v>0</v>
      </c>
      <c r="EV278">
        <v>524.4492142857142</v>
      </c>
      <c r="EW278">
        <v>5.00078</v>
      </c>
      <c r="EX278">
        <v>12721.70357142857</v>
      </c>
      <c r="EY278">
        <v>16379.63571428572</v>
      </c>
      <c r="EZ278">
        <v>40.48182142857142</v>
      </c>
      <c r="FA278">
        <v>41.90599999999999</v>
      </c>
      <c r="FB278">
        <v>40.83232142857141</v>
      </c>
      <c r="FC278">
        <v>41.14699999999998</v>
      </c>
      <c r="FD278">
        <v>41.46617857142856</v>
      </c>
      <c r="FE278">
        <v>1955.085357142857</v>
      </c>
      <c r="FF278">
        <v>39.92000000000001</v>
      </c>
      <c r="FG278">
        <v>0</v>
      </c>
      <c r="FH278">
        <v>1685129590.9</v>
      </c>
      <c r="FI278">
        <v>0</v>
      </c>
      <c r="FJ278">
        <v>524.4026538461538</v>
      </c>
      <c r="FK278">
        <v>-2.249470102968289</v>
      </c>
      <c r="FL278">
        <v>-6.58461538134268</v>
      </c>
      <c r="FM278">
        <v>12721.5</v>
      </c>
      <c r="FN278">
        <v>15</v>
      </c>
      <c r="FO278">
        <v>1685127798.5</v>
      </c>
      <c r="FP278" t="s">
        <v>772</v>
      </c>
      <c r="FQ278">
        <v>1685127798</v>
      </c>
      <c r="FR278">
        <v>1685127798.5</v>
      </c>
      <c r="FS278">
        <v>4</v>
      </c>
      <c r="FT278">
        <v>0.022</v>
      </c>
      <c r="FU278">
        <v>0.001</v>
      </c>
      <c r="FV278">
        <v>-0.485</v>
      </c>
      <c r="FW278">
        <v>-0.382</v>
      </c>
      <c r="FX278">
        <v>420</v>
      </c>
      <c r="FY278">
        <v>16</v>
      </c>
      <c r="FZ278">
        <v>0.08</v>
      </c>
      <c r="GA278">
        <v>0.03</v>
      </c>
      <c r="GB278">
        <v>-68.64348536585366</v>
      </c>
      <c r="GC278">
        <v>-0.4044418118467802</v>
      </c>
      <c r="GD278">
        <v>0.1115540021496221</v>
      </c>
      <c r="GE278">
        <v>0</v>
      </c>
      <c r="GF278">
        <v>2.936557073170732</v>
      </c>
      <c r="GG278">
        <v>-0.2967066898954736</v>
      </c>
      <c r="GH278">
        <v>0.02948502830035431</v>
      </c>
      <c r="GI278">
        <v>1</v>
      </c>
      <c r="GJ278">
        <v>1</v>
      </c>
      <c r="GK278">
        <v>2</v>
      </c>
      <c r="GL278" t="s">
        <v>432</v>
      </c>
      <c r="GM278">
        <v>3.09846</v>
      </c>
      <c r="GN278">
        <v>2.75807</v>
      </c>
      <c r="GO278">
        <v>0.209778</v>
      </c>
      <c r="GP278">
        <v>0.216206</v>
      </c>
      <c r="GQ278">
        <v>0.0983337</v>
      </c>
      <c r="GR278">
        <v>0.08592229999999999</v>
      </c>
      <c r="GS278">
        <v>20192.9</v>
      </c>
      <c r="GT278">
        <v>19757.6</v>
      </c>
      <c r="GU278">
        <v>26107.2</v>
      </c>
      <c r="GV278">
        <v>25557.9</v>
      </c>
      <c r="GW278">
        <v>37792.3</v>
      </c>
      <c r="GX278">
        <v>35484.9</v>
      </c>
      <c r="GY278">
        <v>45654.8</v>
      </c>
      <c r="GZ278">
        <v>41989.1</v>
      </c>
      <c r="HA278">
        <v>1.8568</v>
      </c>
      <c r="HB278">
        <v>1.87318</v>
      </c>
      <c r="HC278">
        <v>0.0243448</v>
      </c>
      <c r="HD278">
        <v>0</v>
      </c>
      <c r="HE278">
        <v>27.6156</v>
      </c>
      <c r="HF278">
        <v>999.9</v>
      </c>
      <c r="HG278">
        <v>41.7</v>
      </c>
      <c r="HH278">
        <v>40.5</v>
      </c>
      <c r="HI278">
        <v>31.8611</v>
      </c>
      <c r="HJ278">
        <v>62.8026</v>
      </c>
      <c r="HK278">
        <v>26.7348</v>
      </c>
      <c r="HL278">
        <v>1</v>
      </c>
      <c r="HM278">
        <v>0.354566</v>
      </c>
      <c r="HN278">
        <v>2.83312</v>
      </c>
      <c r="HO278">
        <v>20.2854</v>
      </c>
      <c r="HP278">
        <v>5.2122</v>
      </c>
      <c r="HQ278">
        <v>11.98</v>
      </c>
      <c r="HR278">
        <v>4.9635</v>
      </c>
      <c r="HS278">
        <v>3.27393</v>
      </c>
      <c r="HT278">
        <v>9999</v>
      </c>
      <c r="HU278">
        <v>9999</v>
      </c>
      <c r="HV278">
        <v>9999</v>
      </c>
      <c r="HW278">
        <v>41.9</v>
      </c>
      <c r="HX278">
        <v>1.864</v>
      </c>
      <c r="HY278">
        <v>1.86018</v>
      </c>
      <c r="HZ278">
        <v>1.85845</v>
      </c>
      <c r="IA278">
        <v>1.85982</v>
      </c>
      <c r="IB278">
        <v>1.8598</v>
      </c>
      <c r="IC278">
        <v>1.85837</v>
      </c>
      <c r="ID278">
        <v>1.85745</v>
      </c>
      <c r="IE278">
        <v>1.85226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-0.92</v>
      </c>
      <c r="IT278">
        <v>-0.3634</v>
      </c>
      <c r="IU278">
        <v>-0.4520735450392652</v>
      </c>
      <c r="IV278">
        <v>0.0001543633802942166</v>
      </c>
      <c r="IW278">
        <v>-6.359805854135664E-07</v>
      </c>
      <c r="IX278">
        <v>1.931128000261328E-10</v>
      </c>
      <c r="IY278">
        <v>-0.3682157029634286</v>
      </c>
      <c r="IZ278">
        <v>-0.009907362677547949</v>
      </c>
      <c r="JA278">
        <v>0.0006454078662214542</v>
      </c>
      <c r="JB278">
        <v>-5.064920317128958E-06</v>
      </c>
      <c r="JC278">
        <v>3</v>
      </c>
      <c r="JD278">
        <v>1872</v>
      </c>
      <c r="JE278">
        <v>1</v>
      </c>
      <c r="JF278">
        <v>37</v>
      </c>
      <c r="JG278">
        <v>29.9</v>
      </c>
      <c r="JH278">
        <v>29.9</v>
      </c>
      <c r="JI278">
        <v>3.04688</v>
      </c>
      <c r="JJ278">
        <v>2.62573</v>
      </c>
      <c r="JK278">
        <v>1.49658</v>
      </c>
      <c r="JL278">
        <v>2.33765</v>
      </c>
      <c r="JM278">
        <v>1.54785</v>
      </c>
      <c r="JN278">
        <v>2.45972</v>
      </c>
      <c r="JO278">
        <v>42.3772</v>
      </c>
      <c r="JP278">
        <v>14.0445</v>
      </c>
      <c r="JQ278">
        <v>18</v>
      </c>
      <c r="JR278">
        <v>494.531</v>
      </c>
      <c r="JS278">
        <v>521.775</v>
      </c>
      <c r="JT278">
        <v>24.0169</v>
      </c>
      <c r="JU278">
        <v>31.6245</v>
      </c>
      <c r="JV278">
        <v>30.0001</v>
      </c>
      <c r="JW278">
        <v>31.7394</v>
      </c>
      <c r="JX278">
        <v>31.7022</v>
      </c>
      <c r="JY278">
        <v>61.1888</v>
      </c>
      <c r="JZ278">
        <v>47.7174</v>
      </c>
      <c r="KA278">
        <v>0</v>
      </c>
      <c r="KB278">
        <v>24.0263</v>
      </c>
      <c r="KC278">
        <v>1422.46</v>
      </c>
      <c r="KD278">
        <v>15.2144</v>
      </c>
      <c r="KE278">
        <v>99.76819999999999</v>
      </c>
      <c r="KF278">
        <v>99.8108</v>
      </c>
    </row>
    <row r="279" spans="1:292">
      <c r="A279">
        <v>251</v>
      </c>
      <c r="B279">
        <v>1685129598.1</v>
      </c>
      <c r="C279">
        <v>6195.599999904633</v>
      </c>
      <c r="D279" t="s">
        <v>941</v>
      </c>
      <c r="E279" t="s">
        <v>942</v>
      </c>
      <c r="F279">
        <v>5</v>
      </c>
      <c r="G279" t="s">
        <v>771</v>
      </c>
      <c r="H279">
        <v>1685129590.6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1429.351907246756</v>
      </c>
      <c r="AJ279">
        <v>1373.259636363636</v>
      </c>
      <c r="AK279">
        <v>3.407963103332087</v>
      </c>
      <c r="AL279">
        <v>66.90373870372758</v>
      </c>
      <c r="AM279">
        <f>(AO279 - AN279 + DX279*1E3/(8.314*(DZ279+273.15)) * AQ279/DW279 * AP279) * DW279/(100*DK279) * 1000/(1000 - AO279)</f>
        <v>0</v>
      </c>
      <c r="AN279">
        <v>15.16706320370665</v>
      </c>
      <c r="AO279">
        <v>18.04628321678323</v>
      </c>
      <c r="AP279">
        <v>-0.000312708632772961</v>
      </c>
      <c r="AQ279">
        <v>104.1572982072689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4.38</v>
      </c>
      <c r="DL279">
        <v>0.5</v>
      </c>
      <c r="DM279" t="s">
        <v>430</v>
      </c>
      <c r="DN279">
        <v>2</v>
      </c>
      <c r="DO279" t="b">
        <v>1</v>
      </c>
      <c r="DP279">
        <v>1685129590.6</v>
      </c>
      <c r="DQ279">
        <v>1325.213333333333</v>
      </c>
      <c r="DR279">
        <v>1393.991111111111</v>
      </c>
      <c r="DS279">
        <v>18.06365555555556</v>
      </c>
      <c r="DT279">
        <v>15.16448888888889</v>
      </c>
      <c r="DU279">
        <v>1326.128888888889</v>
      </c>
      <c r="DV279">
        <v>18.42698888888889</v>
      </c>
      <c r="DW279">
        <v>499.9986296296297</v>
      </c>
      <c r="DX279">
        <v>99.63881481481479</v>
      </c>
      <c r="DY279">
        <v>0.09996711111111109</v>
      </c>
      <c r="DZ279">
        <v>27.1901925925926</v>
      </c>
      <c r="EA279">
        <v>28.00266666666666</v>
      </c>
      <c r="EB279">
        <v>999.9000000000001</v>
      </c>
      <c r="EC279">
        <v>0</v>
      </c>
      <c r="ED279">
        <v>0</v>
      </c>
      <c r="EE279">
        <v>9998.891481481482</v>
      </c>
      <c r="EF279">
        <v>0</v>
      </c>
      <c r="EG279">
        <v>546.9761111111111</v>
      </c>
      <c r="EH279">
        <v>-68.77891851851852</v>
      </c>
      <c r="EI279">
        <v>1349.591111111111</v>
      </c>
      <c r="EJ279">
        <v>1415.456296296297</v>
      </c>
      <c r="EK279">
        <v>2.899173333333333</v>
      </c>
      <c r="EL279">
        <v>1393.991111111111</v>
      </c>
      <c r="EM279">
        <v>15.16448888888889</v>
      </c>
      <c r="EN279">
        <v>1.799841851851852</v>
      </c>
      <c r="EO279">
        <v>1.510971111111111</v>
      </c>
      <c r="EP279">
        <v>15.78541481481482</v>
      </c>
      <c r="EQ279">
        <v>13.07963333333333</v>
      </c>
      <c r="ER279">
        <v>2000.001111111111</v>
      </c>
      <c r="ES279">
        <v>0.979992222222222</v>
      </c>
      <c r="ET279">
        <v>0.02000778148148149</v>
      </c>
      <c r="EU279">
        <v>0</v>
      </c>
      <c r="EV279">
        <v>524.2353703703703</v>
      </c>
      <c r="EW279">
        <v>5.00078</v>
      </c>
      <c r="EX279">
        <v>12720.12592592592</v>
      </c>
      <c r="EY279">
        <v>16379.59259259259</v>
      </c>
      <c r="EZ279">
        <v>40.47651851851851</v>
      </c>
      <c r="FA279">
        <v>41.90714814814814</v>
      </c>
      <c r="FB279">
        <v>40.87251851851852</v>
      </c>
      <c r="FC279">
        <v>41.13625925925925</v>
      </c>
      <c r="FD279">
        <v>41.4534074074074</v>
      </c>
      <c r="FE279">
        <v>1955.081111111111</v>
      </c>
      <c r="FF279">
        <v>39.92000000000001</v>
      </c>
      <c r="FG279">
        <v>0</v>
      </c>
      <c r="FH279">
        <v>1685129596.3</v>
      </c>
      <c r="FI279">
        <v>0</v>
      </c>
      <c r="FJ279">
        <v>524.1737199999999</v>
      </c>
      <c r="FK279">
        <v>-4.528076957860938</v>
      </c>
      <c r="FL279">
        <v>-30.83076935130875</v>
      </c>
      <c r="FM279">
        <v>12720.268</v>
      </c>
      <c r="FN279">
        <v>15</v>
      </c>
      <c r="FO279">
        <v>1685127798.5</v>
      </c>
      <c r="FP279" t="s">
        <v>772</v>
      </c>
      <c r="FQ279">
        <v>1685127798</v>
      </c>
      <c r="FR279">
        <v>1685127798.5</v>
      </c>
      <c r="FS279">
        <v>4</v>
      </c>
      <c r="FT279">
        <v>0.022</v>
      </c>
      <c r="FU279">
        <v>0.001</v>
      </c>
      <c r="FV279">
        <v>-0.485</v>
      </c>
      <c r="FW279">
        <v>-0.382</v>
      </c>
      <c r="FX279">
        <v>420</v>
      </c>
      <c r="FY279">
        <v>16</v>
      </c>
      <c r="FZ279">
        <v>0.08</v>
      </c>
      <c r="GA279">
        <v>0.03</v>
      </c>
      <c r="GB279">
        <v>-68.72322439024391</v>
      </c>
      <c r="GC279">
        <v>-1.018417421602785</v>
      </c>
      <c r="GD279">
        <v>0.1393978720145648</v>
      </c>
      <c r="GE279">
        <v>0</v>
      </c>
      <c r="GF279">
        <v>2.910560731707317</v>
      </c>
      <c r="GG279">
        <v>-0.2239124738675973</v>
      </c>
      <c r="GH279">
        <v>0.02248849281789917</v>
      </c>
      <c r="GI279">
        <v>1</v>
      </c>
      <c r="GJ279">
        <v>1</v>
      </c>
      <c r="GK279">
        <v>2</v>
      </c>
      <c r="GL279" t="s">
        <v>432</v>
      </c>
      <c r="GM279">
        <v>3.09836</v>
      </c>
      <c r="GN279">
        <v>2.75799</v>
      </c>
      <c r="GO279">
        <v>0.211357</v>
      </c>
      <c r="GP279">
        <v>0.217747</v>
      </c>
      <c r="GQ279">
        <v>0.0982976</v>
      </c>
      <c r="GR279">
        <v>0.08591559999999999</v>
      </c>
      <c r="GS279">
        <v>20152.3</v>
      </c>
      <c r="GT279">
        <v>19718.5</v>
      </c>
      <c r="GU279">
        <v>26107.1</v>
      </c>
      <c r="GV279">
        <v>25557.7</v>
      </c>
      <c r="GW279">
        <v>37794.1</v>
      </c>
      <c r="GX279">
        <v>35485</v>
      </c>
      <c r="GY279">
        <v>45654.9</v>
      </c>
      <c r="GZ279">
        <v>41988.6</v>
      </c>
      <c r="HA279">
        <v>1.8571</v>
      </c>
      <c r="HB279">
        <v>1.8729</v>
      </c>
      <c r="HC279">
        <v>0.0285059</v>
      </c>
      <c r="HD279">
        <v>0</v>
      </c>
      <c r="HE279">
        <v>27.6125</v>
      </c>
      <c r="HF279">
        <v>999.9</v>
      </c>
      <c r="HG279">
        <v>41.7</v>
      </c>
      <c r="HH279">
        <v>40.5</v>
      </c>
      <c r="HI279">
        <v>31.867</v>
      </c>
      <c r="HJ279">
        <v>62.7526</v>
      </c>
      <c r="HK279">
        <v>27.0954</v>
      </c>
      <c r="HL279">
        <v>1</v>
      </c>
      <c r="HM279">
        <v>0.354883</v>
      </c>
      <c r="HN279">
        <v>2.85334</v>
      </c>
      <c r="HO279">
        <v>20.2851</v>
      </c>
      <c r="HP279">
        <v>5.21235</v>
      </c>
      <c r="HQ279">
        <v>11.98</v>
      </c>
      <c r="HR279">
        <v>4.96345</v>
      </c>
      <c r="HS279">
        <v>3.27408</v>
      </c>
      <c r="HT279">
        <v>9999</v>
      </c>
      <c r="HU279">
        <v>9999</v>
      </c>
      <c r="HV279">
        <v>9999</v>
      </c>
      <c r="HW279">
        <v>41.9</v>
      </c>
      <c r="HX279">
        <v>1.86401</v>
      </c>
      <c r="HY279">
        <v>1.86019</v>
      </c>
      <c r="HZ279">
        <v>1.85849</v>
      </c>
      <c r="IA279">
        <v>1.8598</v>
      </c>
      <c r="IB279">
        <v>1.85979</v>
      </c>
      <c r="IC279">
        <v>1.85837</v>
      </c>
      <c r="ID279">
        <v>1.85745</v>
      </c>
      <c r="IE279">
        <v>1.85227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-0.93</v>
      </c>
      <c r="IT279">
        <v>-0.3635</v>
      </c>
      <c r="IU279">
        <v>-0.4520735450392652</v>
      </c>
      <c r="IV279">
        <v>0.0001543633802942166</v>
      </c>
      <c r="IW279">
        <v>-6.359805854135664E-07</v>
      </c>
      <c r="IX279">
        <v>1.931128000261328E-10</v>
      </c>
      <c r="IY279">
        <v>-0.3682157029634286</v>
      </c>
      <c r="IZ279">
        <v>-0.009907362677547949</v>
      </c>
      <c r="JA279">
        <v>0.0006454078662214542</v>
      </c>
      <c r="JB279">
        <v>-5.064920317128958E-06</v>
      </c>
      <c r="JC279">
        <v>3</v>
      </c>
      <c r="JD279">
        <v>1872</v>
      </c>
      <c r="JE279">
        <v>1</v>
      </c>
      <c r="JF279">
        <v>37</v>
      </c>
      <c r="JG279">
        <v>30</v>
      </c>
      <c r="JH279">
        <v>30</v>
      </c>
      <c r="JI279">
        <v>3.07739</v>
      </c>
      <c r="JJ279">
        <v>2.63306</v>
      </c>
      <c r="JK279">
        <v>1.49658</v>
      </c>
      <c r="JL279">
        <v>2.33765</v>
      </c>
      <c r="JM279">
        <v>1.54907</v>
      </c>
      <c r="JN279">
        <v>2.46216</v>
      </c>
      <c r="JO279">
        <v>42.3772</v>
      </c>
      <c r="JP279">
        <v>14.0532</v>
      </c>
      <c r="JQ279">
        <v>18</v>
      </c>
      <c r="JR279">
        <v>494.712</v>
      </c>
      <c r="JS279">
        <v>521.582</v>
      </c>
      <c r="JT279">
        <v>24.0332</v>
      </c>
      <c r="JU279">
        <v>31.6266</v>
      </c>
      <c r="JV279">
        <v>30.0001</v>
      </c>
      <c r="JW279">
        <v>31.7394</v>
      </c>
      <c r="JX279">
        <v>31.7022</v>
      </c>
      <c r="JY279">
        <v>61.7352</v>
      </c>
      <c r="JZ279">
        <v>47.7174</v>
      </c>
      <c r="KA279">
        <v>0</v>
      </c>
      <c r="KB279">
        <v>24.0353</v>
      </c>
      <c r="KC279">
        <v>1442.5</v>
      </c>
      <c r="KD279">
        <v>15.2507</v>
      </c>
      <c r="KE279">
        <v>99.76819999999999</v>
      </c>
      <c r="KF279">
        <v>99.8099</v>
      </c>
    </row>
    <row r="280" spans="1:292">
      <c r="A280">
        <v>252</v>
      </c>
      <c r="B280">
        <v>1685129603.1</v>
      </c>
      <c r="C280">
        <v>6200.599999904633</v>
      </c>
      <c r="D280" t="s">
        <v>943</v>
      </c>
      <c r="E280" t="s">
        <v>944</v>
      </c>
      <c r="F280">
        <v>5</v>
      </c>
      <c r="G280" t="s">
        <v>771</v>
      </c>
      <c r="H280">
        <v>1685129595.314285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1446.459451018521</v>
      </c>
      <c r="AJ280">
        <v>1390.119636363636</v>
      </c>
      <c r="AK280">
        <v>3.36596568126159</v>
      </c>
      <c r="AL280">
        <v>66.90373870372758</v>
      </c>
      <c r="AM280">
        <f>(AO280 - AN280 + DX280*1E3/(8.314*(DZ280+273.15)) * AQ280/DW280 * AP280) * DW280/(100*DK280) * 1000/(1000 - AO280)</f>
        <v>0</v>
      </c>
      <c r="AN280">
        <v>15.16753926594096</v>
      </c>
      <c r="AO280">
        <v>18.03302657342658</v>
      </c>
      <c r="AP280">
        <v>-0.0003656975025581377</v>
      </c>
      <c r="AQ280">
        <v>104.1572982072689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4.38</v>
      </c>
      <c r="DL280">
        <v>0.5</v>
      </c>
      <c r="DM280" t="s">
        <v>430</v>
      </c>
      <c r="DN280">
        <v>2</v>
      </c>
      <c r="DO280" t="b">
        <v>1</v>
      </c>
      <c r="DP280">
        <v>1685129595.314285</v>
      </c>
      <c r="DQ280">
        <v>1340.858928571429</v>
      </c>
      <c r="DR280">
        <v>1409.777857142857</v>
      </c>
      <c r="DS280">
        <v>18.04976428571429</v>
      </c>
      <c r="DT280">
        <v>15.16606071428571</v>
      </c>
      <c r="DU280">
        <v>1341.7825</v>
      </c>
      <c r="DV280">
        <v>18.41320714285715</v>
      </c>
      <c r="DW280">
        <v>500.0144642857144</v>
      </c>
      <c r="DX280">
        <v>99.63856785714286</v>
      </c>
      <c r="DY280">
        <v>0.09996389642857142</v>
      </c>
      <c r="DZ280">
        <v>27.18796428571429</v>
      </c>
      <c r="EA280">
        <v>28.03486071428571</v>
      </c>
      <c r="EB280">
        <v>999.9000000000002</v>
      </c>
      <c r="EC280">
        <v>0</v>
      </c>
      <c r="ED280">
        <v>0</v>
      </c>
      <c r="EE280">
        <v>9998.483214285716</v>
      </c>
      <c r="EF280">
        <v>0</v>
      </c>
      <c r="EG280">
        <v>548.5024285714286</v>
      </c>
      <c r="EH280">
        <v>-68.91991785714285</v>
      </c>
      <c r="EI280">
        <v>1365.505357142857</v>
      </c>
      <c r="EJ280">
        <v>1431.488571428571</v>
      </c>
      <c r="EK280">
        <v>2.883708571428571</v>
      </c>
      <c r="EL280">
        <v>1409.777857142857</v>
      </c>
      <c r="EM280">
        <v>15.16606071428571</v>
      </c>
      <c r="EN280">
        <v>1.798453928571428</v>
      </c>
      <c r="EO280">
        <v>1.511123928571429</v>
      </c>
      <c r="EP280">
        <v>15.77335357142857</v>
      </c>
      <c r="EQ280">
        <v>13.08118571428571</v>
      </c>
      <c r="ER280">
        <v>1999.992142857143</v>
      </c>
      <c r="ES280">
        <v>0.979992214285714</v>
      </c>
      <c r="ET280">
        <v>0.02000778214285715</v>
      </c>
      <c r="EU280">
        <v>0</v>
      </c>
      <c r="EV280">
        <v>523.9929642857143</v>
      </c>
      <c r="EW280">
        <v>5.00078</v>
      </c>
      <c r="EX280">
        <v>12720.2</v>
      </c>
      <c r="EY280">
        <v>16379.53214285714</v>
      </c>
      <c r="EZ280">
        <v>40.49078571428571</v>
      </c>
      <c r="FA280">
        <v>41.91485714285714</v>
      </c>
      <c r="FB280">
        <v>40.77</v>
      </c>
      <c r="FC280">
        <v>41.16275</v>
      </c>
      <c r="FD280">
        <v>41.48639285714285</v>
      </c>
      <c r="FE280">
        <v>1955.072142857143</v>
      </c>
      <c r="FF280">
        <v>39.91857142857143</v>
      </c>
      <c r="FG280">
        <v>0</v>
      </c>
      <c r="FH280">
        <v>1685129601.1</v>
      </c>
      <c r="FI280">
        <v>0</v>
      </c>
      <c r="FJ280">
        <v>523.93896</v>
      </c>
      <c r="FK280">
        <v>-2.616153858013358</v>
      </c>
      <c r="FL280">
        <v>2.353846165317179</v>
      </c>
      <c r="FM280">
        <v>12719.808</v>
      </c>
      <c r="FN280">
        <v>15</v>
      </c>
      <c r="FO280">
        <v>1685127798.5</v>
      </c>
      <c r="FP280" t="s">
        <v>772</v>
      </c>
      <c r="FQ280">
        <v>1685127798</v>
      </c>
      <c r="FR280">
        <v>1685127798.5</v>
      </c>
      <c r="FS280">
        <v>4</v>
      </c>
      <c r="FT280">
        <v>0.022</v>
      </c>
      <c r="FU280">
        <v>0.001</v>
      </c>
      <c r="FV280">
        <v>-0.485</v>
      </c>
      <c r="FW280">
        <v>-0.382</v>
      </c>
      <c r="FX280">
        <v>420</v>
      </c>
      <c r="FY280">
        <v>16</v>
      </c>
      <c r="FZ280">
        <v>0.08</v>
      </c>
      <c r="GA280">
        <v>0.03</v>
      </c>
      <c r="GB280">
        <v>-68.84687804878048</v>
      </c>
      <c r="GC280">
        <v>-1.897988153310204</v>
      </c>
      <c r="GD280">
        <v>0.205687492668113</v>
      </c>
      <c r="GE280">
        <v>0</v>
      </c>
      <c r="GF280">
        <v>2.89368243902439</v>
      </c>
      <c r="GG280">
        <v>-0.1899589547038316</v>
      </c>
      <c r="GH280">
        <v>0.01927131481085205</v>
      </c>
      <c r="GI280">
        <v>1</v>
      </c>
      <c r="GJ280">
        <v>1</v>
      </c>
      <c r="GK280">
        <v>2</v>
      </c>
      <c r="GL280" t="s">
        <v>432</v>
      </c>
      <c r="GM280">
        <v>3.09846</v>
      </c>
      <c r="GN280">
        <v>2.75817</v>
      </c>
      <c r="GO280">
        <v>0.212925</v>
      </c>
      <c r="GP280">
        <v>0.219293</v>
      </c>
      <c r="GQ280">
        <v>0.098246</v>
      </c>
      <c r="GR280">
        <v>0.0859196</v>
      </c>
      <c r="GS280">
        <v>20112.2</v>
      </c>
      <c r="GT280">
        <v>19679.5</v>
      </c>
      <c r="GU280">
        <v>26107</v>
      </c>
      <c r="GV280">
        <v>25557.6</v>
      </c>
      <c r="GW280">
        <v>37796.4</v>
      </c>
      <c r="GX280">
        <v>35484.9</v>
      </c>
      <c r="GY280">
        <v>45654.8</v>
      </c>
      <c r="GZ280">
        <v>41988.5</v>
      </c>
      <c r="HA280">
        <v>1.85685</v>
      </c>
      <c r="HB280">
        <v>1.87318</v>
      </c>
      <c r="HC280">
        <v>0.0296906</v>
      </c>
      <c r="HD280">
        <v>0</v>
      </c>
      <c r="HE280">
        <v>27.6133</v>
      </c>
      <c r="HF280">
        <v>999.9</v>
      </c>
      <c r="HG280">
        <v>41.7</v>
      </c>
      <c r="HH280">
        <v>40.5</v>
      </c>
      <c r="HI280">
        <v>31.8654</v>
      </c>
      <c r="HJ280">
        <v>62.6426</v>
      </c>
      <c r="HK280">
        <v>26.9712</v>
      </c>
      <c r="HL280">
        <v>1</v>
      </c>
      <c r="HM280">
        <v>0.355384</v>
      </c>
      <c r="HN280">
        <v>3.01572</v>
      </c>
      <c r="HO280">
        <v>20.2824</v>
      </c>
      <c r="HP280">
        <v>5.21265</v>
      </c>
      <c r="HQ280">
        <v>11.98</v>
      </c>
      <c r="HR280">
        <v>4.96335</v>
      </c>
      <c r="HS280">
        <v>3.27405</v>
      </c>
      <c r="HT280">
        <v>9999</v>
      </c>
      <c r="HU280">
        <v>9999</v>
      </c>
      <c r="HV280">
        <v>9999</v>
      </c>
      <c r="HW280">
        <v>41.9</v>
      </c>
      <c r="HX280">
        <v>1.864</v>
      </c>
      <c r="HY280">
        <v>1.86019</v>
      </c>
      <c r="HZ280">
        <v>1.8585</v>
      </c>
      <c r="IA280">
        <v>1.85982</v>
      </c>
      <c r="IB280">
        <v>1.85979</v>
      </c>
      <c r="IC280">
        <v>1.85837</v>
      </c>
      <c r="ID280">
        <v>1.85745</v>
      </c>
      <c r="IE280">
        <v>1.85226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-0.9399999999999999</v>
      </c>
      <c r="IT280">
        <v>-0.3636</v>
      </c>
      <c r="IU280">
        <v>-0.4520735450392652</v>
      </c>
      <c r="IV280">
        <v>0.0001543633802942166</v>
      </c>
      <c r="IW280">
        <v>-6.359805854135664E-07</v>
      </c>
      <c r="IX280">
        <v>1.931128000261328E-10</v>
      </c>
      <c r="IY280">
        <v>-0.3682157029634286</v>
      </c>
      <c r="IZ280">
        <v>-0.009907362677547949</v>
      </c>
      <c r="JA280">
        <v>0.0006454078662214542</v>
      </c>
      <c r="JB280">
        <v>-5.064920317128958E-06</v>
      </c>
      <c r="JC280">
        <v>3</v>
      </c>
      <c r="JD280">
        <v>1872</v>
      </c>
      <c r="JE280">
        <v>1</v>
      </c>
      <c r="JF280">
        <v>37</v>
      </c>
      <c r="JG280">
        <v>30.1</v>
      </c>
      <c r="JH280">
        <v>30.1</v>
      </c>
      <c r="JI280">
        <v>3.10547</v>
      </c>
      <c r="JJ280">
        <v>2.63306</v>
      </c>
      <c r="JK280">
        <v>1.49658</v>
      </c>
      <c r="JL280">
        <v>2.33643</v>
      </c>
      <c r="JM280">
        <v>1.54907</v>
      </c>
      <c r="JN280">
        <v>2.37183</v>
      </c>
      <c r="JO280">
        <v>42.3772</v>
      </c>
      <c r="JP280">
        <v>14.0357</v>
      </c>
      <c r="JQ280">
        <v>18</v>
      </c>
      <c r="JR280">
        <v>494.561</v>
      </c>
      <c r="JS280">
        <v>521.775</v>
      </c>
      <c r="JT280">
        <v>24.0279</v>
      </c>
      <c r="JU280">
        <v>31.6266</v>
      </c>
      <c r="JV280">
        <v>30.0005</v>
      </c>
      <c r="JW280">
        <v>31.7394</v>
      </c>
      <c r="JX280">
        <v>31.7022</v>
      </c>
      <c r="JY280">
        <v>62.3621</v>
      </c>
      <c r="JZ280">
        <v>47.4336</v>
      </c>
      <c r="KA280">
        <v>0</v>
      </c>
      <c r="KB280">
        <v>24.0063</v>
      </c>
      <c r="KC280">
        <v>1455.95</v>
      </c>
      <c r="KD280">
        <v>15.2948</v>
      </c>
      <c r="KE280">
        <v>99.76779999999999</v>
      </c>
      <c r="KF280">
        <v>99.8095</v>
      </c>
    </row>
    <row r="281" spans="1:292">
      <c r="A281">
        <v>253</v>
      </c>
      <c r="B281">
        <v>1685129608.1</v>
      </c>
      <c r="C281">
        <v>6205.599999904633</v>
      </c>
      <c r="D281" t="s">
        <v>945</v>
      </c>
      <c r="E281" t="s">
        <v>946</v>
      </c>
      <c r="F281">
        <v>5</v>
      </c>
      <c r="G281" t="s">
        <v>771</v>
      </c>
      <c r="H281">
        <v>1685129600.6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1463.382889827363</v>
      </c>
      <c r="AJ281">
        <v>1407.237878787879</v>
      </c>
      <c r="AK281">
        <v>3.423428504469253</v>
      </c>
      <c r="AL281">
        <v>66.90373870372758</v>
      </c>
      <c r="AM281">
        <f>(AO281 - AN281 + DX281*1E3/(8.314*(DZ281+273.15)) * AQ281/DW281 * AP281) * DW281/(100*DK281) * 1000/(1000 - AO281)</f>
        <v>0</v>
      </c>
      <c r="AN281">
        <v>15.16620135338413</v>
      </c>
      <c r="AO281">
        <v>18.01299650349651</v>
      </c>
      <c r="AP281">
        <v>-0.0003824297002526789</v>
      </c>
      <c r="AQ281">
        <v>104.1572982072689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4.38</v>
      </c>
      <c r="DL281">
        <v>0.5</v>
      </c>
      <c r="DM281" t="s">
        <v>430</v>
      </c>
      <c r="DN281">
        <v>2</v>
      </c>
      <c r="DO281" t="b">
        <v>1</v>
      </c>
      <c r="DP281">
        <v>1685129600.6</v>
      </c>
      <c r="DQ281">
        <v>1358.427777777778</v>
      </c>
      <c r="DR281">
        <v>1427.428518518519</v>
      </c>
      <c r="DS281">
        <v>18.03711111111111</v>
      </c>
      <c r="DT281">
        <v>15.1719</v>
      </c>
      <c r="DU281">
        <v>1359.359259259259</v>
      </c>
      <c r="DV281">
        <v>18.40066666666667</v>
      </c>
      <c r="DW281">
        <v>500.0173333333333</v>
      </c>
      <c r="DX281">
        <v>99.63816666666668</v>
      </c>
      <c r="DY281">
        <v>0.09998527037037036</v>
      </c>
      <c r="DZ281">
        <v>27.18745185185185</v>
      </c>
      <c r="EA281">
        <v>28.07144444444445</v>
      </c>
      <c r="EB281">
        <v>999.9000000000001</v>
      </c>
      <c r="EC281">
        <v>0</v>
      </c>
      <c r="ED281">
        <v>0</v>
      </c>
      <c r="EE281">
        <v>10000.32666666666</v>
      </c>
      <c r="EF281">
        <v>0</v>
      </c>
      <c r="EG281">
        <v>550.0596666666667</v>
      </c>
      <c r="EH281">
        <v>-69.00167037037035</v>
      </c>
      <c r="EI281">
        <v>1383.378148148148</v>
      </c>
      <c r="EJ281">
        <v>1449.418518518519</v>
      </c>
      <c r="EK281">
        <v>2.865218888888889</v>
      </c>
      <c r="EL281">
        <v>1427.428518518519</v>
      </c>
      <c r="EM281">
        <v>15.1719</v>
      </c>
      <c r="EN281">
        <v>1.797185925925926</v>
      </c>
      <c r="EO281">
        <v>1.511699629629629</v>
      </c>
      <c r="EP281">
        <v>15.76232592592593</v>
      </c>
      <c r="EQ281">
        <v>13.08701851851852</v>
      </c>
      <c r="ER281">
        <v>2000.004444444444</v>
      </c>
      <c r="ES281">
        <v>0.9799924444444443</v>
      </c>
      <c r="ET281">
        <v>0.02000755185185185</v>
      </c>
      <c r="EU281">
        <v>0</v>
      </c>
      <c r="EV281">
        <v>523.9993703703703</v>
      </c>
      <c r="EW281">
        <v>5.00078</v>
      </c>
      <c r="EX281">
        <v>12723.71851851852</v>
      </c>
      <c r="EY281">
        <v>16379.63703703704</v>
      </c>
      <c r="EZ281">
        <v>40.516</v>
      </c>
      <c r="FA281">
        <v>41.91862962962963</v>
      </c>
      <c r="FB281">
        <v>40.6942962962963</v>
      </c>
      <c r="FC281">
        <v>41.17577777777778</v>
      </c>
      <c r="FD281">
        <v>41.52992592592592</v>
      </c>
      <c r="FE281">
        <v>1955.084444444444</v>
      </c>
      <c r="FF281">
        <v>39.91592592592593</v>
      </c>
      <c r="FG281">
        <v>0</v>
      </c>
      <c r="FH281">
        <v>1685129606.5</v>
      </c>
      <c r="FI281">
        <v>0</v>
      </c>
      <c r="FJ281">
        <v>524.0211923076923</v>
      </c>
      <c r="FK281">
        <v>2.689333332180079</v>
      </c>
      <c r="FL281">
        <v>87.59658103089835</v>
      </c>
      <c r="FM281">
        <v>12724</v>
      </c>
      <c r="FN281">
        <v>15</v>
      </c>
      <c r="FO281">
        <v>1685127798.5</v>
      </c>
      <c r="FP281" t="s">
        <v>772</v>
      </c>
      <c r="FQ281">
        <v>1685127798</v>
      </c>
      <c r="FR281">
        <v>1685127798.5</v>
      </c>
      <c r="FS281">
        <v>4</v>
      </c>
      <c r="FT281">
        <v>0.022</v>
      </c>
      <c r="FU281">
        <v>0.001</v>
      </c>
      <c r="FV281">
        <v>-0.485</v>
      </c>
      <c r="FW281">
        <v>-0.382</v>
      </c>
      <c r="FX281">
        <v>420</v>
      </c>
      <c r="FY281">
        <v>16</v>
      </c>
      <c r="FZ281">
        <v>0.08</v>
      </c>
      <c r="GA281">
        <v>0.03</v>
      </c>
      <c r="GB281">
        <v>-68.931635</v>
      </c>
      <c r="GC281">
        <v>-1.262766979362266</v>
      </c>
      <c r="GD281">
        <v>0.1744750362516085</v>
      </c>
      <c r="GE281">
        <v>0</v>
      </c>
      <c r="GF281">
        <v>2.8759075</v>
      </c>
      <c r="GG281">
        <v>-0.1924349718574112</v>
      </c>
      <c r="GH281">
        <v>0.01999128481989087</v>
      </c>
      <c r="GI281">
        <v>1</v>
      </c>
      <c r="GJ281">
        <v>1</v>
      </c>
      <c r="GK281">
        <v>2</v>
      </c>
      <c r="GL281" t="s">
        <v>432</v>
      </c>
      <c r="GM281">
        <v>3.09851</v>
      </c>
      <c r="GN281">
        <v>2.75801</v>
      </c>
      <c r="GO281">
        <v>0.214501</v>
      </c>
      <c r="GP281">
        <v>0.22079</v>
      </c>
      <c r="GQ281">
        <v>0.09817389999999999</v>
      </c>
      <c r="GR281">
        <v>0.0861208</v>
      </c>
      <c r="GS281">
        <v>20071.8</v>
      </c>
      <c r="GT281">
        <v>19641.5</v>
      </c>
      <c r="GU281">
        <v>26106.9</v>
      </c>
      <c r="GV281">
        <v>25557.4</v>
      </c>
      <c r="GW281">
        <v>37799.2</v>
      </c>
      <c r="GX281">
        <v>35477</v>
      </c>
      <c r="GY281">
        <v>45654.3</v>
      </c>
      <c r="GZ281">
        <v>41988.3</v>
      </c>
      <c r="HA281">
        <v>1.85685</v>
      </c>
      <c r="HB281">
        <v>1.87313</v>
      </c>
      <c r="HC281">
        <v>0.0258088</v>
      </c>
      <c r="HD281">
        <v>0</v>
      </c>
      <c r="HE281">
        <v>27.6141</v>
      </c>
      <c r="HF281">
        <v>999.9</v>
      </c>
      <c r="HG281">
        <v>41.7</v>
      </c>
      <c r="HH281">
        <v>40.5</v>
      </c>
      <c r="HI281">
        <v>31.8651</v>
      </c>
      <c r="HJ281">
        <v>62.5926</v>
      </c>
      <c r="HK281">
        <v>26.9191</v>
      </c>
      <c r="HL281">
        <v>1</v>
      </c>
      <c r="HM281">
        <v>0.356491</v>
      </c>
      <c r="HN281">
        <v>3.34871</v>
      </c>
      <c r="HO281">
        <v>20.2756</v>
      </c>
      <c r="HP281">
        <v>5.21265</v>
      </c>
      <c r="HQ281">
        <v>11.98</v>
      </c>
      <c r="HR281">
        <v>4.96355</v>
      </c>
      <c r="HS281">
        <v>3.274</v>
      </c>
      <c r="HT281">
        <v>9999</v>
      </c>
      <c r="HU281">
        <v>9999</v>
      </c>
      <c r="HV281">
        <v>9999</v>
      </c>
      <c r="HW281">
        <v>41.9</v>
      </c>
      <c r="HX281">
        <v>1.864</v>
      </c>
      <c r="HY281">
        <v>1.86015</v>
      </c>
      <c r="HZ281">
        <v>1.85849</v>
      </c>
      <c r="IA281">
        <v>1.85984</v>
      </c>
      <c r="IB281">
        <v>1.85976</v>
      </c>
      <c r="IC281">
        <v>1.85837</v>
      </c>
      <c r="ID281">
        <v>1.85745</v>
      </c>
      <c r="IE281">
        <v>1.85227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-0.9399999999999999</v>
      </c>
      <c r="IT281">
        <v>-0.3637</v>
      </c>
      <c r="IU281">
        <v>-0.4520735450392652</v>
      </c>
      <c r="IV281">
        <v>0.0001543633802942166</v>
      </c>
      <c r="IW281">
        <v>-6.359805854135664E-07</v>
      </c>
      <c r="IX281">
        <v>1.931128000261328E-10</v>
      </c>
      <c r="IY281">
        <v>-0.3682157029634286</v>
      </c>
      <c r="IZ281">
        <v>-0.009907362677547949</v>
      </c>
      <c r="JA281">
        <v>0.0006454078662214542</v>
      </c>
      <c r="JB281">
        <v>-5.064920317128958E-06</v>
      </c>
      <c r="JC281">
        <v>3</v>
      </c>
      <c r="JD281">
        <v>1872</v>
      </c>
      <c r="JE281">
        <v>1</v>
      </c>
      <c r="JF281">
        <v>37</v>
      </c>
      <c r="JG281">
        <v>30.2</v>
      </c>
      <c r="JH281">
        <v>30.2</v>
      </c>
      <c r="JI281">
        <v>3.13599</v>
      </c>
      <c r="JJ281">
        <v>2.62573</v>
      </c>
      <c r="JK281">
        <v>1.49658</v>
      </c>
      <c r="JL281">
        <v>2.33643</v>
      </c>
      <c r="JM281">
        <v>1.54785</v>
      </c>
      <c r="JN281">
        <v>2.43774</v>
      </c>
      <c r="JO281">
        <v>42.4038</v>
      </c>
      <c r="JP281">
        <v>14.0445</v>
      </c>
      <c r="JQ281">
        <v>18</v>
      </c>
      <c r="JR281">
        <v>494.561</v>
      </c>
      <c r="JS281">
        <v>521.74</v>
      </c>
      <c r="JT281">
        <v>23.9778</v>
      </c>
      <c r="JU281">
        <v>31.6294</v>
      </c>
      <c r="JV281">
        <v>30.001</v>
      </c>
      <c r="JW281">
        <v>31.7394</v>
      </c>
      <c r="JX281">
        <v>31.7022</v>
      </c>
      <c r="JY281">
        <v>62.9195</v>
      </c>
      <c r="JZ281">
        <v>47.4336</v>
      </c>
      <c r="KA281">
        <v>0</v>
      </c>
      <c r="KB281">
        <v>23.9146</v>
      </c>
      <c r="KC281">
        <v>1475.98</v>
      </c>
      <c r="KD281">
        <v>15.3428</v>
      </c>
      <c r="KE281">
        <v>99.76690000000001</v>
      </c>
      <c r="KF281">
        <v>99.80889999999999</v>
      </c>
    </row>
    <row r="282" spans="1:292">
      <c r="A282">
        <v>254</v>
      </c>
      <c r="B282">
        <v>1685129613.1</v>
      </c>
      <c r="C282">
        <v>6210.599999904633</v>
      </c>
      <c r="D282" t="s">
        <v>947</v>
      </c>
      <c r="E282" t="s">
        <v>948</v>
      </c>
      <c r="F282">
        <v>5</v>
      </c>
      <c r="G282" t="s">
        <v>771</v>
      </c>
      <c r="H282">
        <v>1685129605.314285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1480.482947085836</v>
      </c>
      <c r="AJ282">
        <v>1423.968484848484</v>
      </c>
      <c r="AK282">
        <v>3.332839615212224</v>
      </c>
      <c r="AL282">
        <v>66.90373870372758</v>
      </c>
      <c r="AM282">
        <f>(AO282 - AN282 + DX282*1E3/(8.314*(DZ282+273.15)) * AQ282/DW282 * AP282) * DW282/(100*DK282) * 1000/(1000 - AO282)</f>
        <v>0</v>
      </c>
      <c r="AN282">
        <v>15.2257876272382</v>
      </c>
      <c r="AO282">
        <v>18.02309020979022</v>
      </c>
      <c r="AP282">
        <v>0.001109742443150111</v>
      </c>
      <c r="AQ282">
        <v>104.1572982072689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4.38</v>
      </c>
      <c r="DL282">
        <v>0.5</v>
      </c>
      <c r="DM282" t="s">
        <v>430</v>
      </c>
      <c r="DN282">
        <v>2</v>
      </c>
      <c r="DO282" t="b">
        <v>1</v>
      </c>
      <c r="DP282">
        <v>1685129605.314285</v>
      </c>
      <c r="DQ282">
        <v>1374.136785714286</v>
      </c>
      <c r="DR282">
        <v>1443.243928571429</v>
      </c>
      <c r="DS282">
        <v>18.02716785714286</v>
      </c>
      <c r="DT282">
        <v>15.19415714285714</v>
      </c>
      <c r="DU282">
        <v>1375.076428571428</v>
      </c>
      <c r="DV282">
        <v>18.39080714285714</v>
      </c>
      <c r="DW282">
        <v>500.0147857142857</v>
      </c>
      <c r="DX282">
        <v>99.63795714285713</v>
      </c>
      <c r="DY282">
        <v>0.09996892142857142</v>
      </c>
      <c r="DZ282">
        <v>27.18918214285715</v>
      </c>
      <c r="EA282">
        <v>28.07021071428571</v>
      </c>
      <c r="EB282">
        <v>999.9000000000002</v>
      </c>
      <c r="EC282">
        <v>0</v>
      </c>
      <c r="ED282">
        <v>0</v>
      </c>
      <c r="EE282">
        <v>9997.367857142857</v>
      </c>
      <c r="EF282">
        <v>0</v>
      </c>
      <c r="EG282">
        <v>551.5263214285714</v>
      </c>
      <c r="EH282">
        <v>-69.10772857142857</v>
      </c>
      <c r="EI282">
        <v>1399.362142857143</v>
      </c>
      <c r="EJ282">
        <v>1465.511785714286</v>
      </c>
      <c r="EK282">
        <v>2.833017142857143</v>
      </c>
      <c r="EL282">
        <v>1443.243928571429</v>
      </c>
      <c r="EM282">
        <v>15.19415714285714</v>
      </c>
      <c r="EN282">
        <v>1.796191785714286</v>
      </c>
      <c r="EO282">
        <v>1.513914285714286</v>
      </c>
      <c r="EP282">
        <v>15.753675</v>
      </c>
      <c r="EQ282">
        <v>13.1094</v>
      </c>
      <c r="ER282">
        <v>2000.017857142857</v>
      </c>
      <c r="ES282">
        <v>0.9799926428571427</v>
      </c>
      <c r="ET282">
        <v>0.02000735357142858</v>
      </c>
      <c r="EU282">
        <v>0</v>
      </c>
      <c r="EV282">
        <v>524.0201428571429</v>
      </c>
      <c r="EW282">
        <v>5.00078</v>
      </c>
      <c r="EX282">
        <v>12726.06785714286</v>
      </c>
      <c r="EY282">
        <v>16379.75714285714</v>
      </c>
      <c r="EZ282">
        <v>40.53771428571429</v>
      </c>
      <c r="FA282">
        <v>41.92821428571428</v>
      </c>
      <c r="FB282">
        <v>40.61589285714285</v>
      </c>
      <c r="FC282">
        <v>41.20296428571428</v>
      </c>
      <c r="FD282">
        <v>41.56007142857142</v>
      </c>
      <c r="FE282">
        <v>1955.097857142857</v>
      </c>
      <c r="FF282">
        <v>39.91357142857144</v>
      </c>
      <c r="FG282">
        <v>0</v>
      </c>
      <c r="FH282">
        <v>1685129611.3</v>
      </c>
      <c r="FI282">
        <v>0</v>
      </c>
      <c r="FJ282">
        <v>524.0308461538461</v>
      </c>
      <c r="FK282">
        <v>1.033846167006447</v>
      </c>
      <c r="FL282">
        <v>16.30085468765375</v>
      </c>
      <c r="FM282">
        <v>12726.20769230769</v>
      </c>
      <c r="FN282">
        <v>15</v>
      </c>
      <c r="FO282">
        <v>1685127798.5</v>
      </c>
      <c r="FP282" t="s">
        <v>772</v>
      </c>
      <c r="FQ282">
        <v>1685127798</v>
      </c>
      <c r="FR282">
        <v>1685127798.5</v>
      </c>
      <c r="FS282">
        <v>4</v>
      </c>
      <c r="FT282">
        <v>0.022</v>
      </c>
      <c r="FU282">
        <v>0.001</v>
      </c>
      <c r="FV282">
        <v>-0.485</v>
      </c>
      <c r="FW282">
        <v>-0.382</v>
      </c>
      <c r="FX282">
        <v>420</v>
      </c>
      <c r="FY282">
        <v>16</v>
      </c>
      <c r="FZ282">
        <v>0.08</v>
      </c>
      <c r="GA282">
        <v>0.03</v>
      </c>
      <c r="GB282">
        <v>-69.030405</v>
      </c>
      <c r="GC282">
        <v>-0.9322941838647824</v>
      </c>
      <c r="GD282">
        <v>0.1886861215749585</v>
      </c>
      <c r="GE282">
        <v>0</v>
      </c>
      <c r="GF282">
        <v>2.84885175</v>
      </c>
      <c r="GG282">
        <v>-0.3763198874296451</v>
      </c>
      <c r="GH282">
        <v>0.03880518031703371</v>
      </c>
      <c r="GI282">
        <v>1</v>
      </c>
      <c r="GJ282">
        <v>1</v>
      </c>
      <c r="GK282">
        <v>2</v>
      </c>
      <c r="GL282" t="s">
        <v>432</v>
      </c>
      <c r="GM282">
        <v>3.09843</v>
      </c>
      <c r="GN282">
        <v>2.75807</v>
      </c>
      <c r="GO282">
        <v>0.21603</v>
      </c>
      <c r="GP282">
        <v>0.222338</v>
      </c>
      <c r="GQ282">
        <v>0.098209</v>
      </c>
      <c r="GR282">
        <v>0.0863104</v>
      </c>
      <c r="GS282">
        <v>20032.3</v>
      </c>
      <c r="GT282">
        <v>19602.3</v>
      </c>
      <c r="GU282">
        <v>26106.5</v>
      </c>
      <c r="GV282">
        <v>25557.1</v>
      </c>
      <c r="GW282">
        <v>37797.4</v>
      </c>
      <c r="GX282">
        <v>35469.3</v>
      </c>
      <c r="GY282">
        <v>45653.7</v>
      </c>
      <c r="GZ282">
        <v>41987.6</v>
      </c>
      <c r="HA282">
        <v>1.85683</v>
      </c>
      <c r="HB282">
        <v>1.87337</v>
      </c>
      <c r="HC282">
        <v>0.028383</v>
      </c>
      <c r="HD282">
        <v>0</v>
      </c>
      <c r="HE282">
        <v>27.6151</v>
      </c>
      <c r="HF282">
        <v>999.9</v>
      </c>
      <c r="HG282">
        <v>41.7</v>
      </c>
      <c r="HH282">
        <v>40.5</v>
      </c>
      <c r="HI282">
        <v>31.866</v>
      </c>
      <c r="HJ282">
        <v>62.8126</v>
      </c>
      <c r="HK282">
        <v>27.0673</v>
      </c>
      <c r="HL282">
        <v>1</v>
      </c>
      <c r="HM282">
        <v>0.357927</v>
      </c>
      <c r="HN282">
        <v>3.40279</v>
      </c>
      <c r="HO282">
        <v>20.2745</v>
      </c>
      <c r="HP282">
        <v>5.2134</v>
      </c>
      <c r="HQ282">
        <v>11.98</v>
      </c>
      <c r="HR282">
        <v>4.9637</v>
      </c>
      <c r="HS282">
        <v>3.27413</v>
      </c>
      <c r="HT282">
        <v>9999</v>
      </c>
      <c r="HU282">
        <v>9999</v>
      </c>
      <c r="HV282">
        <v>9999</v>
      </c>
      <c r="HW282">
        <v>41.9</v>
      </c>
      <c r="HX282">
        <v>1.864</v>
      </c>
      <c r="HY282">
        <v>1.86016</v>
      </c>
      <c r="HZ282">
        <v>1.85848</v>
      </c>
      <c r="IA282">
        <v>1.85981</v>
      </c>
      <c r="IB282">
        <v>1.85977</v>
      </c>
      <c r="IC282">
        <v>1.85837</v>
      </c>
      <c r="ID282">
        <v>1.85745</v>
      </c>
      <c r="IE282">
        <v>1.85226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-0.95</v>
      </c>
      <c r="IT282">
        <v>-0.3637</v>
      </c>
      <c r="IU282">
        <v>-0.4520735450392652</v>
      </c>
      <c r="IV282">
        <v>0.0001543633802942166</v>
      </c>
      <c r="IW282">
        <v>-6.359805854135664E-07</v>
      </c>
      <c r="IX282">
        <v>1.931128000261328E-10</v>
      </c>
      <c r="IY282">
        <v>-0.3682157029634286</v>
      </c>
      <c r="IZ282">
        <v>-0.009907362677547949</v>
      </c>
      <c r="JA282">
        <v>0.0006454078662214542</v>
      </c>
      <c r="JB282">
        <v>-5.064920317128958E-06</v>
      </c>
      <c r="JC282">
        <v>3</v>
      </c>
      <c r="JD282">
        <v>1872</v>
      </c>
      <c r="JE282">
        <v>1</v>
      </c>
      <c r="JF282">
        <v>37</v>
      </c>
      <c r="JG282">
        <v>30.3</v>
      </c>
      <c r="JH282">
        <v>30.2</v>
      </c>
      <c r="JI282">
        <v>3.16406</v>
      </c>
      <c r="JJ282">
        <v>2.63672</v>
      </c>
      <c r="JK282">
        <v>1.49658</v>
      </c>
      <c r="JL282">
        <v>2.33765</v>
      </c>
      <c r="JM282">
        <v>1.54907</v>
      </c>
      <c r="JN282">
        <v>2.37061</v>
      </c>
      <c r="JO282">
        <v>42.3772</v>
      </c>
      <c r="JP282">
        <v>14.0182</v>
      </c>
      <c r="JQ282">
        <v>18</v>
      </c>
      <c r="JR282">
        <v>494.546</v>
      </c>
      <c r="JS282">
        <v>521.915</v>
      </c>
      <c r="JT282">
        <v>23.8905</v>
      </c>
      <c r="JU282">
        <v>31.6294</v>
      </c>
      <c r="JV282">
        <v>30.0012</v>
      </c>
      <c r="JW282">
        <v>31.7394</v>
      </c>
      <c r="JX282">
        <v>31.7022</v>
      </c>
      <c r="JY282">
        <v>63.5416</v>
      </c>
      <c r="JZ282">
        <v>47.162</v>
      </c>
      <c r="KA282">
        <v>0</v>
      </c>
      <c r="KB282">
        <v>23.8602</v>
      </c>
      <c r="KC282">
        <v>1489.34</v>
      </c>
      <c r="KD282">
        <v>15.3699</v>
      </c>
      <c r="KE282">
        <v>99.7655</v>
      </c>
      <c r="KF282">
        <v>99.8075</v>
      </c>
    </row>
    <row r="283" spans="1:292">
      <c r="A283">
        <v>255</v>
      </c>
      <c r="B283">
        <v>1685129618.1</v>
      </c>
      <c r="C283">
        <v>6215.599999904633</v>
      </c>
      <c r="D283" t="s">
        <v>949</v>
      </c>
      <c r="E283" t="s">
        <v>950</v>
      </c>
      <c r="F283">
        <v>5</v>
      </c>
      <c r="G283" t="s">
        <v>771</v>
      </c>
      <c r="H283">
        <v>1685129610.6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1497.66397673916</v>
      </c>
      <c r="AJ283">
        <v>1441.040484848484</v>
      </c>
      <c r="AK283">
        <v>3.406762540874348</v>
      </c>
      <c r="AL283">
        <v>66.90373870372758</v>
      </c>
      <c r="AM283">
        <f>(AO283 - AN283 + DX283*1E3/(8.314*(DZ283+273.15)) * AQ283/DW283 * AP283) * DW283/(100*DK283) * 1000/(1000 - AO283)</f>
        <v>0</v>
      </c>
      <c r="AN283">
        <v>15.27432436265578</v>
      </c>
      <c r="AO283">
        <v>18.0366090909091</v>
      </c>
      <c r="AP283">
        <v>5.654386194521461E-05</v>
      </c>
      <c r="AQ283">
        <v>104.1572982072689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4.38</v>
      </c>
      <c r="DL283">
        <v>0.5</v>
      </c>
      <c r="DM283" t="s">
        <v>430</v>
      </c>
      <c r="DN283">
        <v>2</v>
      </c>
      <c r="DO283" t="b">
        <v>1</v>
      </c>
      <c r="DP283">
        <v>1685129610.6</v>
      </c>
      <c r="DQ283">
        <v>1391.751481481481</v>
      </c>
      <c r="DR283">
        <v>1460.962222222222</v>
      </c>
      <c r="DS283">
        <v>18.02274814814815</v>
      </c>
      <c r="DT283">
        <v>15.23634074074074</v>
      </c>
      <c r="DU283">
        <v>1392.699259259259</v>
      </c>
      <c r="DV283">
        <v>18.38641851851852</v>
      </c>
      <c r="DW283">
        <v>500.0188888888889</v>
      </c>
      <c r="DX283">
        <v>99.63830000000002</v>
      </c>
      <c r="DY283">
        <v>0.1000083703703704</v>
      </c>
      <c r="DZ283">
        <v>27.18620740740741</v>
      </c>
      <c r="EA283">
        <v>28.0698037037037</v>
      </c>
      <c r="EB283">
        <v>999.9000000000001</v>
      </c>
      <c r="EC283">
        <v>0</v>
      </c>
      <c r="ED283">
        <v>0</v>
      </c>
      <c r="EE283">
        <v>9993.099629629629</v>
      </c>
      <c r="EF283">
        <v>0</v>
      </c>
      <c r="EG283">
        <v>552.912962962963</v>
      </c>
      <c r="EH283">
        <v>-69.2109111111111</v>
      </c>
      <c r="EI283">
        <v>1417.294444444444</v>
      </c>
      <c r="EJ283">
        <v>1483.566666666667</v>
      </c>
      <c r="EK283">
        <v>2.78641037037037</v>
      </c>
      <c r="EL283">
        <v>1460.962222222222</v>
      </c>
      <c r="EM283">
        <v>15.23634074074074</v>
      </c>
      <c r="EN283">
        <v>1.795756296296297</v>
      </c>
      <c r="EO283">
        <v>1.518123333333333</v>
      </c>
      <c r="EP283">
        <v>15.7498962962963</v>
      </c>
      <c r="EQ283">
        <v>13.15185555555555</v>
      </c>
      <c r="ER283">
        <v>2000.034814814815</v>
      </c>
      <c r="ES283">
        <v>0.9799927777777776</v>
      </c>
      <c r="ET283">
        <v>0.02000722222222222</v>
      </c>
      <c r="EU283">
        <v>0</v>
      </c>
      <c r="EV283">
        <v>524.0695555555556</v>
      </c>
      <c r="EW283">
        <v>5.00078</v>
      </c>
      <c r="EX283">
        <v>12728.05185185185</v>
      </c>
      <c r="EY283">
        <v>16379.90740740741</v>
      </c>
      <c r="EZ283">
        <v>40.54833333333332</v>
      </c>
      <c r="FA283">
        <v>41.92559259259259</v>
      </c>
      <c r="FB283">
        <v>40.60388888888888</v>
      </c>
      <c r="FC283">
        <v>41.20122222222222</v>
      </c>
      <c r="FD283">
        <v>41.5391111111111</v>
      </c>
      <c r="FE283">
        <v>1955.114814814815</v>
      </c>
      <c r="FF283">
        <v>39.91481481481482</v>
      </c>
      <c r="FG283">
        <v>0</v>
      </c>
      <c r="FH283">
        <v>1685129616.1</v>
      </c>
      <c r="FI283">
        <v>0</v>
      </c>
      <c r="FJ283">
        <v>524.0643846153846</v>
      </c>
      <c r="FK283">
        <v>-1.87090597239262</v>
      </c>
      <c r="FL283">
        <v>-23.13504275926756</v>
      </c>
      <c r="FM283">
        <v>12727.97307692308</v>
      </c>
      <c r="FN283">
        <v>15</v>
      </c>
      <c r="FO283">
        <v>1685127798.5</v>
      </c>
      <c r="FP283" t="s">
        <v>772</v>
      </c>
      <c r="FQ283">
        <v>1685127798</v>
      </c>
      <c r="FR283">
        <v>1685127798.5</v>
      </c>
      <c r="FS283">
        <v>4</v>
      </c>
      <c r="FT283">
        <v>0.022</v>
      </c>
      <c r="FU283">
        <v>0.001</v>
      </c>
      <c r="FV283">
        <v>-0.485</v>
      </c>
      <c r="FW283">
        <v>-0.382</v>
      </c>
      <c r="FX283">
        <v>420</v>
      </c>
      <c r="FY283">
        <v>16</v>
      </c>
      <c r="FZ283">
        <v>0.08</v>
      </c>
      <c r="GA283">
        <v>0.03</v>
      </c>
      <c r="GB283">
        <v>-69.17567317073173</v>
      </c>
      <c r="GC283">
        <v>-1.477850174216055</v>
      </c>
      <c r="GD283">
        <v>0.2303328842629143</v>
      </c>
      <c r="GE283">
        <v>0</v>
      </c>
      <c r="GF283">
        <v>2.811021707317073</v>
      </c>
      <c r="GG283">
        <v>-0.5318558885017414</v>
      </c>
      <c r="GH283">
        <v>0.05345052085819087</v>
      </c>
      <c r="GI283">
        <v>0</v>
      </c>
      <c r="GJ283">
        <v>0</v>
      </c>
      <c r="GK283">
        <v>2</v>
      </c>
      <c r="GL283" t="s">
        <v>716</v>
      </c>
      <c r="GM283">
        <v>3.09855</v>
      </c>
      <c r="GN283">
        <v>2.75803</v>
      </c>
      <c r="GO283">
        <v>0.217584</v>
      </c>
      <c r="GP283">
        <v>0.223852</v>
      </c>
      <c r="GQ283">
        <v>0.0982725</v>
      </c>
      <c r="GR283">
        <v>0.08649</v>
      </c>
      <c r="GS283">
        <v>19992.5</v>
      </c>
      <c r="GT283">
        <v>19564.2</v>
      </c>
      <c r="GU283">
        <v>26106.3</v>
      </c>
      <c r="GV283">
        <v>25557.3</v>
      </c>
      <c r="GW283">
        <v>37794.9</v>
      </c>
      <c r="GX283">
        <v>35462.4</v>
      </c>
      <c r="GY283">
        <v>45653.6</v>
      </c>
      <c r="GZ283">
        <v>41987.6</v>
      </c>
      <c r="HA283">
        <v>1.8565</v>
      </c>
      <c r="HB283">
        <v>1.87332</v>
      </c>
      <c r="HC283">
        <v>0.0286847</v>
      </c>
      <c r="HD283">
        <v>0</v>
      </c>
      <c r="HE283">
        <v>27.6165</v>
      </c>
      <c r="HF283">
        <v>999.9</v>
      </c>
      <c r="HG283">
        <v>41.7</v>
      </c>
      <c r="HH283">
        <v>40.5</v>
      </c>
      <c r="HI283">
        <v>31.8648</v>
      </c>
      <c r="HJ283">
        <v>62.4626</v>
      </c>
      <c r="HK283">
        <v>26.7188</v>
      </c>
      <c r="HL283">
        <v>1</v>
      </c>
      <c r="HM283">
        <v>0.358285</v>
      </c>
      <c r="HN283">
        <v>3.46805</v>
      </c>
      <c r="HO283">
        <v>20.2728</v>
      </c>
      <c r="HP283">
        <v>5.2131</v>
      </c>
      <c r="HQ283">
        <v>11.98</v>
      </c>
      <c r="HR283">
        <v>4.9636</v>
      </c>
      <c r="HS283">
        <v>3.27418</v>
      </c>
      <c r="HT283">
        <v>9999</v>
      </c>
      <c r="HU283">
        <v>9999</v>
      </c>
      <c r="HV283">
        <v>9999</v>
      </c>
      <c r="HW283">
        <v>41.9</v>
      </c>
      <c r="HX283">
        <v>1.86398</v>
      </c>
      <c r="HY283">
        <v>1.86016</v>
      </c>
      <c r="HZ283">
        <v>1.85845</v>
      </c>
      <c r="IA283">
        <v>1.85981</v>
      </c>
      <c r="IB283">
        <v>1.85977</v>
      </c>
      <c r="IC283">
        <v>1.85837</v>
      </c>
      <c r="ID283">
        <v>1.85744</v>
      </c>
      <c r="IE283">
        <v>1.85226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-0.96</v>
      </c>
      <c r="IT283">
        <v>-0.3635</v>
      </c>
      <c r="IU283">
        <v>-0.4520735450392652</v>
      </c>
      <c r="IV283">
        <v>0.0001543633802942166</v>
      </c>
      <c r="IW283">
        <v>-6.359805854135664E-07</v>
      </c>
      <c r="IX283">
        <v>1.931128000261328E-10</v>
      </c>
      <c r="IY283">
        <v>-0.3682157029634286</v>
      </c>
      <c r="IZ283">
        <v>-0.009907362677547949</v>
      </c>
      <c r="JA283">
        <v>0.0006454078662214542</v>
      </c>
      <c r="JB283">
        <v>-5.064920317128958E-06</v>
      </c>
      <c r="JC283">
        <v>3</v>
      </c>
      <c r="JD283">
        <v>1872</v>
      </c>
      <c r="JE283">
        <v>1</v>
      </c>
      <c r="JF283">
        <v>37</v>
      </c>
      <c r="JG283">
        <v>30.3</v>
      </c>
      <c r="JH283">
        <v>30.3</v>
      </c>
      <c r="JI283">
        <v>3.19336</v>
      </c>
      <c r="JJ283">
        <v>2.6355</v>
      </c>
      <c r="JK283">
        <v>1.49658</v>
      </c>
      <c r="JL283">
        <v>2.33765</v>
      </c>
      <c r="JM283">
        <v>1.54907</v>
      </c>
      <c r="JN283">
        <v>2.3584</v>
      </c>
      <c r="JO283">
        <v>42.3772</v>
      </c>
      <c r="JP283">
        <v>14.027</v>
      </c>
      <c r="JQ283">
        <v>18</v>
      </c>
      <c r="JR283">
        <v>494.363</v>
      </c>
      <c r="JS283">
        <v>521.894</v>
      </c>
      <c r="JT283">
        <v>23.8245</v>
      </c>
      <c r="JU283">
        <v>31.6322</v>
      </c>
      <c r="JV283">
        <v>30.0008</v>
      </c>
      <c r="JW283">
        <v>31.7413</v>
      </c>
      <c r="JX283">
        <v>31.704</v>
      </c>
      <c r="JY283">
        <v>64.0746</v>
      </c>
      <c r="JZ283">
        <v>47.162</v>
      </c>
      <c r="KA283">
        <v>0</v>
      </c>
      <c r="KB283">
        <v>23.7957</v>
      </c>
      <c r="KC283">
        <v>1509.38</v>
      </c>
      <c r="KD283">
        <v>15.3884</v>
      </c>
      <c r="KE283">
        <v>99.76519999999999</v>
      </c>
      <c r="KF283">
        <v>99.8077</v>
      </c>
    </row>
    <row r="284" spans="1:292">
      <c r="A284">
        <v>256</v>
      </c>
      <c r="B284">
        <v>1685129623.1</v>
      </c>
      <c r="C284">
        <v>6220.599999904633</v>
      </c>
      <c r="D284" t="s">
        <v>951</v>
      </c>
      <c r="E284" t="s">
        <v>952</v>
      </c>
      <c r="F284">
        <v>5</v>
      </c>
      <c r="G284" t="s">
        <v>771</v>
      </c>
      <c r="H284">
        <v>1685129615.314285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1514.769199927462</v>
      </c>
      <c r="AJ284">
        <v>1458.309090909091</v>
      </c>
      <c r="AK284">
        <v>3.442589826685862</v>
      </c>
      <c r="AL284">
        <v>66.90373870372758</v>
      </c>
      <c r="AM284">
        <f>(AO284 - AN284 + DX284*1E3/(8.314*(DZ284+273.15)) * AQ284/DW284 * AP284) * DW284/(100*DK284) * 1000/(1000 - AO284)</f>
        <v>0</v>
      </c>
      <c r="AN284">
        <v>15.3041549359298</v>
      </c>
      <c r="AO284">
        <v>18.04570000000001</v>
      </c>
      <c r="AP284">
        <v>0.0018479057448425</v>
      </c>
      <c r="AQ284">
        <v>104.1572982072689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4.38</v>
      </c>
      <c r="DL284">
        <v>0.5</v>
      </c>
      <c r="DM284" t="s">
        <v>430</v>
      </c>
      <c r="DN284">
        <v>2</v>
      </c>
      <c r="DO284" t="b">
        <v>1</v>
      </c>
      <c r="DP284">
        <v>1685129615.314285</v>
      </c>
      <c r="DQ284">
        <v>1407.499285714286</v>
      </c>
      <c r="DR284">
        <v>1476.810357142857</v>
      </c>
      <c r="DS284">
        <v>18.02936071428572</v>
      </c>
      <c r="DT284">
        <v>15.2752</v>
      </c>
      <c r="DU284">
        <v>1408.455357142857</v>
      </c>
      <c r="DV284">
        <v>18.39296428571428</v>
      </c>
      <c r="DW284">
        <v>500.0192857142857</v>
      </c>
      <c r="DX284">
        <v>99.6380392857143</v>
      </c>
      <c r="DY284">
        <v>0.09999561071428573</v>
      </c>
      <c r="DZ284">
        <v>27.17741785714286</v>
      </c>
      <c r="EA284">
        <v>28.07224642857143</v>
      </c>
      <c r="EB284">
        <v>999.9000000000002</v>
      </c>
      <c r="EC284">
        <v>0</v>
      </c>
      <c r="ED284">
        <v>0</v>
      </c>
      <c r="EE284">
        <v>9994.389999999999</v>
      </c>
      <c r="EF284">
        <v>0</v>
      </c>
      <c r="EG284">
        <v>554.2431071428571</v>
      </c>
      <c r="EH284">
        <v>-69.31164285714286</v>
      </c>
      <c r="EI284">
        <v>1433.341785714285</v>
      </c>
      <c r="EJ284">
        <v>1499.72</v>
      </c>
      <c r="EK284">
        <v>2.754154285714285</v>
      </c>
      <c r="EL284">
        <v>1476.810357142857</v>
      </c>
      <c r="EM284">
        <v>15.2752</v>
      </c>
      <c r="EN284">
        <v>1.796410357142857</v>
      </c>
      <c r="EO284">
        <v>1.521991785714286</v>
      </c>
      <c r="EP284">
        <v>15.75558214285714</v>
      </c>
      <c r="EQ284">
        <v>13.19085714285714</v>
      </c>
      <c r="ER284">
        <v>2000.015357142858</v>
      </c>
      <c r="ES284">
        <v>0.9799925357142856</v>
      </c>
      <c r="ET284">
        <v>0.02000746428571429</v>
      </c>
      <c r="EU284">
        <v>0</v>
      </c>
      <c r="EV284">
        <v>523.9766785714285</v>
      </c>
      <c r="EW284">
        <v>5.00078</v>
      </c>
      <c r="EX284">
        <v>12728.14642857143</v>
      </c>
      <c r="EY284">
        <v>16379.74642857143</v>
      </c>
      <c r="EZ284">
        <v>40.51967857142857</v>
      </c>
      <c r="FA284">
        <v>41.94167857142856</v>
      </c>
      <c r="FB284">
        <v>40.63142857142856</v>
      </c>
      <c r="FC284">
        <v>41.19410714285714</v>
      </c>
      <c r="FD284">
        <v>41.47742857142856</v>
      </c>
      <c r="FE284">
        <v>1955.095357142857</v>
      </c>
      <c r="FF284">
        <v>39.91714285714286</v>
      </c>
      <c r="FG284">
        <v>0</v>
      </c>
      <c r="FH284">
        <v>1685129620.9</v>
      </c>
      <c r="FI284">
        <v>0</v>
      </c>
      <c r="FJ284">
        <v>523.9519230769231</v>
      </c>
      <c r="FK284">
        <v>-0.3919999873803623</v>
      </c>
      <c r="FL284">
        <v>36.69743592888548</v>
      </c>
      <c r="FM284">
        <v>12728.25384615385</v>
      </c>
      <c r="FN284">
        <v>15</v>
      </c>
      <c r="FO284">
        <v>1685127798.5</v>
      </c>
      <c r="FP284" t="s">
        <v>772</v>
      </c>
      <c r="FQ284">
        <v>1685127798</v>
      </c>
      <c r="FR284">
        <v>1685127798.5</v>
      </c>
      <c r="FS284">
        <v>4</v>
      </c>
      <c r="FT284">
        <v>0.022</v>
      </c>
      <c r="FU284">
        <v>0.001</v>
      </c>
      <c r="FV284">
        <v>-0.485</v>
      </c>
      <c r="FW284">
        <v>-0.382</v>
      </c>
      <c r="FX284">
        <v>420</v>
      </c>
      <c r="FY284">
        <v>16</v>
      </c>
      <c r="FZ284">
        <v>0.08</v>
      </c>
      <c r="GA284">
        <v>0.03</v>
      </c>
      <c r="GB284">
        <v>-69.23077317073171</v>
      </c>
      <c r="GC284">
        <v>-1.397870383275353</v>
      </c>
      <c r="GD284">
        <v>0.2225621590613375</v>
      </c>
      <c r="GE284">
        <v>0</v>
      </c>
      <c r="GF284">
        <v>2.784251219512195</v>
      </c>
      <c r="GG284">
        <v>-0.4726222996515701</v>
      </c>
      <c r="GH284">
        <v>0.04907370430903246</v>
      </c>
      <c r="GI284">
        <v>1</v>
      </c>
      <c r="GJ284">
        <v>1</v>
      </c>
      <c r="GK284">
        <v>2</v>
      </c>
      <c r="GL284" t="s">
        <v>432</v>
      </c>
      <c r="GM284">
        <v>3.09875</v>
      </c>
      <c r="GN284">
        <v>2.75813</v>
      </c>
      <c r="GO284">
        <v>0.219127</v>
      </c>
      <c r="GP284">
        <v>0.225336</v>
      </c>
      <c r="GQ284">
        <v>0.098302</v>
      </c>
      <c r="GR284">
        <v>0.086537</v>
      </c>
      <c r="GS284">
        <v>19953.1</v>
      </c>
      <c r="GT284">
        <v>19526.3</v>
      </c>
      <c r="GU284">
        <v>26106.5</v>
      </c>
      <c r="GV284">
        <v>25556.7</v>
      </c>
      <c r="GW284">
        <v>37793.9</v>
      </c>
      <c r="GX284">
        <v>35460.3</v>
      </c>
      <c r="GY284">
        <v>45653.7</v>
      </c>
      <c r="GZ284">
        <v>41987.1</v>
      </c>
      <c r="HA284">
        <v>1.857</v>
      </c>
      <c r="HB284">
        <v>1.87348</v>
      </c>
      <c r="HC284">
        <v>0.0285544</v>
      </c>
      <c r="HD284">
        <v>0</v>
      </c>
      <c r="HE284">
        <v>27.6174</v>
      </c>
      <c r="HF284">
        <v>999.9</v>
      </c>
      <c r="HG284">
        <v>41.7</v>
      </c>
      <c r="HH284">
        <v>40.5</v>
      </c>
      <c r="HI284">
        <v>31.8694</v>
      </c>
      <c r="HJ284">
        <v>62.6826</v>
      </c>
      <c r="HK284">
        <v>26.7508</v>
      </c>
      <c r="HL284">
        <v>1</v>
      </c>
      <c r="HM284">
        <v>0.359118</v>
      </c>
      <c r="HN284">
        <v>3.63722</v>
      </c>
      <c r="HO284">
        <v>20.2694</v>
      </c>
      <c r="HP284">
        <v>5.21325</v>
      </c>
      <c r="HQ284">
        <v>11.98</v>
      </c>
      <c r="HR284">
        <v>4.96375</v>
      </c>
      <c r="HS284">
        <v>3.2742</v>
      </c>
      <c r="HT284">
        <v>9999</v>
      </c>
      <c r="HU284">
        <v>9999</v>
      </c>
      <c r="HV284">
        <v>9999</v>
      </c>
      <c r="HW284">
        <v>41.9</v>
      </c>
      <c r="HX284">
        <v>1.86398</v>
      </c>
      <c r="HY284">
        <v>1.86019</v>
      </c>
      <c r="HZ284">
        <v>1.85846</v>
      </c>
      <c r="IA284">
        <v>1.85977</v>
      </c>
      <c r="IB284">
        <v>1.85979</v>
      </c>
      <c r="IC284">
        <v>1.85837</v>
      </c>
      <c r="ID284">
        <v>1.85745</v>
      </c>
      <c r="IE284">
        <v>1.85226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-0.97</v>
      </c>
      <c r="IT284">
        <v>-0.3634</v>
      </c>
      <c r="IU284">
        <v>-0.4520735450392652</v>
      </c>
      <c r="IV284">
        <v>0.0001543633802942166</v>
      </c>
      <c r="IW284">
        <v>-6.359805854135664E-07</v>
      </c>
      <c r="IX284">
        <v>1.931128000261328E-10</v>
      </c>
      <c r="IY284">
        <v>-0.3682157029634286</v>
      </c>
      <c r="IZ284">
        <v>-0.009907362677547949</v>
      </c>
      <c r="JA284">
        <v>0.0006454078662214542</v>
      </c>
      <c r="JB284">
        <v>-5.064920317128958E-06</v>
      </c>
      <c r="JC284">
        <v>3</v>
      </c>
      <c r="JD284">
        <v>1872</v>
      </c>
      <c r="JE284">
        <v>1</v>
      </c>
      <c r="JF284">
        <v>37</v>
      </c>
      <c r="JG284">
        <v>30.4</v>
      </c>
      <c r="JH284">
        <v>30.4</v>
      </c>
      <c r="JI284">
        <v>3.22266</v>
      </c>
      <c r="JJ284">
        <v>2.63306</v>
      </c>
      <c r="JK284">
        <v>1.49658</v>
      </c>
      <c r="JL284">
        <v>2.33765</v>
      </c>
      <c r="JM284">
        <v>1.54907</v>
      </c>
      <c r="JN284">
        <v>2.44629</v>
      </c>
      <c r="JO284">
        <v>42.3772</v>
      </c>
      <c r="JP284">
        <v>14.027</v>
      </c>
      <c r="JQ284">
        <v>18</v>
      </c>
      <c r="JR284">
        <v>494.672</v>
      </c>
      <c r="JS284">
        <v>522.008</v>
      </c>
      <c r="JT284">
        <v>23.7433</v>
      </c>
      <c r="JU284">
        <v>31.6328</v>
      </c>
      <c r="JV284">
        <v>30.0009</v>
      </c>
      <c r="JW284">
        <v>31.7421</v>
      </c>
      <c r="JX284">
        <v>31.705</v>
      </c>
      <c r="JY284">
        <v>64.7037</v>
      </c>
      <c r="JZ284">
        <v>46.8818</v>
      </c>
      <c r="KA284">
        <v>0</v>
      </c>
      <c r="KB284">
        <v>23.7083</v>
      </c>
      <c r="KC284">
        <v>1522.74</v>
      </c>
      <c r="KD284">
        <v>15.4172</v>
      </c>
      <c r="KE284">
        <v>99.7655</v>
      </c>
      <c r="KF284">
        <v>99.8061</v>
      </c>
    </row>
    <row r="285" spans="1:292">
      <c r="A285">
        <v>257</v>
      </c>
      <c r="B285">
        <v>1685129628.1</v>
      </c>
      <c r="C285">
        <v>6225.599999904633</v>
      </c>
      <c r="D285" t="s">
        <v>953</v>
      </c>
      <c r="E285" t="s">
        <v>954</v>
      </c>
      <c r="F285">
        <v>5</v>
      </c>
      <c r="G285" t="s">
        <v>771</v>
      </c>
      <c r="H285">
        <v>1685129620.6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1531.695295106778</v>
      </c>
      <c r="AJ285">
        <v>1475.188121212121</v>
      </c>
      <c r="AK285">
        <v>3.369579840857922</v>
      </c>
      <c r="AL285">
        <v>66.90373870372758</v>
      </c>
      <c r="AM285">
        <f>(AO285 - AN285 + DX285*1E3/(8.314*(DZ285+273.15)) * AQ285/DW285 * AP285) * DW285/(100*DK285) * 1000/(1000 - AO285)</f>
        <v>0</v>
      </c>
      <c r="AN285">
        <v>15.33553166203002</v>
      </c>
      <c r="AO285">
        <v>18.05505174825176</v>
      </c>
      <c r="AP285">
        <v>-6.640076422933337E-05</v>
      </c>
      <c r="AQ285">
        <v>104.1572982072689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4.38</v>
      </c>
      <c r="DL285">
        <v>0.5</v>
      </c>
      <c r="DM285" t="s">
        <v>430</v>
      </c>
      <c r="DN285">
        <v>2</v>
      </c>
      <c r="DO285" t="b">
        <v>1</v>
      </c>
      <c r="DP285">
        <v>1685129620.6</v>
      </c>
      <c r="DQ285">
        <v>1425.19</v>
      </c>
      <c r="DR285">
        <v>1494.498888888889</v>
      </c>
      <c r="DS285">
        <v>18.04024444444444</v>
      </c>
      <c r="DT285">
        <v>15.32644074074074</v>
      </c>
      <c r="DU285">
        <v>1426.154814814815</v>
      </c>
      <c r="DV285">
        <v>18.40374444444445</v>
      </c>
      <c r="DW285">
        <v>500.0036666666667</v>
      </c>
      <c r="DX285">
        <v>99.63778888888889</v>
      </c>
      <c r="DY285">
        <v>0.09997444074074074</v>
      </c>
      <c r="DZ285">
        <v>27.16495555555555</v>
      </c>
      <c r="EA285">
        <v>28.08077777777777</v>
      </c>
      <c r="EB285">
        <v>999.9000000000001</v>
      </c>
      <c r="EC285">
        <v>0</v>
      </c>
      <c r="ED285">
        <v>0</v>
      </c>
      <c r="EE285">
        <v>9997.67888888889</v>
      </c>
      <c r="EF285">
        <v>0</v>
      </c>
      <c r="EG285">
        <v>555.7658518518518</v>
      </c>
      <c r="EH285">
        <v>-69.30915925925926</v>
      </c>
      <c r="EI285">
        <v>1451.373333333334</v>
      </c>
      <c r="EJ285">
        <v>1517.761111111111</v>
      </c>
      <c r="EK285">
        <v>2.713782592592593</v>
      </c>
      <c r="EL285">
        <v>1494.498888888889</v>
      </c>
      <c r="EM285">
        <v>15.32644074074074</v>
      </c>
      <c r="EN285">
        <v>1.797488518518519</v>
      </c>
      <c r="EO285">
        <v>1.527094074074074</v>
      </c>
      <c r="EP285">
        <v>15.76496666666667</v>
      </c>
      <c r="EQ285">
        <v>13.24210370370371</v>
      </c>
      <c r="ER285">
        <v>2000.003703703704</v>
      </c>
      <c r="ES285">
        <v>0.9799923333333331</v>
      </c>
      <c r="ET285">
        <v>0.02000766666666667</v>
      </c>
      <c r="EU285">
        <v>0</v>
      </c>
      <c r="EV285">
        <v>523.9604074074075</v>
      </c>
      <c r="EW285">
        <v>5.00078</v>
      </c>
      <c r="EX285">
        <v>12732.6962962963</v>
      </c>
      <c r="EY285">
        <v>16379.65185185186</v>
      </c>
      <c r="EZ285">
        <v>40.51581481481481</v>
      </c>
      <c r="FA285">
        <v>41.94648148148148</v>
      </c>
      <c r="FB285">
        <v>40.64322222222221</v>
      </c>
      <c r="FC285">
        <v>41.18281481481482</v>
      </c>
      <c r="FD285">
        <v>41.46262962962962</v>
      </c>
      <c r="FE285">
        <v>1955.083703703704</v>
      </c>
      <c r="FF285">
        <v>39.92000000000001</v>
      </c>
      <c r="FG285">
        <v>0</v>
      </c>
      <c r="FH285">
        <v>1685129626.3</v>
      </c>
      <c r="FI285">
        <v>0</v>
      </c>
      <c r="FJ285">
        <v>523.96168</v>
      </c>
      <c r="FK285">
        <v>1.511384619699101</v>
      </c>
      <c r="FL285">
        <v>85.91538471053828</v>
      </c>
      <c r="FM285">
        <v>12733.752</v>
      </c>
      <c r="FN285">
        <v>15</v>
      </c>
      <c r="FO285">
        <v>1685127798.5</v>
      </c>
      <c r="FP285" t="s">
        <v>772</v>
      </c>
      <c r="FQ285">
        <v>1685127798</v>
      </c>
      <c r="FR285">
        <v>1685127798.5</v>
      </c>
      <c r="FS285">
        <v>4</v>
      </c>
      <c r="FT285">
        <v>0.022</v>
      </c>
      <c r="FU285">
        <v>0.001</v>
      </c>
      <c r="FV285">
        <v>-0.485</v>
      </c>
      <c r="FW285">
        <v>-0.382</v>
      </c>
      <c r="FX285">
        <v>420</v>
      </c>
      <c r="FY285">
        <v>16</v>
      </c>
      <c r="FZ285">
        <v>0.08</v>
      </c>
      <c r="GA285">
        <v>0.03</v>
      </c>
      <c r="GB285">
        <v>-69.27423</v>
      </c>
      <c r="GC285">
        <v>-0.2364045028139351</v>
      </c>
      <c r="GD285">
        <v>0.1875935169455494</v>
      </c>
      <c r="GE285">
        <v>0</v>
      </c>
      <c r="GF285">
        <v>2.7380175</v>
      </c>
      <c r="GG285">
        <v>-0.3892739212007534</v>
      </c>
      <c r="GH285">
        <v>0.04163720990592426</v>
      </c>
      <c r="GI285">
        <v>1</v>
      </c>
      <c r="GJ285">
        <v>1</v>
      </c>
      <c r="GK285">
        <v>2</v>
      </c>
      <c r="GL285" t="s">
        <v>432</v>
      </c>
      <c r="GM285">
        <v>3.0986</v>
      </c>
      <c r="GN285">
        <v>2.75822</v>
      </c>
      <c r="GO285">
        <v>0.22064</v>
      </c>
      <c r="GP285">
        <v>0.22682</v>
      </c>
      <c r="GQ285">
        <v>0.0983388</v>
      </c>
      <c r="GR285">
        <v>0.08702210000000001</v>
      </c>
      <c r="GS285">
        <v>19914.1</v>
      </c>
      <c r="GT285">
        <v>19488.9</v>
      </c>
      <c r="GU285">
        <v>26106</v>
      </c>
      <c r="GV285">
        <v>25556.8</v>
      </c>
      <c r="GW285">
        <v>37792</v>
      </c>
      <c r="GX285">
        <v>35441.4</v>
      </c>
      <c r="GY285">
        <v>45653.1</v>
      </c>
      <c r="GZ285">
        <v>41986.8</v>
      </c>
      <c r="HA285">
        <v>1.85655</v>
      </c>
      <c r="HB285">
        <v>1.8738</v>
      </c>
      <c r="HC285">
        <v>0.0269338</v>
      </c>
      <c r="HD285">
        <v>0</v>
      </c>
      <c r="HE285">
        <v>27.6188</v>
      </c>
      <c r="HF285">
        <v>999.9</v>
      </c>
      <c r="HG285">
        <v>41.7</v>
      </c>
      <c r="HH285">
        <v>40.5</v>
      </c>
      <c r="HI285">
        <v>31.8668</v>
      </c>
      <c r="HJ285">
        <v>62.7526</v>
      </c>
      <c r="HK285">
        <v>26.7268</v>
      </c>
      <c r="HL285">
        <v>1</v>
      </c>
      <c r="HM285">
        <v>0.359743</v>
      </c>
      <c r="HN285">
        <v>3.69714</v>
      </c>
      <c r="HO285">
        <v>20.2682</v>
      </c>
      <c r="HP285">
        <v>5.2137</v>
      </c>
      <c r="HQ285">
        <v>11.98</v>
      </c>
      <c r="HR285">
        <v>4.9637</v>
      </c>
      <c r="HS285">
        <v>3.27423</v>
      </c>
      <c r="HT285">
        <v>9999</v>
      </c>
      <c r="HU285">
        <v>9999</v>
      </c>
      <c r="HV285">
        <v>9999</v>
      </c>
      <c r="HW285">
        <v>41.9</v>
      </c>
      <c r="HX285">
        <v>1.86399</v>
      </c>
      <c r="HY285">
        <v>1.86014</v>
      </c>
      <c r="HZ285">
        <v>1.85849</v>
      </c>
      <c r="IA285">
        <v>1.8598</v>
      </c>
      <c r="IB285">
        <v>1.85978</v>
      </c>
      <c r="IC285">
        <v>1.85837</v>
      </c>
      <c r="ID285">
        <v>1.85745</v>
      </c>
      <c r="IE285">
        <v>1.85226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-0.98</v>
      </c>
      <c r="IT285">
        <v>-0.3634</v>
      </c>
      <c r="IU285">
        <v>-0.4520735450392652</v>
      </c>
      <c r="IV285">
        <v>0.0001543633802942166</v>
      </c>
      <c r="IW285">
        <v>-6.359805854135664E-07</v>
      </c>
      <c r="IX285">
        <v>1.931128000261328E-10</v>
      </c>
      <c r="IY285">
        <v>-0.3682157029634286</v>
      </c>
      <c r="IZ285">
        <v>-0.009907362677547949</v>
      </c>
      <c r="JA285">
        <v>0.0006454078662214542</v>
      </c>
      <c r="JB285">
        <v>-5.064920317128958E-06</v>
      </c>
      <c r="JC285">
        <v>3</v>
      </c>
      <c r="JD285">
        <v>1872</v>
      </c>
      <c r="JE285">
        <v>1</v>
      </c>
      <c r="JF285">
        <v>37</v>
      </c>
      <c r="JG285">
        <v>30.5</v>
      </c>
      <c r="JH285">
        <v>30.5</v>
      </c>
      <c r="JI285">
        <v>3.25195</v>
      </c>
      <c r="JJ285">
        <v>2.6416</v>
      </c>
      <c r="JK285">
        <v>1.49658</v>
      </c>
      <c r="JL285">
        <v>2.33643</v>
      </c>
      <c r="JM285">
        <v>1.54907</v>
      </c>
      <c r="JN285">
        <v>2.38037</v>
      </c>
      <c r="JO285">
        <v>42.3772</v>
      </c>
      <c r="JP285">
        <v>14.027</v>
      </c>
      <c r="JQ285">
        <v>18</v>
      </c>
      <c r="JR285">
        <v>494.4</v>
      </c>
      <c r="JS285">
        <v>522.236</v>
      </c>
      <c r="JT285">
        <v>23.6604</v>
      </c>
      <c r="JU285">
        <v>31.6349</v>
      </c>
      <c r="JV285">
        <v>30.0008</v>
      </c>
      <c r="JW285">
        <v>31.7421</v>
      </c>
      <c r="JX285">
        <v>31.705</v>
      </c>
      <c r="JY285">
        <v>65.2372</v>
      </c>
      <c r="JZ285">
        <v>46.8818</v>
      </c>
      <c r="KA285">
        <v>0</v>
      </c>
      <c r="KB285">
        <v>23.6282</v>
      </c>
      <c r="KC285">
        <v>1542.77</v>
      </c>
      <c r="KD285">
        <v>15.4307</v>
      </c>
      <c r="KE285">
        <v>99.764</v>
      </c>
      <c r="KF285">
        <v>99.8058</v>
      </c>
    </row>
    <row r="286" spans="1:292">
      <c r="A286">
        <v>258</v>
      </c>
      <c r="B286">
        <v>1685129633.1</v>
      </c>
      <c r="C286">
        <v>6230.599999904633</v>
      </c>
      <c r="D286" t="s">
        <v>955</v>
      </c>
      <c r="E286" t="s">
        <v>956</v>
      </c>
      <c r="F286">
        <v>5</v>
      </c>
      <c r="G286" t="s">
        <v>771</v>
      </c>
      <c r="H286">
        <v>1685129625.314285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1549.062923650887</v>
      </c>
      <c r="AJ286">
        <v>1492.678060606061</v>
      </c>
      <c r="AK286">
        <v>3.514189404842874</v>
      </c>
      <c r="AL286">
        <v>66.90373870372758</v>
      </c>
      <c r="AM286">
        <f>(AO286 - AN286 + DX286*1E3/(8.314*(DZ286+273.15)) * AQ286/DW286 * AP286) * DW286/(100*DK286) * 1000/(1000 - AO286)</f>
        <v>0</v>
      </c>
      <c r="AN286">
        <v>15.43672350330494</v>
      </c>
      <c r="AO286">
        <v>18.06203706293707</v>
      </c>
      <c r="AP286">
        <v>0.0003688172723140418</v>
      </c>
      <c r="AQ286">
        <v>104.1572982072689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4.38</v>
      </c>
      <c r="DL286">
        <v>0.5</v>
      </c>
      <c r="DM286" t="s">
        <v>430</v>
      </c>
      <c r="DN286">
        <v>2</v>
      </c>
      <c r="DO286" t="b">
        <v>1</v>
      </c>
      <c r="DP286">
        <v>1685129625.314285</v>
      </c>
      <c r="DQ286">
        <v>1441.0525</v>
      </c>
      <c r="DR286">
        <v>1510.33</v>
      </c>
      <c r="DS286">
        <v>18.05067142857143</v>
      </c>
      <c r="DT286">
        <v>15.37371785714286</v>
      </c>
      <c r="DU286">
        <v>1442.025</v>
      </c>
      <c r="DV286">
        <v>18.41409285714286</v>
      </c>
      <c r="DW286">
        <v>500.0215714285714</v>
      </c>
      <c r="DX286">
        <v>99.63734285714285</v>
      </c>
      <c r="DY286">
        <v>0.09999840357142857</v>
      </c>
      <c r="DZ286">
        <v>27.15891785714286</v>
      </c>
      <c r="EA286">
        <v>28.05304642857143</v>
      </c>
      <c r="EB286">
        <v>999.9000000000002</v>
      </c>
      <c r="EC286">
        <v>0</v>
      </c>
      <c r="ED286">
        <v>0</v>
      </c>
      <c r="EE286">
        <v>10001.06428571428</v>
      </c>
      <c r="EF286">
        <v>0</v>
      </c>
      <c r="EG286">
        <v>557.1808928571428</v>
      </c>
      <c r="EH286">
        <v>-69.27726785714285</v>
      </c>
      <c r="EI286">
        <v>1467.542857142857</v>
      </c>
      <c r="EJ286">
        <v>1533.911785714286</v>
      </c>
      <c r="EK286">
        <v>2.676935357142857</v>
      </c>
      <c r="EL286">
        <v>1510.33</v>
      </c>
      <c r="EM286">
        <v>15.37371785714286</v>
      </c>
      <c r="EN286">
        <v>1.79852</v>
      </c>
      <c r="EO286">
        <v>1.531796785714286</v>
      </c>
      <c r="EP286">
        <v>15.773925</v>
      </c>
      <c r="EQ286">
        <v>13.28919285714286</v>
      </c>
      <c r="ER286">
        <v>2000.001071428571</v>
      </c>
      <c r="ES286">
        <v>0.9799923214285712</v>
      </c>
      <c r="ET286">
        <v>0.02000767857142858</v>
      </c>
      <c r="EU286">
        <v>0</v>
      </c>
      <c r="EV286">
        <v>524.2476428571429</v>
      </c>
      <c r="EW286">
        <v>5.00078</v>
      </c>
      <c r="EX286">
        <v>12742.64285714286</v>
      </c>
      <c r="EY286">
        <v>16379.60714285714</v>
      </c>
      <c r="EZ286">
        <v>40.51532142857143</v>
      </c>
      <c r="FA286">
        <v>41.94835714285713</v>
      </c>
      <c r="FB286">
        <v>40.65153571428571</v>
      </c>
      <c r="FC286">
        <v>41.18960714285714</v>
      </c>
      <c r="FD286">
        <v>41.48621428571427</v>
      </c>
      <c r="FE286">
        <v>1955.081071428571</v>
      </c>
      <c r="FF286">
        <v>39.91928571428572</v>
      </c>
      <c r="FG286">
        <v>0</v>
      </c>
      <c r="FH286">
        <v>1685129631.1</v>
      </c>
      <c r="FI286">
        <v>0</v>
      </c>
      <c r="FJ286">
        <v>524.25732</v>
      </c>
      <c r="FK286">
        <v>4.914461570203162</v>
      </c>
      <c r="FL286">
        <v>148.5230771631082</v>
      </c>
      <c r="FM286">
        <v>12743.812</v>
      </c>
      <c r="FN286">
        <v>15</v>
      </c>
      <c r="FO286">
        <v>1685127798.5</v>
      </c>
      <c r="FP286" t="s">
        <v>772</v>
      </c>
      <c r="FQ286">
        <v>1685127798</v>
      </c>
      <c r="FR286">
        <v>1685127798.5</v>
      </c>
      <c r="FS286">
        <v>4</v>
      </c>
      <c r="FT286">
        <v>0.022</v>
      </c>
      <c r="FU286">
        <v>0.001</v>
      </c>
      <c r="FV286">
        <v>-0.485</v>
      </c>
      <c r="FW286">
        <v>-0.382</v>
      </c>
      <c r="FX286">
        <v>420</v>
      </c>
      <c r="FY286">
        <v>16</v>
      </c>
      <c r="FZ286">
        <v>0.08</v>
      </c>
      <c r="GA286">
        <v>0.03</v>
      </c>
      <c r="GB286">
        <v>-69.32099000000001</v>
      </c>
      <c r="GC286">
        <v>0.6569898686679756</v>
      </c>
      <c r="GD286">
        <v>0.118108612725745</v>
      </c>
      <c r="GE286">
        <v>0</v>
      </c>
      <c r="GF286">
        <v>2.69618325</v>
      </c>
      <c r="GG286">
        <v>-0.5015708442776836</v>
      </c>
      <c r="GH286">
        <v>0.05282598907675559</v>
      </c>
      <c r="GI286">
        <v>0</v>
      </c>
      <c r="GJ286">
        <v>0</v>
      </c>
      <c r="GK286">
        <v>2</v>
      </c>
      <c r="GL286" t="s">
        <v>716</v>
      </c>
      <c r="GM286">
        <v>3.09859</v>
      </c>
      <c r="GN286">
        <v>2.75808</v>
      </c>
      <c r="GO286">
        <v>0.222184</v>
      </c>
      <c r="GP286">
        <v>0.228314</v>
      </c>
      <c r="GQ286">
        <v>0.098361</v>
      </c>
      <c r="GR286">
        <v>0.0870764</v>
      </c>
      <c r="GS286">
        <v>19874.4</v>
      </c>
      <c r="GT286">
        <v>19451.4</v>
      </c>
      <c r="GU286">
        <v>26105.8</v>
      </c>
      <c r="GV286">
        <v>25557</v>
      </c>
      <c r="GW286">
        <v>37791.1</v>
      </c>
      <c r="GX286">
        <v>35439.7</v>
      </c>
      <c r="GY286">
        <v>45652.9</v>
      </c>
      <c r="GZ286">
        <v>41987.1</v>
      </c>
      <c r="HA286">
        <v>1.85658</v>
      </c>
      <c r="HB286">
        <v>1.8737</v>
      </c>
      <c r="HC286">
        <v>0.0203177</v>
      </c>
      <c r="HD286">
        <v>0</v>
      </c>
      <c r="HE286">
        <v>27.6188</v>
      </c>
      <c r="HF286">
        <v>999.9</v>
      </c>
      <c r="HG286">
        <v>41.7</v>
      </c>
      <c r="HH286">
        <v>40.5</v>
      </c>
      <c r="HI286">
        <v>31.8665</v>
      </c>
      <c r="HJ286">
        <v>62.5826</v>
      </c>
      <c r="HK286">
        <v>26.6947</v>
      </c>
      <c r="HL286">
        <v>1</v>
      </c>
      <c r="HM286">
        <v>0.360122</v>
      </c>
      <c r="HN286">
        <v>3.71864</v>
      </c>
      <c r="HO286">
        <v>20.2679</v>
      </c>
      <c r="HP286">
        <v>5.21325</v>
      </c>
      <c r="HQ286">
        <v>11.98</v>
      </c>
      <c r="HR286">
        <v>4.9637</v>
      </c>
      <c r="HS286">
        <v>3.27413</v>
      </c>
      <c r="HT286">
        <v>9999</v>
      </c>
      <c r="HU286">
        <v>9999</v>
      </c>
      <c r="HV286">
        <v>9999</v>
      </c>
      <c r="HW286">
        <v>41.9</v>
      </c>
      <c r="HX286">
        <v>1.86399</v>
      </c>
      <c r="HY286">
        <v>1.86014</v>
      </c>
      <c r="HZ286">
        <v>1.85851</v>
      </c>
      <c r="IA286">
        <v>1.85979</v>
      </c>
      <c r="IB286">
        <v>1.8598</v>
      </c>
      <c r="IC286">
        <v>1.85837</v>
      </c>
      <c r="ID286">
        <v>1.85745</v>
      </c>
      <c r="IE286">
        <v>1.85226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-0.99</v>
      </c>
      <c r="IT286">
        <v>-0.3633</v>
      </c>
      <c r="IU286">
        <v>-0.4520735450392652</v>
      </c>
      <c r="IV286">
        <v>0.0001543633802942166</v>
      </c>
      <c r="IW286">
        <v>-6.359805854135664E-07</v>
      </c>
      <c r="IX286">
        <v>1.931128000261328E-10</v>
      </c>
      <c r="IY286">
        <v>-0.3682157029634286</v>
      </c>
      <c r="IZ286">
        <v>-0.009907362677547949</v>
      </c>
      <c r="JA286">
        <v>0.0006454078662214542</v>
      </c>
      <c r="JB286">
        <v>-5.064920317128958E-06</v>
      </c>
      <c r="JC286">
        <v>3</v>
      </c>
      <c r="JD286">
        <v>1872</v>
      </c>
      <c r="JE286">
        <v>1</v>
      </c>
      <c r="JF286">
        <v>37</v>
      </c>
      <c r="JG286">
        <v>30.6</v>
      </c>
      <c r="JH286">
        <v>30.6</v>
      </c>
      <c r="JI286">
        <v>3.28003</v>
      </c>
      <c r="JJ286">
        <v>2.62329</v>
      </c>
      <c r="JK286">
        <v>1.49658</v>
      </c>
      <c r="JL286">
        <v>2.33765</v>
      </c>
      <c r="JM286">
        <v>1.54907</v>
      </c>
      <c r="JN286">
        <v>2.45972</v>
      </c>
      <c r="JO286">
        <v>42.3772</v>
      </c>
      <c r="JP286">
        <v>14.027</v>
      </c>
      <c r="JQ286">
        <v>18</v>
      </c>
      <c r="JR286">
        <v>494.415</v>
      </c>
      <c r="JS286">
        <v>522.1660000000001</v>
      </c>
      <c r="JT286">
        <v>23.5791</v>
      </c>
      <c r="JU286">
        <v>31.6377</v>
      </c>
      <c r="JV286">
        <v>30.0006</v>
      </c>
      <c r="JW286">
        <v>31.7421</v>
      </c>
      <c r="JX286">
        <v>31.705</v>
      </c>
      <c r="JY286">
        <v>65.85469999999999</v>
      </c>
      <c r="JZ286">
        <v>46.8818</v>
      </c>
      <c r="KA286">
        <v>0</v>
      </c>
      <c r="KB286">
        <v>23.5634</v>
      </c>
      <c r="KC286">
        <v>1556.13</v>
      </c>
      <c r="KD286">
        <v>15.4558</v>
      </c>
      <c r="KE286">
        <v>99.7636</v>
      </c>
      <c r="KF286">
        <v>99.80670000000001</v>
      </c>
    </row>
    <row r="287" spans="1:292">
      <c r="A287">
        <v>259</v>
      </c>
      <c r="B287">
        <v>1685129638.1</v>
      </c>
      <c r="C287">
        <v>6235.599999904633</v>
      </c>
      <c r="D287" t="s">
        <v>957</v>
      </c>
      <c r="E287" t="s">
        <v>958</v>
      </c>
      <c r="F287">
        <v>5</v>
      </c>
      <c r="G287" t="s">
        <v>771</v>
      </c>
      <c r="H287">
        <v>1685129630.6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1566.131945386084</v>
      </c>
      <c r="AJ287">
        <v>1509.739393939394</v>
      </c>
      <c r="AK287">
        <v>3.417544584690714</v>
      </c>
      <c r="AL287">
        <v>66.90373870372758</v>
      </c>
      <c r="AM287">
        <f>(AO287 - AN287 + DX287*1E3/(8.314*(DZ287+273.15)) * AQ287/DW287 * AP287) * DW287/(100*DK287) * 1000/(1000 - AO287)</f>
        <v>0</v>
      </c>
      <c r="AN287">
        <v>15.44780561228986</v>
      </c>
      <c r="AO287">
        <v>18.05747202797204</v>
      </c>
      <c r="AP287">
        <v>-3.873313666035118E-05</v>
      </c>
      <c r="AQ287">
        <v>104.1572982072689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4.38</v>
      </c>
      <c r="DL287">
        <v>0.5</v>
      </c>
      <c r="DM287" t="s">
        <v>430</v>
      </c>
      <c r="DN287">
        <v>2</v>
      </c>
      <c r="DO287" t="b">
        <v>1</v>
      </c>
      <c r="DP287">
        <v>1685129630.6</v>
      </c>
      <c r="DQ287">
        <v>1458.843333333333</v>
      </c>
      <c r="DR287">
        <v>1528.048888888889</v>
      </c>
      <c r="DS287">
        <v>18.05665185185185</v>
      </c>
      <c r="DT287">
        <v>15.42401481481481</v>
      </c>
      <c r="DU287">
        <v>1459.824444444444</v>
      </c>
      <c r="DV287">
        <v>18.42002962962963</v>
      </c>
      <c r="DW287">
        <v>499.991</v>
      </c>
      <c r="DX287">
        <v>99.63770370370368</v>
      </c>
      <c r="DY287">
        <v>0.09996153703703703</v>
      </c>
      <c r="DZ287">
        <v>27.15040740740741</v>
      </c>
      <c r="EA287">
        <v>28.00100740740741</v>
      </c>
      <c r="EB287">
        <v>999.9000000000001</v>
      </c>
      <c r="EC287">
        <v>0</v>
      </c>
      <c r="ED287">
        <v>0</v>
      </c>
      <c r="EE287">
        <v>10005.39111111111</v>
      </c>
      <c r="EF287">
        <v>0</v>
      </c>
      <c r="EG287">
        <v>558.793962962963</v>
      </c>
      <c r="EH287">
        <v>-69.20393703703704</v>
      </c>
      <c r="EI287">
        <v>1485.67037037037</v>
      </c>
      <c r="EJ287">
        <v>1551.985555555555</v>
      </c>
      <c r="EK287">
        <v>2.632625185185185</v>
      </c>
      <c r="EL287">
        <v>1528.048888888889</v>
      </c>
      <c r="EM287">
        <v>15.42401481481481</v>
      </c>
      <c r="EN287">
        <v>1.799122592592593</v>
      </c>
      <c r="EO287">
        <v>1.536813703703704</v>
      </c>
      <c r="EP287">
        <v>15.77916666666667</v>
      </c>
      <c r="EQ287">
        <v>13.33938888888889</v>
      </c>
      <c r="ER287">
        <v>1999.999259259259</v>
      </c>
      <c r="ES287">
        <v>0.9799923333333331</v>
      </c>
      <c r="ET287">
        <v>0.02000766666666667</v>
      </c>
      <c r="EU287">
        <v>0</v>
      </c>
      <c r="EV287">
        <v>524.5942962962964</v>
      </c>
      <c r="EW287">
        <v>5.00078</v>
      </c>
      <c r="EX287">
        <v>12753.02962962963</v>
      </c>
      <c r="EY287">
        <v>16379.58888888889</v>
      </c>
      <c r="EZ287">
        <v>40.5391111111111</v>
      </c>
      <c r="FA287">
        <v>41.9534074074074</v>
      </c>
      <c r="FB287">
        <v>40.62944444444444</v>
      </c>
      <c r="FC287">
        <v>41.21277777777777</v>
      </c>
      <c r="FD287">
        <v>41.54359259259258</v>
      </c>
      <c r="FE287">
        <v>1955.079259259259</v>
      </c>
      <c r="FF287">
        <v>39.91777777777778</v>
      </c>
      <c r="FG287">
        <v>0</v>
      </c>
      <c r="FH287">
        <v>1685129636.5</v>
      </c>
      <c r="FI287">
        <v>0</v>
      </c>
      <c r="FJ287">
        <v>524.6056923076923</v>
      </c>
      <c r="FK287">
        <v>5.12888889408252</v>
      </c>
      <c r="FL287">
        <v>129.3059826867694</v>
      </c>
      <c r="FM287">
        <v>12753.65384615385</v>
      </c>
      <c r="FN287">
        <v>15</v>
      </c>
      <c r="FO287">
        <v>1685127798.5</v>
      </c>
      <c r="FP287" t="s">
        <v>772</v>
      </c>
      <c r="FQ287">
        <v>1685127798</v>
      </c>
      <c r="FR287">
        <v>1685127798.5</v>
      </c>
      <c r="FS287">
        <v>4</v>
      </c>
      <c r="FT287">
        <v>0.022</v>
      </c>
      <c r="FU287">
        <v>0.001</v>
      </c>
      <c r="FV287">
        <v>-0.485</v>
      </c>
      <c r="FW287">
        <v>-0.382</v>
      </c>
      <c r="FX287">
        <v>420</v>
      </c>
      <c r="FY287">
        <v>16</v>
      </c>
      <c r="FZ287">
        <v>0.08</v>
      </c>
      <c r="GA287">
        <v>0.03</v>
      </c>
      <c r="GB287">
        <v>-69.25147317073169</v>
      </c>
      <c r="GC287">
        <v>0.717574912891776</v>
      </c>
      <c r="GD287">
        <v>0.1248951931828864</v>
      </c>
      <c r="GE287">
        <v>0</v>
      </c>
      <c r="GF287">
        <v>2.662367073170732</v>
      </c>
      <c r="GG287">
        <v>-0.5050319163763053</v>
      </c>
      <c r="GH287">
        <v>0.05403237206025723</v>
      </c>
      <c r="GI287">
        <v>0</v>
      </c>
      <c r="GJ287">
        <v>0</v>
      </c>
      <c r="GK287">
        <v>2</v>
      </c>
      <c r="GL287" t="s">
        <v>716</v>
      </c>
      <c r="GM287">
        <v>3.09861</v>
      </c>
      <c r="GN287">
        <v>2.75807</v>
      </c>
      <c r="GO287">
        <v>0.223686</v>
      </c>
      <c r="GP287">
        <v>0.229751</v>
      </c>
      <c r="GQ287">
        <v>0.09833799999999999</v>
      </c>
      <c r="GR287">
        <v>0.08709160000000001</v>
      </c>
      <c r="GS287">
        <v>19836.1</v>
      </c>
      <c r="GT287">
        <v>19415.1</v>
      </c>
      <c r="GU287">
        <v>26105.9</v>
      </c>
      <c r="GV287">
        <v>25557</v>
      </c>
      <c r="GW287">
        <v>37792.5</v>
      </c>
      <c r="GX287">
        <v>35438.9</v>
      </c>
      <c r="GY287">
        <v>45653.1</v>
      </c>
      <c r="GZ287">
        <v>41986.7</v>
      </c>
      <c r="HA287">
        <v>1.85658</v>
      </c>
      <c r="HB287">
        <v>1.87377</v>
      </c>
      <c r="HC287">
        <v>0.0176579</v>
      </c>
      <c r="HD287">
        <v>0</v>
      </c>
      <c r="HE287">
        <v>27.6163</v>
      </c>
      <c r="HF287">
        <v>999.9</v>
      </c>
      <c r="HG287">
        <v>41.8</v>
      </c>
      <c r="HH287">
        <v>40.5</v>
      </c>
      <c r="HI287">
        <v>31.9432</v>
      </c>
      <c r="HJ287">
        <v>62.4126</v>
      </c>
      <c r="HK287">
        <v>26.9712</v>
      </c>
      <c r="HL287">
        <v>1</v>
      </c>
      <c r="HM287">
        <v>0.357866</v>
      </c>
      <c r="HN287">
        <v>2.60037</v>
      </c>
      <c r="HO287">
        <v>20.2889</v>
      </c>
      <c r="HP287">
        <v>5.2119</v>
      </c>
      <c r="HQ287">
        <v>11.98</v>
      </c>
      <c r="HR287">
        <v>4.96365</v>
      </c>
      <c r="HS287">
        <v>3.27418</v>
      </c>
      <c r="HT287">
        <v>9999</v>
      </c>
      <c r="HU287">
        <v>9999</v>
      </c>
      <c r="HV287">
        <v>9999</v>
      </c>
      <c r="HW287">
        <v>41.9</v>
      </c>
      <c r="HX287">
        <v>1.86398</v>
      </c>
      <c r="HY287">
        <v>1.86018</v>
      </c>
      <c r="HZ287">
        <v>1.85849</v>
      </c>
      <c r="IA287">
        <v>1.8598</v>
      </c>
      <c r="IB287">
        <v>1.85982</v>
      </c>
      <c r="IC287">
        <v>1.85837</v>
      </c>
      <c r="ID287">
        <v>1.85745</v>
      </c>
      <c r="IE287">
        <v>1.85227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-1</v>
      </c>
      <c r="IT287">
        <v>-0.3633</v>
      </c>
      <c r="IU287">
        <v>-0.4520735450392652</v>
      </c>
      <c r="IV287">
        <v>0.0001543633802942166</v>
      </c>
      <c r="IW287">
        <v>-6.359805854135664E-07</v>
      </c>
      <c r="IX287">
        <v>1.931128000261328E-10</v>
      </c>
      <c r="IY287">
        <v>-0.3682157029634286</v>
      </c>
      <c r="IZ287">
        <v>-0.009907362677547949</v>
      </c>
      <c r="JA287">
        <v>0.0006454078662214542</v>
      </c>
      <c r="JB287">
        <v>-5.064920317128958E-06</v>
      </c>
      <c r="JC287">
        <v>3</v>
      </c>
      <c r="JD287">
        <v>1872</v>
      </c>
      <c r="JE287">
        <v>1</v>
      </c>
      <c r="JF287">
        <v>37</v>
      </c>
      <c r="JG287">
        <v>30.7</v>
      </c>
      <c r="JH287">
        <v>30.7</v>
      </c>
      <c r="JI287">
        <v>3.30933</v>
      </c>
      <c r="JJ287">
        <v>2.63184</v>
      </c>
      <c r="JK287">
        <v>1.49658</v>
      </c>
      <c r="JL287">
        <v>2.33765</v>
      </c>
      <c r="JM287">
        <v>1.54907</v>
      </c>
      <c r="JN287">
        <v>2.43286</v>
      </c>
      <c r="JO287">
        <v>42.3772</v>
      </c>
      <c r="JP287">
        <v>14.0445</v>
      </c>
      <c r="JQ287">
        <v>18</v>
      </c>
      <c r="JR287">
        <v>494.434</v>
      </c>
      <c r="JS287">
        <v>522.218</v>
      </c>
      <c r="JT287">
        <v>23.6189</v>
      </c>
      <c r="JU287">
        <v>31.639</v>
      </c>
      <c r="JV287">
        <v>29.9985</v>
      </c>
      <c r="JW287">
        <v>31.7447</v>
      </c>
      <c r="JX287">
        <v>31.705</v>
      </c>
      <c r="JY287">
        <v>66.3849</v>
      </c>
      <c r="JZ287">
        <v>46.8818</v>
      </c>
      <c r="KA287">
        <v>0</v>
      </c>
      <c r="KB287">
        <v>23.7847</v>
      </c>
      <c r="KC287">
        <v>1576.17</v>
      </c>
      <c r="KD287">
        <v>15.4857</v>
      </c>
      <c r="KE287">
        <v>99.764</v>
      </c>
      <c r="KF287">
        <v>99.80589999999999</v>
      </c>
    </row>
    <row r="288" spans="1:292">
      <c r="A288">
        <v>260</v>
      </c>
      <c r="B288">
        <v>1685129643.1</v>
      </c>
      <c r="C288">
        <v>6240.599999904633</v>
      </c>
      <c r="D288" t="s">
        <v>959</v>
      </c>
      <c r="E288" t="s">
        <v>960</v>
      </c>
      <c r="F288">
        <v>5</v>
      </c>
      <c r="G288" t="s">
        <v>771</v>
      </c>
      <c r="H288">
        <v>1685129635.314285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1583.026465437925</v>
      </c>
      <c r="AJ288">
        <v>1526.656484848485</v>
      </c>
      <c r="AK288">
        <v>3.382396437769454</v>
      </c>
      <c r="AL288">
        <v>66.90373870372758</v>
      </c>
      <c r="AM288">
        <f>(AO288 - AN288 + DX288*1E3/(8.314*(DZ288+273.15)) * AQ288/DW288 * AP288) * DW288/(100*DK288) * 1000/(1000 - AO288)</f>
        <v>0</v>
      </c>
      <c r="AN288">
        <v>15.4520817253583</v>
      </c>
      <c r="AO288">
        <v>18.05417412587413</v>
      </c>
      <c r="AP288">
        <v>-0.0002597173623131654</v>
      </c>
      <c r="AQ288">
        <v>104.1572982072689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4.38</v>
      </c>
      <c r="DL288">
        <v>0.5</v>
      </c>
      <c r="DM288" t="s">
        <v>430</v>
      </c>
      <c r="DN288">
        <v>2</v>
      </c>
      <c r="DO288" t="b">
        <v>1</v>
      </c>
      <c r="DP288">
        <v>1685129635.314285</v>
      </c>
      <c r="DQ288">
        <v>1474.726071428571</v>
      </c>
      <c r="DR288">
        <v>1543.869285714286</v>
      </c>
      <c r="DS288">
        <v>18.05780714285714</v>
      </c>
      <c r="DT288">
        <v>15.44701071428571</v>
      </c>
      <c r="DU288">
        <v>1475.714642857143</v>
      </c>
      <c r="DV288">
        <v>18.42117857142857</v>
      </c>
      <c r="DW288">
        <v>500.0297142857142</v>
      </c>
      <c r="DX288">
        <v>99.63705357142855</v>
      </c>
      <c r="DY288">
        <v>0.1000189964285714</v>
      </c>
      <c r="DZ288">
        <v>27.14078214285715</v>
      </c>
      <c r="EA288">
        <v>27.949175</v>
      </c>
      <c r="EB288">
        <v>999.9000000000002</v>
      </c>
      <c r="EC288">
        <v>0</v>
      </c>
      <c r="ED288">
        <v>0</v>
      </c>
      <c r="EE288">
        <v>9999.709642857142</v>
      </c>
      <c r="EF288">
        <v>0</v>
      </c>
      <c r="EG288">
        <v>560.2100357142856</v>
      </c>
      <c r="EH288">
        <v>-69.14198571428571</v>
      </c>
      <c r="EI288">
        <v>1501.846785714286</v>
      </c>
      <c r="EJ288">
        <v>1568.09</v>
      </c>
      <c r="EK288">
        <v>2.610788214285715</v>
      </c>
      <c r="EL288">
        <v>1543.869285714286</v>
      </c>
      <c r="EM288">
        <v>15.44701071428571</v>
      </c>
      <c r="EN288">
        <v>1.799226785714286</v>
      </c>
      <c r="EO288">
        <v>1.539094642857143</v>
      </c>
      <c r="EP288">
        <v>15.78006428571429</v>
      </c>
      <c r="EQ288">
        <v>13.362175</v>
      </c>
      <c r="ER288">
        <v>1999.991071428571</v>
      </c>
      <c r="ES288">
        <v>0.9799923214285712</v>
      </c>
      <c r="ET288">
        <v>0.02000767857142858</v>
      </c>
      <c r="EU288">
        <v>0</v>
      </c>
      <c r="EV288">
        <v>524.7895714285715</v>
      </c>
      <c r="EW288">
        <v>5.00078</v>
      </c>
      <c r="EX288">
        <v>12758.78571428572</v>
      </c>
      <c r="EY288">
        <v>16379.51428571429</v>
      </c>
      <c r="EZ288">
        <v>40.52207142857143</v>
      </c>
      <c r="FA288">
        <v>41.95953571428571</v>
      </c>
      <c r="FB288">
        <v>40.6582857142857</v>
      </c>
      <c r="FC288">
        <v>41.21403571428571</v>
      </c>
      <c r="FD288">
        <v>41.48182142857142</v>
      </c>
      <c r="FE288">
        <v>1955.071071428571</v>
      </c>
      <c r="FF288">
        <v>39.91571428571429</v>
      </c>
      <c r="FG288">
        <v>0</v>
      </c>
      <c r="FH288">
        <v>1685129641.3</v>
      </c>
      <c r="FI288">
        <v>0</v>
      </c>
      <c r="FJ288">
        <v>524.7549230769231</v>
      </c>
      <c r="FK288">
        <v>-1.619623913414419</v>
      </c>
      <c r="FL288">
        <v>-9.982905952425019</v>
      </c>
      <c r="FM288">
        <v>12758.71538461538</v>
      </c>
      <c r="FN288">
        <v>15</v>
      </c>
      <c r="FO288">
        <v>1685127798.5</v>
      </c>
      <c r="FP288" t="s">
        <v>772</v>
      </c>
      <c r="FQ288">
        <v>1685127798</v>
      </c>
      <c r="FR288">
        <v>1685127798.5</v>
      </c>
      <c r="FS288">
        <v>4</v>
      </c>
      <c r="FT288">
        <v>0.022</v>
      </c>
      <c r="FU288">
        <v>0.001</v>
      </c>
      <c r="FV288">
        <v>-0.485</v>
      </c>
      <c r="FW288">
        <v>-0.382</v>
      </c>
      <c r="FX288">
        <v>420</v>
      </c>
      <c r="FY288">
        <v>16</v>
      </c>
      <c r="FZ288">
        <v>0.08</v>
      </c>
      <c r="GA288">
        <v>0.03</v>
      </c>
      <c r="GB288">
        <v>-69.15751707317074</v>
      </c>
      <c r="GC288">
        <v>0.9704843205575095</v>
      </c>
      <c r="GD288">
        <v>0.1405759718260856</v>
      </c>
      <c r="GE288">
        <v>0</v>
      </c>
      <c r="GF288">
        <v>2.629154878048781</v>
      </c>
      <c r="GG288">
        <v>-0.3085988153310082</v>
      </c>
      <c r="GH288">
        <v>0.03718564403833963</v>
      </c>
      <c r="GI288">
        <v>1</v>
      </c>
      <c r="GJ288">
        <v>1</v>
      </c>
      <c r="GK288">
        <v>2</v>
      </c>
      <c r="GL288" t="s">
        <v>432</v>
      </c>
      <c r="GM288">
        <v>3.09851</v>
      </c>
      <c r="GN288">
        <v>2.75794</v>
      </c>
      <c r="GO288">
        <v>0.22516</v>
      </c>
      <c r="GP288">
        <v>0.231198</v>
      </c>
      <c r="GQ288">
        <v>0.09833310000000001</v>
      </c>
      <c r="GR288">
        <v>0.0870972</v>
      </c>
      <c r="GS288">
        <v>19798.5</v>
      </c>
      <c r="GT288">
        <v>19378.6</v>
      </c>
      <c r="GU288">
        <v>26106.1</v>
      </c>
      <c r="GV288">
        <v>25557</v>
      </c>
      <c r="GW288">
        <v>37792.8</v>
      </c>
      <c r="GX288">
        <v>35439</v>
      </c>
      <c r="GY288">
        <v>45653.1</v>
      </c>
      <c r="GZ288">
        <v>41986.9</v>
      </c>
      <c r="HA288">
        <v>1.85648</v>
      </c>
      <c r="HB288">
        <v>1.87392</v>
      </c>
      <c r="HC288">
        <v>0.0201464</v>
      </c>
      <c r="HD288">
        <v>0</v>
      </c>
      <c r="HE288">
        <v>27.6122</v>
      </c>
      <c r="HF288">
        <v>999.9</v>
      </c>
      <c r="HG288">
        <v>41.8</v>
      </c>
      <c r="HH288">
        <v>40.5</v>
      </c>
      <c r="HI288">
        <v>31.9418</v>
      </c>
      <c r="HJ288">
        <v>62.3026</v>
      </c>
      <c r="HK288">
        <v>26.8389</v>
      </c>
      <c r="HL288">
        <v>1</v>
      </c>
      <c r="HM288">
        <v>0.355612</v>
      </c>
      <c r="HN288">
        <v>2.60897</v>
      </c>
      <c r="HO288">
        <v>20.2892</v>
      </c>
      <c r="HP288">
        <v>5.2119</v>
      </c>
      <c r="HQ288">
        <v>11.98</v>
      </c>
      <c r="HR288">
        <v>4.9638</v>
      </c>
      <c r="HS288">
        <v>3.27423</v>
      </c>
      <c r="HT288">
        <v>9999</v>
      </c>
      <c r="HU288">
        <v>9999</v>
      </c>
      <c r="HV288">
        <v>9999</v>
      </c>
      <c r="HW288">
        <v>41.9</v>
      </c>
      <c r="HX288">
        <v>1.86401</v>
      </c>
      <c r="HY288">
        <v>1.86017</v>
      </c>
      <c r="HZ288">
        <v>1.85849</v>
      </c>
      <c r="IA288">
        <v>1.85978</v>
      </c>
      <c r="IB288">
        <v>1.85983</v>
      </c>
      <c r="IC288">
        <v>1.85837</v>
      </c>
      <c r="ID288">
        <v>1.85745</v>
      </c>
      <c r="IE288">
        <v>1.85226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-1</v>
      </c>
      <c r="IT288">
        <v>-0.3634</v>
      </c>
      <c r="IU288">
        <v>-0.4520735450392652</v>
      </c>
      <c r="IV288">
        <v>0.0001543633802942166</v>
      </c>
      <c r="IW288">
        <v>-6.359805854135664E-07</v>
      </c>
      <c r="IX288">
        <v>1.931128000261328E-10</v>
      </c>
      <c r="IY288">
        <v>-0.3682157029634286</v>
      </c>
      <c r="IZ288">
        <v>-0.009907362677547949</v>
      </c>
      <c r="JA288">
        <v>0.0006454078662214542</v>
      </c>
      <c r="JB288">
        <v>-5.064920317128958E-06</v>
      </c>
      <c r="JC288">
        <v>3</v>
      </c>
      <c r="JD288">
        <v>1872</v>
      </c>
      <c r="JE288">
        <v>1</v>
      </c>
      <c r="JF288">
        <v>37</v>
      </c>
      <c r="JG288">
        <v>30.8</v>
      </c>
      <c r="JH288">
        <v>30.7</v>
      </c>
      <c r="JI288">
        <v>3.3374</v>
      </c>
      <c r="JJ288">
        <v>2.62085</v>
      </c>
      <c r="JK288">
        <v>1.49658</v>
      </c>
      <c r="JL288">
        <v>2.33765</v>
      </c>
      <c r="JM288">
        <v>1.54785</v>
      </c>
      <c r="JN288">
        <v>2.41943</v>
      </c>
      <c r="JO288">
        <v>42.3772</v>
      </c>
      <c r="JP288">
        <v>14.0357</v>
      </c>
      <c r="JQ288">
        <v>18</v>
      </c>
      <c r="JR288">
        <v>494.375</v>
      </c>
      <c r="JS288">
        <v>522.323</v>
      </c>
      <c r="JT288">
        <v>23.7863</v>
      </c>
      <c r="JU288">
        <v>31.6411</v>
      </c>
      <c r="JV288">
        <v>29.9984</v>
      </c>
      <c r="JW288">
        <v>31.7449</v>
      </c>
      <c r="JX288">
        <v>31.705</v>
      </c>
      <c r="JY288">
        <v>66.99809999999999</v>
      </c>
      <c r="JZ288">
        <v>46.8818</v>
      </c>
      <c r="KA288">
        <v>0</v>
      </c>
      <c r="KB288">
        <v>23.8424</v>
      </c>
      <c r="KC288">
        <v>1589.53</v>
      </c>
      <c r="KD288">
        <v>15.5079</v>
      </c>
      <c r="KE288">
        <v>99.7641</v>
      </c>
      <c r="KF288">
        <v>99.8062</v>
      </c>
    </row>
    <row r="289" spans="1:292">
      <c r="A289">
        <v>261</v>
      </c>
      <c r="B289">
        <v>1685129648.1</v>
      </c>
      <c r="C289">
        <v>6245.599999904633</v>
      </c>
      <c r="D289" t="s">
        <v>961</v>
      </c>
      <c r="E289" t="s">
        <v>962</v>
      </c>
      <c r="F289">
        <v>5</v>
      </c>
      <c r="G289" t="s">
        <v>771</v>
      </c>
      <c r="H289">
        <v>1685129640.6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1600.123188115242</v>
      </c>
      <c r="AJ289">
        <v>1543.527696969696</v>
      </c>
      <c r="AK289">
        <v>3.397642568113535</v>
      </c>
      <c r="AL289">
        <v>66.90373870372758</v>
      </c>
      <c r="AM289">
        <f>(AO289 - AN289 + DX289*1E3/(8.314*(DZ289+273.15)) * AQ289/DW289 * AP289) * DW289/(100*DK289) * 1000/(1000 - AO289)</f>
        <v>0</v>
      </c>
      <c r="AN289">
        <v>15.45213815403955</v>
      </c>
      <c r="AO289">
        <v>18.05887342657344</v>
      </c>
      <c r="AP289">
        <v>0.0001932958793751195</v>
      </c>
      <c r="AQ289">
        <v>104.1572982072689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4.38</v>
      </c>
      <c r="DL289">
        <v>0.5</v>
      </c>
      <c r="DM289" t="s">
        <v>430</v>
      </c>
      <c r="DN289">
        <v>2</v>
      </c>
      <c r="DO289" t="b">
        <v>1</v>
      </c>
      <c r="DP289">
        <v>1685129640.6</v>
      </c>
      <c r="DQ289">
        <v>1492.381851851852</v>
      </c>
      <c r="DR289">
        <v>1561.555185185185</v>
      </c>
      <c r="DS289">
        <v>18.05732592592593</v>
      </c>
      <c r="DT289">
        <v>15.45203333333333</v>
      </c>
      <c r="DU289">
        <v>1493.378888888889</v>
      </c>
      <c r="DV289">
        <v>18.42069259259259</v>
      </c>
      <c r="DW289">
        <v>499.9975555555556</v>
      </c>
      <c r="DX289">
        <v>99.6366</v>
      </c>
      <c r="DY289">
        <v>0.09992223703703705</v>
      </c>
      <c r="DZ289">
        <v>27.12485185185185</v>
      </c>
      <c r="EA289">
        <v>27.94476666666667</v>
      </c>
      <c r="EB289">
        <v>999.9000000000001</v>
      </c>
      <c r="EC289">
        <v>0</v>
      </c>
      <c r="ED289">
        <v>0</v>
      </c>
      <c r="EE289">
        <v>9998.198148148147</v>
      </c>
      <c r="EF289">
        <v>0</v>
      </c>
      <c r="EG289">
        <v>561.8025555555555</v>
      </c>
      <c r="EH289">
        <v>-69.17237037037037</v>
      </c>
      <c r="EI289">
        <v>1519.827037037037</v>
      </c>
      <c r="EJ289">
        <v>1586.062222222222</v>
      </c>
      <c r="EK289">
        <v>2.605284814814815</v>
      </c>
      <c r="EL289">
        <v>1561.555185185185</v>
      </c>
      <c r="EM289">
        <v>15.45203333333333</v>
      </c>
      <c r="EN289">
        <v>1.799170740740741</v>
      </c>
      <c r="EO289">
        <v>1.539588518518519</v>
      </c>
      <c r="EP289">
        <v>15.77958518518519</v>
      </c>
      <c r="EQ289">
        <v>13.3670962962963</v>
      </c>
      <c r="ER289">
        <v>1999.996666666667</v>
      </c>
      <c r="ES289">
        <v>0.9799924444444442</v>
      </c>
      <c r="ET289">
        <v>0.02000755925925926</v>
      </c>
      <c r="EU289">
        <v>0</v>
      </c>
      <c r="EV289">
        <v>524.5523333333333</v>
      </c>
      <c r="EW289">
        <v>5.00078</v>
      </c>
      <c r="EX289">
        <v>12756.43703703704</v>
      </c>
      <c r="EY289">
        <v>16379.56666666667</v>
      </c>
      <c r="EZ289">
        <v>40.49044444444444</v>
      </c>
      <c r="FA289">
        <v>41.96733333333333</v>
      </c>
      <c r="FB289">
        <v>40.71507407407407</v>
      </c>
      <c r="FC289">
        <v>41.19181481481481</v>
      </c>
      <c r="FD289">
        <v>41.36085185185185</v>
      </c>
      <c r="FE289">
        <v>1955.076666666667</v>
      </c>
      <c r="FF289">
        <v>39.91296296296296</v>
      </c>
      <c r="FG289">
        <v>0</v>
      </c>
      <c r="FH289">
        <v>1685129646.1</v>
      </c>
      <c r="FI289">
        <v>0</v>
      </c>
      <c r="FJ289">
        <v>524.526076923077</v>
      </c>
      <c r="FK289">
        <v>-4.663384619514487</v>
      </c>
      <c r="FL289">
        <v>-58.44444452911395</v>
      </c>
      <c r="FM289">
        <v>12756.91153846154</v>
      </c>
      <c r="FN289">
        <v>15</v>
      </c>
      <c r="FO289">
        <v>1685127798.5</v>
      </c>
      <c r="FP289" t="s">
        <v>772</v>
      </c>
      <c r="FQ289">
        <v>1685127798</v>
      </c>
      <c r="FR289">
        <v>1685127798.5</v>
      </c>
      <c r="FS289">
        <v>4</v>
      </c>
      <c r="FT289">
        <v>0.022</v>
      </c>
      <c r="FU289">
        <v>0.001</v>
      </c>
      <c r="FV289">
        <v>-0.485</v>
      </c>
      <c r="FW289">
        <v>-0.382</v>
      </c>
      <c r="FX289">
        <v>420</v>
      </c>
      <c r="FY289">
        <v>16</v>
      </c>
      <c r="FZ289">
        <v>0.08</v>
      </c>
      <c r="GA289">
        <v>0.03</v>
      </c>
      <c r="GB289">
        <v>-69.20348249999999</v>
      </c>
      <c r="GC289">
        <v>0.08344502814271547</v>
      </c>
      <c r="GD289">
        <v>0.1845658864572489</v>
      </c>
      <c r="GE289">
        <v>1</v>
      </c>
      <c r="GF289">
        <v>2.60971275</v>
      </c>
      <c r="GG289">
        <v>-0.07208836772983465</v>
      </c>
      <c r="GH289">
        <v>0.00790028448459293</v>
      </c>
      <c r="GI289">
        <v>1</v>
      </c>
      <c r="GJ289">
        <v>2</v>
      </c>
      <c r="GK289">
        <v>2</v>
      </c>
      <c r="GL289" t="s">
        <v>681</v>
      </c>
      <c r="GM289">
        <v>3.09864</v>
      </c>
      <c r="GN289">
        <v>2.75833</v>
      </c>
      <c r="GO289">
        <v>0.226632</v>
      </c>
      <c r="GP289">
        <v>0.232643</v>
      </c>
      <c r="GQ289">
        <v>0.09834279999999999</v>
      </c>
      <c r="GR289">
        <v>0.0871147</v>
      </c>
      <c r="GS289">
        <v>19761</v>
      </c>
      <c r="GT289">
        <v>19342.2</v>
      </c>
      <c r="GU289">
        <v>26106.3</v>
      </c>
      <c r="GV289">
        <v>25557.2</v>
      </c>
      <c r="GW289">
        <v>37793.1</v>
      </c>
      <c r="GX289">
        <v>35438.9</v>
      </c>
      <c r="GY289">
        <v>45653.7</v>
      </c>
      <c r="GZ289">
        <v>41987.4</v>
      </c>
      <c r="HA289">
        <v>1.85653</v>
      </c>
      <c r="HB289">
        <v>1.874</v>
      </c>
      <c r="HC289">
        <v>0.0256822</v>
      </c>
      <c r="HD289">
        <v>0</v>
      </c>
      <c r="HE289">
        <v>27.6094</v>
      </c>
      <c r="HF289">
        <v>999.9</v>
      </c>
      <c r="HG289">
        <v>41.8</v>
      </c>
      <c r="HH289">
        <v>40.5</v>
      </c>
      <c r="HI289">
        <v>31.9419</v>
      </c>
      <c r="HJ289">
        <v>62.5226</v>
      </c>
      <c r="HK289">
        <v>26.7788</v>
      </c>
      <c r="HL289">
        <v>1</v>
      </c>
      <c r="HM289">
        <v>0.355287</v>
      </c>
      <c r="HN289">
        <v>2.63734</v>
      </c>
      <c r="HO289">
        <v>20.2892</v>
      </c>
      <c r="HP289">
        <v>5.21175</v>
      </c>
      <c r="HQ289">
        <v>11.98</v>
      </c>
      <c r="HR289">
        <v>4.9636</v>
      </c>
      <c r="HS289">
        <v>3.27415</v>
      </c>
      <c r="HT289">
        <v>9999</v>
      </c>
      <c r="HU289">
        <v>9999</v>
      </c>
      <c r="HV289">
        <v>9999</v>
      </c>
      <c r="HW289">
        <v>41.9</v>
      </c>
      <c r="HX289">
        <v>1.864</v>
      </c>
      <c r="HY289">
        <v>1.86016</v>
      </c>
      <c r="HZ289">
        <v>1.85847</v>
      </c>
      <c r="IA289">
        <v>1.85978</v>
      </c>
      <c r="IB289">
        <v>1.85981</v>
      </c>
      <c r="IC289">
        <v>1.85837</v>
      </c>
      <c r="ID289">
        <v>1.85745</v>
      </c>
      <c r="IE289">
        <v>1.85226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-1.01</v>
      </c>
      <c r="IT289">
        <v>-0.3634</v>
      </c>
      <c r="IU289">
        <v>-0.4520735450392652</v>
      </c>
      <c r="IV289">
        <v>0.0001543633802942166</v>
      </c>
      <c r="IW289">
        <v>-6.359805854135664E-07</v>
      </c>
      <c r="IX289">
        <v>1.931128000261328E-10</v>
      </c>
      <c r="IY289">
        <v>-0.3682157029634286</v>
      </c>
      <c r="IZ289">
        <v>-0.009907362677547949</v>
      </c>
      <c r="JA289">
        <v>0.0006454078662214542</v>
      </c>
      <c r="JB289">
        <v>-5.064920317128958E-06</v>
      </c>
      <c r="JC289">
        <v>3</v>
      </c>
      <c r="JD289">
        <v>1872</v>
      </c>
      <c r="JE289">
        <v>1</v>
      </c>
      <c r="JF289">
        <v>37</v>
      </c>
      <c r="JG289">
        <v>30.8</v>
      </c>
      <c r="JH289">
        <v>30.8</v>
      </c>
      <c r="JI289">
        <v>3.36426</v>
      </c>
      <c r="JJ289">
        <v>2.63062</v>
      </c>
      <c r="JK289">
        <v>1.49658</v>
      </c>
      <c r="JL289">
        <v>2.33765</v>
      </c>
      <c r="JM289">
        <v>1.54907</v>
      </c>
      <c r="JN289">
        <v>2.44629</v>
      </c>
      <c r="JO289">
        <v>42.3772</v>
      </c>
      <c r="JP289">
        <v>14.0357</v>
      </c>
      <c r="JQ289">
        <v>18</v>
      </c>
      <c r="JR289">
        <v>494.405</v>
      </c>
      <c r="JS289">
        <v>522.39</v>
      </c>
      <c r="JT289">
        <v>23.8766</v>
      </c>
      <c r="JU289">
        <v>31.6433</v>
      </c>
      <c r="JV289">
        <v>29.9994</v>
      </c>
      <c r="JW289">
        <v>31.7449</v>
      </c>
      <c r="JX289">
        <v>31.7067</v>
      </c>
      <c r="JY289">
        <v>67.52079999999999</v>
      </c>
      <c r="JZ289">
        <v>46.8818</v>
      </c>
      <c r="KA289">
        <v>0</v>
      </c>
      <c r="KB289">
        <v>23.8972</v>
      </c>
      <c r="KC289">
        <v>1602.89</v>
      </c>
      <c r="KD289">
        <v>15.4603</v>
      </c>
      <c r="KE289">
        <v>99.7653</v>
      </c>
      <c r="KF289">
        <v>99.80719999999999</v>
      </c>
    </row>
    <row r="290" spans="1:292">
      <c r="A290" t="s">
        <v>44</v>
      </c>
      <c r="B290" t="s">
        <v>45</v>
      </c>
    </row>
    <row r="291" spans="1:292">
      <c r="B291" t="s">
        <v>46</v>
      </c>
    </row>
    <row r="292" spans="1:292">
      <c r="A292">
        <v>262</v>
      </c>
      <c r="B292">
        <v>1685130969.5</v>
      </c>
      <c r="C292">
        <v>7567</v>
      </c>
      <c r="D292" t="s">
        <v>963</v>
      </c>
      <c r="E292" t="s">
        <v>964</v>
      </c>
      <c r="F292">
        <v>5</v>
      </c>
      <c r="G292" t="s">
        <v>965</v>
      </c>
      <c r="H292">
        <v>1685130961.75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426.932535753881</v>
      </c>
      <c r="AJ292">
        <v>419.4494484848482</v>
      </c>
      <c r="AK292">
        <v>-0.02400066950342929</v>
      </c>
      <c r="AL292">
        <v>66.89407936849416</v>
      </c>
      <c r="AM292">
        <f>(AO292 - AN292 + DX292*1E3/(8.314*(DZ292+273.15)) * AQ292/DW292 * AP292) * DW292/(100*DK292) * 1000/(1000 - AO292)</f>
        <v>0</v>
      </c>
      <c r="AN292">
        <v>16.75655275269855</v>
      </c>
      <c r="AO292">
        <v>17.97735034965037</v>
      </c>
      <c r="AP292">
        <v>9.752908187556681E-07</v>
      </c>
      <c r="AQ292">
        <v>106.2692490418102</v>
      </c>
      <c r="AR292">
        <v>4</v>
      </c>
      <c r="AS292">
        <v>1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3.46</v>
      </c>
      <c r="DL292">
        <v>0.5</v>
      </c>
      <c r="DM292" t="s">
        <v>430</v>
      </c>
      <c r="DN292">
        <v>2</v>
      </c>
      <c r="DO292" t="b">
        <v>1</v>
      </c>
      <c r="DP292">
        <v>1685130961.75</v>
      </c>
      <c r="DQ292">
        <v>411.9943333333333</v>
      </c>
      <c r="DR292">
        <v>419.7658</v>
      </c>
      <c r="DS292">
        <v>17.98112333333334</v>
      </c>
      <c r="DT292">
        <v>16.75977</v>
      </c>
      <c r="DU292">
        <v>412.5240333333334</v>
      </c>
      <c r="DV292">
        <v>18.35793</v>
      </c>
      <c r="DW292">
        <v>500.0092333333334</v>
      </c>
      <c r="DX292">
        <v>99.63782666666665</v>
      </c>
      <c r="DY292">
        <v>0.09997395000000001</v>
      </c>
      <c r="DZ292">
        <v>27.03598666666667</v>
      </c>
      <c r="EA292">
        <v>27.99824</v>
      </c>
      <c r="EB292">
        <v>999.9000000000002</v>
      </c>
      <c r="EC292">
        <v>0</v>
      </c>
      <c r="ED292">
        <v>0</v>
      </c>
      <c r="EE292">
        <v>10003.24666666667</v>
      </c>
      <c r="EF292">
        <v>0</v>
      </c>
      <c r="EG292">
        <v>13.89716333333333</v>
      </c>
      <c r="EH292">
        <v>-7.771638666666667</v>
      </c>
      <c r="EI292">
        <v>419.5381666666667</v>
      </c>
      <c r="EJ292">
        <v>426.9209666666667</v>
      </c>
      <c r="EK292">
        <v>1.221354333333333</v>
      </c>
      <c r="EL292">
        <v>419.7658</v>
      </c>
      <c r="EM292">
        <v>16.75977</v>
      </c>
      <c r="EN292">
        <v>1.791599666666666</v>
      </c>
      <c r="EO292">
        <v>1.669907333333333</v>
      </c>
      <c r="EP292">
        <v>15.71369</v>
      </c>
      <c r="EQ292">
        <v>14.61946666666666</v>
      </c>
      <c r="ER292">
        <v>1999.985666666666</v>
      </c>
      <c r="ES292">
        <v>0.9800065000000001</v>
      </c>
      <c r="ET292">
        <v>0.01999330666666667</v>
      </c>
      <c r="EU292">
        <v>0</v>
      </c>
      <c r="EV292">
        <v>478.3675333333333</v>
      </c>
      <c r="EW292">
        <v>5.00078</v>
      </c>
      <c r="EX292">
        <v>10671.91333333334</v>
      </c>
      <c r="EY292">
        <v>16379.55333333333</v>
      </c>
      <c r="EZ292">
        <v>40.76639999999998</v>
      </c>
      <c r="FA292">
        <v>42.07459999999999</v>
      </c>
      <c r="FB292">
        <v>41.16219999999999</v>
      </c>
      <c r="FC292">
        <v>41.31233333333333</v>
      </c>
      <c r="FD292">
        <v>41.50386666666665</v>
      </c>
      <c r="FE292">
        <v>1955.095666666667</v>
      </c>
      <c r="FF292">
        <v>39.89000000000001</v>
      </c>
      <c r="FG292">
        <v>0</v>
      </c>
      <c r="FH292">
        <v>1685130967.3</v>
      </c>
      <c r="FI292">
        <v>0</v>
      </c>
      <c r="FJ292">
        <v>478.382423076923</v>
      </c>
      <c r="FK292">
        <v>-1.536786319808864</v>
      </c>
      <c r="FL292">
        <v>207.7743585490387</v>
      </c>
      <c r="FM292">
        <v>10670.39230769231</v>
      </c>
      <c r="FN292">
        <v>15</v>
      </c>
      <c r="FO292">
        <v>1685130131.5</v>
      </c>
      <c r="FP292" t="s">
        <v>966</v>
      </c>
      <c r="FQ292">
        <v>1685130127.5</v>
      </c>
      <c r="FR292">
        <v>1685130131.5</v>
      </c>
      <c r="FS292">
        <v>5</v>
      </c>
      <c r="FT292">
        <v>-0.047</v>
      </c>
      <c r="FU292">
        <v>-0.013</v>
      </c>
      <c r="FV292">
        <v>-0.532</v>
      </c>
      <c r="FW292">
        <v>-0.385</v>
      </c>
      <c r="FX292">
        <v>420</v>
      </c>
      <c r="FY292">
        <v>17</v>
      </c>
      <c r="FZ292">
        <v>0.43</v>
      </c>
      <c r="GA292">
        <v>0.08</v>
      </c>
      <c r="GB292">
        <v>-7.787004390243903</v>
      </c>
      <c r="GC292">
        <v>0.1758802787456385</v>
      </c>
      <c r="GD292">
        <v>0.03954384815704243</v>
      </c>
      <c r="GE292">
        <v>0</v>
      </c>
      <c r="GF292">
        <v>1.220688292682927</v>
      </c>
      <c r="GG292">
        <v>0.01326961672473932</v>
      </c>
      <c r="GH292">
        <v>0.001591552244974378</v>
      </c>
      <c r="GI292">
        <v>1</v>
      </c>
      <c r="GJ292">
        <v>1</v>
      </c>
      <c r="GK292">
        <v>2</v>
      </c>
      <c r="GL292" t="s">
        <v>432</v>
      </c>
      <c r="GM292">
        <v>3.09882</v>
      </c>
      <c r="GN292">
        <v>2.75779</v>
      </c>
      <c r="GO292">
        <v>0.0945373</v>
      </c>
      <c r="GP292">
        <v>0.0958321</v>
      </c>
      <c r="GQ292">
        <v>0.09800689999999999</v>
      </c>
      <c r="GR292">
        <v>0.09231640000000001</v>
      </c>
      <c r="GS292">
        <v>23110</v>
      </c>
      <c r="GT292">
        <v>22762.3</v>
      </c>
      <c r="GU292">
        <v>26076.3</v>
      </c>
      <c r="GV292">
        <v>25524.8</v>
      </c>
      <c r="GW292">
        <v>37748.3</v>
      </c>
      <c r="GX292">
        <v>35174.3</v>
      </c>
      <c r="GY292">
        <v>45600.9</v>
      </c>
      <c r="GZ292">
        <v>41931.1</v>
      </c>
      <c r="HA292">
        <v>1.8438</v>
      </c>
      <c r="HB292">
        <v>1.86898</v>
      </c>
      <c r="HC292">
        <v>0.0344887</v>
      </c>
      <c r="HD292">
        <v>0</v>
      </c>
      <c r="HE292">
        <v>27.4293</v>
      </c>
      <c r="HF292">
        <v>999.9</v>
      </c>
      <c r="HG292">
        <v>42.5</v>
      </c>
      <c r="HH292">
        <v>40.3</v>
      </c>
      <c r="HI292">
        <v>32.1294</v>
      </c>
      <c r="HJ292">
        <v>62.4228</v>
      </c>
      <c r="HK292">
        <v>24.2147</v>
      </c>
      <c r="HL292">
        <v>1</v>
      </c>
      <c r="HM292">
        <v>0.388402</v>
      </c>
      <c r="HN292">
        <v>2.86606</v>
      </c>
      <c r="HO292">
        <v>20.2843</v>
      </c>
      <c r="HP292">
        <v>5.21295</v>
      </c>
      <c r="HQ292">
        <v>11.98</v>
      </c>
      <c r="HR292">
        <v>4.96425</v>
      </c>
      <c r="HS292">
        <v>3.27455</v>
      </c>
      <c r="HT292">
        <v>9999</v>
      </c>
      <c r="HU292">
        <v>9999</v>
      </c>
      <c r="HV292">
        <v>9999</v>
      </c>
      <c r="HW292">
        <v>42.3</v>
      </c>
      <c r="HX292">
        <v>1.86394</v>
      </c>
      <c r="HY292">
        <v>1.86012</v>
      </c>
      <c r="HZ292">
        <v>1.85849</v>
      </c>
      <c r="IA292">
        <v>1.85986</v>
      </c>
      <c r="IB292">
        <v>1.85975</v>
      </c>
      <c r="IC292">
        <v>1.85837</v>
      </c>
      <c r="ID292">
        <v>1.85745</v>
      </c>
      <c r="IE292">
        <v>1.85228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-0.53</v>
      </c>
      <c r="IT292">
        <v>-0.3769</v>
      </c>
      <c r="IU292">
        <v>-0.4988045456908471</v>
      </c>
      <c r="IV292">
        <v>0.0001543633802942166</v>
      </c>
      <c r="IW292">
        <v>-6.359805854135664E-07</v>
      </c>
      <c r="IX292">
        <v>1.931128000261328E-10</v>
      </c>
      <c r="IY292">
        <v>-0.3811058202967347</v>
      </c>
      <c r="IZ292">
        <v>-0.009907362677547949</v>
      </c>
      <c r="JA292">
        <v>0.0006454078662214542</v>
      </c>
      <c r="JB292">
        <v>-5.064920317128958E-06</v>
      </c>
      <c r="JC292">
        <v>3</v>
      </c>
      <c r="JD292">
        <v>1872</v>
      </c>
      <c r="JE292">
        <v>1</v>
      </c>
      <c r="JF292">
        <v>37</v>
      </c>
      <c r="JG292">
        <v>14</v>
      </c>
      <c r="JH292">
        <v>14</v>
      </c>
      <c r="JI292">
        <v>1.12061</v>
      </c>
      <c r="JJ292">
        <v>2.63916</v>
      </c>
      <c r="JK292">
        <v>1.49658</v>
      </c>
      <c r="JL292">
        <v>2.33887</v>
      </c>
      <c r="JM292">
        <v>1.54785</v>
      </c>
      <c r="JN292">
        <v>2.4231</v>
      </c>
      <c r="JO292">
        <v>42.6171</v>
      </c>
      <c r="JP292">
        <v>13.8256</v>
      </c>
      <c r="JQ292">
        <v>18</v>
      </c>
      <c r="JR292">
        <v>489.135</v>
      </c>
      <c r="JS292">
        <v>521.527</v>
      </c>
      <c r="JT292">
        <v>23.9112</v>
      </c>
      <c r="JU292">
        <v>31.9703</v>
      </c>
      <c r="JV292">
        <v>29.9999</v>
      </c>
      <c r="JW292">
        <v>32.0717</v>
      </c>
      <c r="JX292">
        <v>32.0215</v>
      </c>
      <c r="JY292">
        <v>22.5313</v>
      </c>
      <c r="JZ292">
        <v>43.968</v>
      </c>
      <c r="KA292">
        <v>0</v>
      </c>
      <c r="KB292">
        <v>23.908</v>
      </c>
      <c r="KC292">
        <v>413.05</v>
      </c>
      <c r="KD292">
        <v>16.8257</v>
      </c>
      <c r="KE292">
        <v>99.6503</v>
      </c>
      <c r="KF292">
        <v>99.67619999999999</v>
      </c>
    </row>
    <row r="293" spans="1:292">
      <c r="A293" t="s">
        <v>44</v>
      </c>
      <c r="B293" t="s">
        <v>45</v>
      </c>
    </row>
    <row r="294" spans="1:292">
      <c r="B294" t="s">
        <v>436</v>
      </c>
    </row>
    <row r="295" spans="1:292">
      <c r="A295">
        <v>263</v>
      </c>
      <c r="B295">
        <v>1685130974.5</v>
      </c>
      <c r="C295">
        <v>7572</v>
      </c>
      <c r="D295" t="s">
        <v>967</v>
      </c>
      <c r="E295" t="s">
        <v>968</v>
      </c>
      <c r="F295">
        <v>5</v>
      </c>
      <c r="G295" t="s">
        <v>965</v>
      </c>
      <c r="H295">
        <v>1685130966.655172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426.9072611820191</v>
      </c>
      <c r="AJ295">
        <v>419.4498181818182</v>
      </c>
      <c r="AK295">
        <v>-0.001588646329506279</v>
      </c>
      <c r="AL295">
        <v>66.89407936849416</v>
      </c>
      <c r="AM295">
        <f>(AO295 - AN295 + DX295*1E3/(8.314*(DZ295+273.15)) * AQ295/DW295 * AP295) * DW295/(100*DK295) * 1000/(1000 - AO295)</f>
        <v>0</v>
      </c>
      <c r="AN295">
        <v>16.75352671123142</v>
      </c>
      <c r="AO295">
        <v>17.97471328671329</v>
      </c>
      <c r="AP295">
        <v>-9.991988682114298E-06</v>
      </c>
      <c r="AQ295">
        <v>106.2692490418102</v>
      </c>
      <c r="AR295">
        <v>4</v>
      </c>
      <c r="AS295">
        <v>1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3.46</v>
      </c>
      <c r="DL295">
        <v>0.5</v>
      </c>
      <c r="DM295" t="s">
        <v>430</v>
      </c>
      <c r="DN295">
        <v>2</v>
      </c>
      <c r="DO295" t="b">
        <v>1</v>
      </c>
      <c r="DP295">
        <v>1685130966.655172</v>
      </c>
      <c r="DQ295">
        <v>411.9674827586206</v>
      </c>
      <c r="DR295">
        <v>419.6110344827586</v>
      </c>
      <c r="DS295">
        <v>17.97859655172413</v>
      </c>
      <c r="DT295">
        <v>16.75633448275862</v>
      </c>
      <c r="DU295">
        <v>412.4973103448276</v>
      </c>
      <c r="DV295">
        <v>18.35543103448276</v>
      </c>
      <c r="DW295">
        <v>499.9764482758621</v>
      </c>
      <c r="DX295">
        <v>99.63764482758619</v>
      </c>
      <c r="DY295">
        <v>0.09992032068965515</v>
      </c>
      <c r="DZ295">
        <v>27.03689310344827</v>
      </c>
      <c r="EA295">
        <v>27.99665862068965</v>
      </c>
      <c r="EB295">
        <v>999.9000000000002</v>
      </c>
      <c r="EC295">
        <v>0</v>
      </c>
      <c r="ED295">
        <v>0</v>
      </c>
      <c r="EE295">
        <v>10002.38689655172</v>
      </c>
      <c r="EF295">
        <v>0</v>
      </c>
      <c r="EG295">
        <v>14.14194827586206</v>
      </c>
      <c r="EH295">
        <v>-7.643616206896551</v>
      </c>
      <c r="EI295">
        <v>419.5097241379311</v>
      </c>
      <c r="EJ295">
        <v>426.7620344827586</v>
      </c>
      <c r="EK295">
        <v>1.222273448275862</v>
      </c>
      <c r="EL295">
        <v>419.6110344827586</v>
      </c>
      <c r="EM295">
        <v>16.75633448275862</v>
      </c>
      <c r="EN295">
        <v>1.791344827586207</v>
      </c>
      <c r="EO295">
        <v>1.669561724137931</v>
      </c>
      <c r="EP295">
        <v>15.71146896551724</v>
      </c>
      <c r="EQ295">
        <v>14.61625862068966</v>
      </c>
      <c r="ER295">
        <v>1999.98724137931</v>
      </c>
      <c r="ES295">
        <v>0.9800062758620691</v>
      </c>
      <c r="ET295">
        <v>0.01999353103448276</v>
      </c>
      <c r="EU295">
        <v>0</v>
      </c>
      <c r="EV295">
        <v>478.1864137931035</v>
      </c>
      <c r="EW295">
        <v>5.00078</v>
      </c>
      <c r="EX295">
        <v>10679.41724137931</v>
      </c>
      <c r="EY295">
        <v>16379.56896551724</v>
      </c>
      <c r="EZ295">
        <v>40.76044827586206</v>
      </c>
      <c r="FA295">
        <v>42.0750344827586</v>
      </c>
      <c r="FB295">
        <v>41.17206896551723</v>
      </c>
      <c r="FC295">
        <v>41.30810344827586</v>
      </c>
      <c r="FD295">
        <v>41.50175862068964</v>
      </c>
      <c r="FE295">
        <v>1955.09724137931</v>
      </c>
      <c r="FF295">
        <v>39.89000000000001</v>
      </c>
      <c r="FG295">
        <v>0</v>
      </c>
      <c r="FH295">
        <v>1685130972.7</v>
      </c>
      <c r="FI295">
        <v>0</v>
      </c>
      <c r="FJ295">
        <v>478.1905599999999</v>
      </c>
      <c r="FK295">
        <v>-1.662769216847563</v>
      </c>
      <c r="FL295">
        <v>-37.40769231928867</v>
      </c>
      <c r="FM295">
        <v>10679.056</v>
      </c>
      <c r="FN295">
        <v>15</v>
      </c>
      <c r="FO295">
        <v>1685130131.5</v>
      </c>
      <c r="FP295" t="s">
        <v>966</v>
      </c>
      <c r="FQ295">
        <v>1685130127.5</v>
      </c>
      <c r="FR295">
        <v>1685130131.5</v>
      </c>
      <c r="FS295">
        <v>5</v>
      </c>
      <c r="FT295">
        <v>-0.047</v>
      </c>
      <c r="FU295">
        <v>-0.013</v>
      </c>
      <c r="FV295">
        <v>-0.532</v>
      </c>
      <c r="FW295">
        <v>-0.385</v>
      </c>
      <c r="FX295">
        <v>420</v>
      </c>
      <c r="FY295">
        <v>17</v>
      </c>
      <c r="FZ295">
        <v>0.43</v>
      </c>
      <c r="GA295">
        <v>0.08</v>
      </c>
      <c r="GB295">
        <v>-7.7158185</v>
      </c>
      <c r="GC295">
        <v>0.8584158348968114</v>
      </c>
      <c r="GD295">
        <v>0.1955465182066661</v>
      </c>
      <c r="GE295">
        <v>0</v>
      </c>
      <c r="GF295">
        <v>1.2214755</v>
      </c>
      <c r="GG295">
        <v>0.01104878048780207</v>
      </c>
      <c r="GH295">
        <v>0.0014539118783475</v>
      </c>
      <c r="GI295">
        <v>1</v>
      </c>
      <c r="GJ295">
        <v>1</v>
      </c>
      <c r="GK295">
        <v>2</v>
      </c>
      <c r="GL295" t="s">
        <v>432</v>
      </c>
      <c r="GM295">
        <v>3.09891</v>
      </c>
      <c r="GN295">
        <v>2.75821</v>
      </c>
      <c r="GO295">
        <v>0.0945231</v>
      </c>
      <c r="GP295">
        <v>0.0954363</v>
      </c>
      <c r="GQ295">
        <v>0.0979975</v>
      </c>
      <c r="GR295">
        <v>0.09230910000000001</v>
      </c>
      <c r="GS295">
        <v>23110.8</v>
      </c>
      <c r="GT295">
        <v>22772.5</v>
      </c>
      <c r="GU295">
        <v>26076.7</v>
      </c>
      <c r="GV295">
        <v>25525</v>
      </c>
      <c r="GW295">
        <v>37749.1</v>
      </c>
      <c r="GX295">
        <v>35174.9</v>
      </c>
      <c r="GY295">
        <v>45601.4</v>
      </c>
      <c r="GZ295">
        <v>41931.5</v>
      </c>
      <c r="HA295">
        <v>1.84413</v>
      </c>
      <c r="HB295">
        <v>1.86887</v>
      </c>
      <c r="HC295">
        <v>0.0345558</v>
      </c>
      <c r="HD295">
        <v>0</v>
      </c>
      <c r="HE295">
        <v>27.4293</v>
      </c>
      <c r="HF295">
        <v>999.9</v>
      </c>
      <c r="HG295">
        <v>42.5</v>
      </c>
      <c r="HH295">
        <v>40.3</v>
      </c>
      <c r="HI295">
        <v>32.1326</v>
      </c>
      <c r="HJ295">
        <v>62.6428</v>
      </c>
      <c r="HK295">
        <v>24.4832</v>
      </c>
      <c r="HL295">
        <v>1</v>
      </c>
      <c r="HM295">
        <v>0.388366</v>
      </c>
      <c r="HN295">
        <v>2.85171</v>
      </c>
      <c r="HO295">
        <v>20.2839</v>
      </c>
      <c r="HP295">
        <v>5.21115</v>
      </c>
      <c r="HQ295">
        <v>11.98</v>
      </c>
      <c r="HR295">
        <v>4.9638</v>
      </c>
      <c r="HS295">
        <v>3.27428</v>
      </c>
      <c r="HT295">
        <v>9999</v>
      </c>
      <c r="HU295">
        <v>9999</v>
      </c>
      <c r="HV295">
        <v>9999</v>
      </c>
      <c r="HW295">
        <v>42.3</v>
      </c>
      <c r="HX295">
        <v>1.86394</v>
      </c>
      <c r="HY295">
        <v>1.86009</v>
      </c>
      <c r="HZ295">
        <v>1.85848</v>
      </c>
      <c r="IA295">
        <v>1.85987</v>
      </c>
      <c r="IB295">
        <v>1.85976</v>
      </c>
      <c r="IC295">
        <v>1.85837</v>
      </c>
      <c r="ID295">
        <v>1.85745</v>
      </c>
      <c r="IE295">
        <v>1.85226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-0.53</v>
      </c>
      <c r="IT295">
        <v>-0.3769</v>
      </c>
      <c r="IU295">
        <v>-0.4988045456908471</v>
      </c>
      <c r="IV295">
        <v>0.0001543633802942166</v>
      </c>
      <c r="IW295">
        <v>-6.359805854135664E-07</v>
      </c>
      <c r="IX295">
        <v>1.931128000261328E-10</v>
      </c>
      <c r="IY295">
        <v>-0.3811058202967347</v>
      </c>
      <c r="IZ295">
        <v>-0.009907362677547949</v>
      </c>
      <c r="JA295">
        <v>0.0006454078662214542</v>
      </c>
      <c r="JB295">
        <v>-5.064920317128958E-06</v>
      </c>
      <c r="JC295">
        <v>3</v>
      </c>
      <c r="JD295">
        <v>1872</v>
      </c>
      <c r="JE295">
        <v>1</v>
      </c>
      <c r="JF295">
        <v>37</v>
      </c>
      <c r="JG295">
        <v>14.1</v>
      </c>
      <c r="JH295">
        <v>14.1</v>
      </c>
      <c r="JI295">
        <v>1.09619</v>
      </c>
      <c r="JJ295">
        <v>2.65137</v>
      </c>
      <c r="JK295">
        <v>1.49658</v>
      </c>
      <c r="JL295">
        <v>2.33887</v>
      </c>
      <c r="JM295">
        <v>1.54785</v>
      </c>
      <c r="JN295">
        <v>2.33521</v>
      </c>
      <c r="JO295">
        <v>42.6171</v>
      </c>
      <c r="JP295">
        <v>13.8168</v>
      </c>
      <c r="JQ295">
        <v>18</v>
      </c>
      <c r="JR295">
        <v>489.309</v>
      </c>
      <c r="JS295">
        <v>521.428</v>
      </c>
      <c r="JT295">
        <v>23.9076</v>
      </c>
      <c r="JU295">
        <v>31.9667</v>
      </c>
      <c r="JV295">
        <v>29.9999</v>
      </c>
      <c r="JW295">
        <v>32.0689</v>
      </c>
      <c r="JX295">
        <v>32.018</v>
      </c>
      <c r="JY295">
        <v>21.9836</v>
      </c>
      <c r="JZ295">
        <v>43.6938</v>
      </c>
      <c r="KA295">
        <v>0</v>
      </c>
      <c r="KB295">
        <v>23.9089</v>
      </c>
      <c r="KC295">
        <v>399.688</v>
      </c>
      <c r="KD295">
        <v>16.8311</v>
      </c>
      <c r="KE295">
        <v>99.6516</v>
      </c>
      <c r="KF295">
        <v>99.6771</v>
      </c>
    </row>
    <row r="296" spans="1:292">
      <c r="A296">
        <v>264</v>
      </c>
      <c r="B296">
        <v>1685130979.5</v>
      </c>
      <c r="C296">
        <v>7577</v>
      </c>
      <c r="D296" t="s">
        <v>969</v>
      </c>
      <c r="E296" t="s">
        <v>970</v>
      </c>
      <c r="F296">
        <v>5</v>
      </c>
      <c r="G296" t="s">
        <v>965</v>
      </c>
      <c r="H296">
        <v>1685130971.732143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421.1581746935233</v>
      </c>
      <c r="AJ296">
        <v>416.8727393939394</v>
      </c>
      <c r="AK296">
        <v>-0.5785957186161511</v>
      </c>
      <c r="AL296">
        <v>66.89407936849416</v>
      </c>
      <c r="AM296">
        <f>(AO296 - AN296 + DX296*1E3/(8.314*(DZ296+273.15)) * AQ296/DW296 * AP296) * DW296/(100*DK296) * 1000/(1000 - AO296)</f>
        <v>0</v>
      </c>
      <c r="AN296">
        <v>16.75157012248366</v>
      </c>
      <c r="AO296">
        <v>17.97041608391609</v>
      </c>
      <c r="AP296">
        <v>-1.023308263097239E-05</v>
      </c>
      <c r="AQ296">
        <v>106.2692490418102</v>
      </c>
      <c r="AR296">
        <v>4</v>
      </c>
      <c r="AS296">
        <v>1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3.46</v>
      </c>
      <c r="DL296">
        <v>0.5</v>
      </c>
      <c r="DM296" t="s">
        <v>430</v>
      </c>
      <c r="DN296">
        <v>2</v>
      </c>
      <c r="DO296" t="b">
        <v>1</v>
      </c>
      <c r="DP296">
        <v>1685130971.732143</v>
      </c>
      <c r="DQ296">
        <v>411.5913214285715</v>
      </c>
      <c r="DR296">
        <v>417.0218571428572</v>
      </c>
      <c r="DS296">
        <v>17.97554642857143</v>
      </c>
      <c r="DT296">
        <v>16.75686428571429</v>
      </c>
      <c r="DU296">
        <v>412.1210714285714</v>
      </c>
      <c r="DV296">
        <v>18.35240357142857</v>
      </c>
      <c r="DW296">
        <v>499.9701785714286</v>
      </c>
      <c r="DX296">
        <v>99.63751071428571</v>
      </c>
      <c r="DY296">
        <v>0.09992349999999998</v>
      </c>
      <c r="DZ296">
        <v>27.03646071428571</v>
      </c>
      <c r="EA296">
        <v>27.99469642857144</v>
      </c>
      <c r="EB296">
        <v>999.9000000000002</v>
      </c>
      <c r="EC296">
        <v>0</v>
      </c>
      <c r="ED296">
        <v>0</v>
      </c>
      <c r="EE296">
        <v>10001.8525</v>
      </c>
      <c r="EF296">
        <v>0</v>
      </c>
      <c r="EG296">
        <v>14.15003571428572</v>
      </c>
      <c r="EH296">
        <v>-5.430528146428571</v>
      </c>
      <c r="EI296">
        <v>419.1253928571429</v>
      </c>
      <c r="EJ296">
        <v>424.1288571428572</v>
      </c>
      <c r="EK296">
        <v>1.218700714285714</v>
      </c>
      <c r="EL296">
        <v>417.0218571428572</v>
      </c>
      <c r="EM296">
        <v>16.75686428571429</v>
      </c>
      <c r="EN296">
        <v>1.791038571428571</v>
      </c>
      <c r="EO296">
        <v>1.669611785714286</v>
      </c>
      <c r="EP296">
        <v>15.70879642857143</v>
      </c>
      <c r="EQ296">
        <v>14.61672142857143</v>
      </c>
      <c r="ER296">
        <v>2000.011071428571</v>
      </c>
      <c r="ES296">
        <v>0.9800062500000001</v>
      </c>
      <c r="ET296">
        <v>0.01999355714285714</v>
      </c>
      <c r="EU296">
        <v>0</v>
      </c>
      <c r="EV296">
        <v>478.01075</v>
      </c>
      <c r="EW296">
        <v>5.00078</v>
      </c>
      <c r="EX296">
        <v>10676.67142857143</v>
      </c>
      <c r="EY296">
        <v>16379.77142857143</v>
      </c>
      <c r="EZ296">
        <v>40.76528571428571</v>
      </c>
      <c r="FA296">
        <v>42.07774999999999</v>
      </c>
      <c r="FB296">
        <v>41.13585714285715</v>
      </c>
      <c r="FC296">
        <v>41.31007142857141</v>
      </c>
      <c r="FD296">
        <v>41.48171428571428</v>
      </c>
      <c r="FE296">
        <v>1955.121071428572</v>
      </c>
      <c r="FF296">
        <v>39.89000000000001</v>
      </c>
      <c r="FG296">
        <v>0</v>
      </c>
      <c r="FH296">
        <v>1685130977.5</v>
      </c>
      <c r="FI296">
        <v>0</v>
      </c>
      <c r="FJ296">
        <v>478.02428</v>
      </c>
      <c r="FK296">
        <v>-2.582076911535468</v>
      </c>
      <c r="FL296">
        <v>-27.8153845927578</v>
      </c>
      <c r="FM296">
        <v>10676.456</v>
      </c>
      <c r="FN296">
        <v>15</v>
      </c>
      <c r="FO296">
        <v>1685130131.5</v>
      </c>
      <c r="FP296" t="s">
        <v>966</v>
      </c>
      <c r="FQ296">
        <v>1685130127.5</v>
      </c>
      <c r="FR296">
        <v>1685130131.5</v>
      </c>
      <c r="FS296">
        <v>5</v>
      </c>
      <c r="FT296">
        <v>-0.047</v>
      </c>
      <c r="FU296">
        <v>-0.013</v>
      </c>
      <c r="FV296">
        <v>-0.532</v>
      </c>
      <c r="FW296">
        <v>-0.385</v>
      </c>
      <c r="FX296">
        <v>420</v>
      </c>
      <c r="FY296">
        <v>17</v>
      </c>
      <c r="FZ296">
        <v>0.43</v>
      </c>
      <c r="GA296">
        <v>0.08</v>
      </c>
      <c r="GB296">
        <v>-6.112243368292683</v>
      </c>
      <c r="GC296">
        <v>23.09882858466898</v>
      </c>
      <c r="GD296">
        <v>3.040487903399986</v>
      </c>
      <c r="GE296">
        <v>0</v>
      </c>
      <c r="GF296">
        <v>1.219725609756098</v>
      </c>
      <c r="GG296">
        <v>-0.03871066202090554</v>
      </c>
      <c r="GH296">
        <v>0.007371000543918142</v>
      </c>
      <c r="GI296">
        <v>1</v>
      </c>
      <c r="GJ296">
        <v>1</v>
      </c>
      <c r="GK296">
        <v>2</v>
      </c>
      <c r="GL296" t="s">
        <v>432</v>
      </c>
      <c r="GM296">
        <v>3.09889</v>
      </c>
      <c r="GN296">
        <v>2.75805</v>
      </c>
      <c r="GO296">
        <v>0.09399399999999999</v>
      </c>
      <c r="GP296">
        <v>0.09328069999999999</v>
      </c>
      <c r="GQ296">
        <v>0.09798460000000001</v>
      </c>
      <c r="GR296">
        <v>0.0924624</v>
      </c>
      <c r="GS296">
        <v>23124.3</v>
      </c>
      <c r="GT296">
        <v>22826.9</v>
      </c>
      <c r="GU296">
        <v>26076.7</v>
      </c>
      <c r="GV296">
        <v>25525.1</v>
      </c>
      <c r="GW296">
        <v>37749.4</v>
      </c>
      <c r="GX296">
        <v>35168.5</v>
      </c>
      <c r="GY296">
        <v>45601.3</v>
      </c>
      <c r="GZ296">
        <v>41931.3</v>
      </c>
      <c r="HA296">
        <v>1.84433</v>
      </c>
      <c r="HB296">
        <v>1.86898</v>
      </c>
      <c r="HC296">
        <v>0.0343435</v>
      </c>
      <c r="HD296">
        <v>0</v>
      </c>
      <c r="HE296">
        <v>27.4293</v>
      </c>
      <c r="HF296">
        <v>999.9</v>
      </c>
      <c r="HG296">
        <v>42.5</v>
      </c>
      <c r="HH296">
        <v>40.3</v>
      </c>
      <c r="HI296">
        <v>32.1316</v>
      </c>
      <c r="HJ296">
        <v>62.5928</v>
      </c>
      <c r="HK296">
        <v>24.4832</v>
      </c>
      <c r="HL296">
        <v>1</v>
      </c>
      <c r="HM296">
        <v>0.387774</v>
      </c>
      <c r="HN296">
        <v>2.81701</v>
      </c>
      <c r="HO296">
        <v>20.2846</v>
      </c>
      <c r="HP296">
        <v>5.21085</v>
      </c>
      <c r="HQ296">
        <v>11.98</v>
      </c>
      <c r="HR296">
        <v>4.96365</v>
      </c>
      <c r="HS296">
        <v>3.27405</v>
      </c>
      <c r="HT296">
        <v>9999</v>
      </c>
      <c r="HU296">
        <v>9999</v>
      </c>
      <c r="HV296">
        <v>9999</v>
      </c>
      <c r="HW296">
        <v>42.3</v>
      </c>
      <c r="HX296">
        <v>1.86394</v>
      </c>
      <c r="HY296">
        <v>1.86011</v>
      </c>
      <c r="HZ296">
        <v>1.85849</v>
      </c>
      <c r="IA296">
        <v>1.85986</v>
      </c>
      <c r="IB296">
        <v>1.85977</v>
      </c>
      <c r="IC296">
        <v>1.85837</v>
      </c>
      <c r="ID296">
        <v>1.85745</v>
      </c>
      <c r="IE296">
        <v>1.85228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-0.529</v>
      </c>
      <c r="IT296">
        <v>-0.3769</v>
      </c>
      <c r="IU296">
        <v>-0.4988045456908471</v>
      </c>
      <c r="IV296">
        <v>0.0001543633802942166</v>
      </c>
      <c r="IW296">
        <v>-6.359805854135664E-07</v>
      </c>
      <c r="IX296">
        <v>1.931128000261328E-10</v>
      </c>
      <c r="IY296">
        <v>-0.3811058202967347</v>
      </c>
      <c r="IZ296">
        <v>-0.009907362677547949</v>
      </c>
      <c r="JA296">
        <v>0.0006454078662214542</v>
      </c>
      <c r="JB296">
        <v>-5.064920317128958E-06</v>
      </c>
      <c r="JC296">
        <v>3</v>
      </c>
      <c r="JD296">
        <v>1872</v>
      </c>
      <c r="JE296">
        <v>1</v>
      </c>
      <c r="JF296">
        <v>37</v>
      </c>
      <c r="JG296">
        <v>14.2</v>
      </c>
      <c r="JH296">
        <v>14.1</v>
      </c>
      <c r="JI296">
        <v>1.06445</v>
      </c>
      <c r="JJ296">
        <v>2.65503</v>
      </c>
      <c r="JK296">
        <v>1.49658</v>
      </c>
      <c r="JL296">
        <v>2.33887</v>
      </c>
      <c r="JM296">
        <v>1.54907</v>
      </c>
      <c r="JN296">
        <v>2.37793</v>
      </c>
      <c r="JO296">
        <v>42.5904</v>
      </c>
      <c r="JP296">
        <v>13.8256</v>
      </c>
      <c r="JQ296">
        <v>18</v>
      </c>
      <c r="JR296">
        <v>489.409</v>
      </c>
      <c r="JS296">
        <v>521.474</v>
      </c>
      <c r="JT296">
        <v>23.9083</v>
      </c>
      <c r="JU296">
        <v>31.9633</v>
      </c>
      <c r="JV296">
        <v>29.9998</v>
      </c>
      <c r="JW296">
        <v>32.0661</v>
      </c>
      <c r="JX296">
        <v>32.0152</v>
      </c>
      <c r="JY296">
        <v>21.346</v>
      </c>
      <c r="JZ296">
        <v>43.6938</v>
      </c>
      <c r="KA296">
        <v>0</v>
      </c>
      <c r="KB296">
        <v>23.9143</v>
      </c>
      <c r="KC296">
        <v>379.47</v>
      </c>
      <c r="KD296">
        <v>16.8325</v>
      </c>
      <c r="KE296">
        <v>99.6514</v>
      </c>
      <c r="KF296">
        <v>99.67700000000001</v>
      </c>
    </row>
    <row r="297" spans="1:292">
      <c r="A297">
        <v>265</v>
      </c>
      <c r="B297">
        <v>1685130984.5</v>
      </c>
      <c r="C297">
        <v>7582</v>
      </c>
      <c r="D297" t="s">
        <v>971</v>
      </c>
      <c r="E297" t="s">
        <v>972</v>
      </c>
      <c r="F297">
        <v>5</v>
      </c>
      <c r="G297" t="s">
        <v>965</v>
      </c>
      <c r="H297">
        <v>1685130977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407.0566250590316</v>
      </c>
      <c r="AJ297">
        <v>408.8465454545452</v>
      </c>
      <c r="AK297">
        <v>-1.676584381960421</v>
      </c>
      <c r="AL297">
        <v>66.89407936849416</v>
      </c>
      <c r="AM297">
        <f>(AO297 - AN297 + DX297*1E3/(8.314*(DZ297+273.15)) * AQ297/DW297 * AP297) * DW297/(100*DK297) * 1000/(1000 - AO297)</f>
        <v>0</v>
      </c>
      <c r="AN297">
        <v>16.80353182838028</v>
      </c>
      <c r="AO297">
        <v>17.98864265734267</v>
      </c>
      <c r="AP297">
        <v>2.34064247238264E-05</v>
      </c>
      <c r="AQ297">
        <v>106.2692490418102</v>
      </c>
      <c r="AR297">
        <v>4</v>
      </c>
      <c r="AS297">
        <v>1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3.46</v>
      </c>
      <c r="DL297">
        <v>0.5</v>
      </c>
      <c r="DM297" t="s">
        <v>430</v>
      </c>
      <c r="DN297">
        <v>2</v>
      </c>
      <c r="DO297" t="b">
        <v>1</v>
      </c>
      <c r="DP297">
        <v>1685130977</v>
      </c>
      <c r="DQ297">
        <v>409.2747407407408</v>
      </c>
      <c r="DR297">
        <v>409.4454074074074</v>
      </c>
      <c r="DS297">
        <v>17.97564444444444</v>
      </c>
      <c r="DT297">
        <v>16.77558888888889</v>
      </c>
      <c r="DU297">
        <v>409.803962962963</v>
      </c>
      <c r="DV297">
        <v>18.3525037037037</v>
      </c>
      <c r="DW297">
        <v>499.981037037037</v>
      </c>
      <c r="DX297">
        <v>99.6376925925926</v>
      </c>
      <c r="DY297">
        <v>0.09992501481481482</v>
      </c>
      <c r="DZ297">
        <v>27.03446296296297</v>
      </c>
      <c r="EA297">
        <v>27.99055185185185</v>
      </c>
      <c r="EB297">
        <v>999.9000000000001</v>
      </c>
      <c r="EC297">
        <v>0</v>
      </c>
      <c r="ED297">
        <v>0</v>
      </c>
      <c r="EE297">
        <v>10005.20074074074</v>
      </c>
      <c r="EF297">
        <v>0</v>
      </c>
      <c r="EG297">
        <v>14.15078888888889</v>
      </c>
      <c r="EH297">
        <v>-0.1705765962962965</v>
      </c>
      <c r="EI297">
        <v>416.7664444444444</v>
      </c>
      <c r="EJ297">
        <v>416.431037037037</v>
      </c>
      <c r="EK297">
        <v>1.200067407407407</v>
      </c>
      <c r="EL297">
        <v>409.4454074074074</v>
      </c>
      <c r="EM297">
        <v>16.77558888888889</v>
      </c>
      <c r="EN297">
        <v>1.791051111111111</v>
      </c>
      <c r="EO297">
        <v>1.67148037037037</v>
      </c>
      <c r="EP297">
        <v>15.70891111111111</v>
      </c>
      <c r="EQ297">
        <v>14.63404444444444</v>
      </c>
      <c r="ER297">
        <v>1999.987037037037</v>
      </c>
      <c r="ES297">
        <v>0.9800057777777776</v>
      </c>
      <c r="ET297">
        <v>0.01999402222222222</v>
      </c>
      <c r="EU297">
        <v>0</v>
      </c>
      <c r="EV297">
        <v>477.8639259259259</v>
      </c>
      <c r="EW297">
        <v>5.00078</v>
      </c>
      <c r="EX297">
        <v>10674.09259259259</v>
      </c>
      <c r="EY297">
        <v>16379.56296296296</v>
      </c>
      <c r="EZ297">
        <v>40.75203703703703</v>
      </c>
      <c r="FA297">
        <v>42.07366666666666</v>
      </c>
      <c r="FB297">
        <v>41.13396296296296</v>
      </c>
      <c r="FC297">
        <v>41.29844444444444</v>
      </c>
      <c r="FD297">
        <v>41.47188888888889</v>
      </c>
      <c r="FE297">
        <v>1955.097037037037</v>
      </c>
      <c r="FF297">
        <v>39.89000000000001</v>
      </c>
      <c r="FG297">
        <v>0</v>
      </c>
      <c r="FH297">
        <v>1685130982.3</v>
      </c>
      <c r="FI297">
        <v>0</v>
      </c>
      <c r="FJ297">
        <v>477.89832</v>
      </c>
      <c r="FK297">
        <v>-0.8515384495979065</v>
      </c>
      <c r="FL297">
        <v>-26.40000006113598</v>
      </c>
      <c r="FM297">
        <v>10674.124</v>
      </c>
      <c r="FN297">
        <v>15</v>
      </c>
      <c r="FO297">
        <v>1685130131.5</v>
      </c>
      <c r="FP297" t="s">
        <v>966</v>
      </c>
      <c r="FQ297">
        <v>1685130127.5</v>
      </c>
      <c r="FR297">
        <v>1685130131.5</v>
      </c>
      <c r="FS297">
        <v>5</v>
      </c>
      <c r="FT297">
        <v>-0.047</v>
      </c>
      <c r="FU297">
        <v>-0.013</v>
      </c>
      <c r="FV297">
        <v>-0.532</v>
      </c>
      <c r="FW297">
        <v>-0.385</v>
      </c>
      <c r="FX297">
        <v>420</v>
      </c>
      <c r="FY297">
        <v>17</v>
      </c>
      <c r="FZ297">
        <v>0.43</v>
      </c>
      <c r="GA297">
        <v>0.08</v>
      </c>
      <c r="GB297">
        <v>-2.7578167025</v>
      </c>
      <c r="GC297">
        <v>57.82973818198877</v>
      </c>
      <c r="GD297">
        <v>6.081814992666912</v>
      </c>
      <c r="GE297">
        <v>0</v>
      </c>
      <c r="GF297">
        <v>1.2075435</v>
      </c>
      <c r="GG297">
        <v>-0.1940341463414661</v>
      </c>
      <c r="GH297">
        <v>0.02268569434136852</v>
      </c>
      <c r="GI297">
        <v>1</v>
      </c>
      <c r="GJ297">
        <v>1</v>
      </c>
      <c r="GK297">
        <v>2</v>
      </c>
      <c r="GL297" t="s">
        <v>432</v>
      </c>
      <c r="GM297">
        <v>3.09897</v>
      </c>
      <c r="GN297">
        <v>2.75805</v>
      </c>
      <c r="GO297">
        <v>0.09252929999999999</v>
      </c>
      <c r="GP297">
        <v>0.0905156</v>
      </c>
      <c r="GQ297">
        <v>0.09805659999999999</v>
      </c>
      <c r="GR297">
        <v>0.0925602</v>
      </c>
      <c r="GS297">
        <v>23161.7</v>
      </c>
      <c r="GT297">
        <v>22896.5</v>
      </c>
      <c r="GU297">
        <v>26076.8</v>
      </c>
      <c r="GV297">
        <v>25525.2</v>
      </c>
      <c r="GW297">
        <v>37746.6</v>
      </c>
      <c r="GX297">
        <v>35164.4</v>
      </c>
      <c r="GY297">
        <v>45601.7</v>
      </c>
      <c r="GZ297">
        <v>41931.3</v>
      </c>
      <c r="HA297">
        <v>1.84433</v>
      </c>
      <c r="HB297">
        <v>1.869</v>
      </c>
      <c r="HC297">
        <v>0.0343323</v>
      </c>
      <c r="HD297">
        <v>0</v>
      </c>
      <c r="HE297">
        <v>27.4274</v>
      </c>
      <c r="HF297">
        <v>999.9</v>
      </c>
      <c r="HG297">
        <v>42.5</v>
      </c>
      <c r="HH297">
        <v>40.3</v>
      </c>
      <c r="HI297">
        <v>32.1331</v>
      </c>
      <c r="HJ297">
        <v>62.3628</v>
      </c>
      <c r="HK297">
        <v>24.2788</v>
      </c>
      <c r="HL297">
        <v>1</v>
      </c>
      <c r="HM297">
        <v>0.387599</v>
      </c>
      <c r="HN297">
        <v>2.78699</v>
      </c>
      <c r="HO297">
        <v>20.2851</v>
      </c>
      <c r="HP297">
        <v>5.2101</v>
      </c>
      <c r="HQ297">
        <v>11.98</v>
      </c>
      <c r="HR297">
        <v>4.96355</v>
      </c>
      <c r="HS297">
        <v>3.2742</v>
      </c>
      <c r="HT297">
        <v>9999</v>
      </c>
      <c r="HU297">
        <v>9999</v>
      </c>
      <c r="HV297">
        <v>9999</v>
      </c>
      <c r="HW297">
        <v>42.3</v>
      </c>
      <c r="HX297">
        <v>1.86394</v>
      </c>
      <c r="HY297">
        <v>1.86014</v>
      </c>
      <c r="HZ297">
        <v>1.85848</v>
      </c>
      <c r="IA297">
        <v>1.85981</v>
      </c>
      <c r="IB297">
        <v>1.85975</v>
      </c>
      <c r="IC297">
        <v>1.85837</v>
      </c>
      <c r="ID297">
        <v>1.85745</v>
      </c>
      <c r="IE297">
        <v>1.85227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-0.527</v>
      </c>
      <c r="IT297">
        <v>-0.3767</v>
      </c>
      <c r="IU297">
        <v>-0.4988045456908471</v>
      </c>
      <c r="IV297">
        <v>0.0001543633802942166</v>
      </c>
      <c r="IW297">
        <v>-6.359805854135664E-07</v>
      </c>
      <c r="IX297">
        <v>1.931128000261328E-10</v>
      </c>
      <c r="IY297">
        <v>-0.3811058202967347</v>
      </c>
      <c r="IZ297">
        <v>-0.009907362677547949</v>
      </c>
      <c r="JA297">
        <v>0.0006454078662214542</v>
      </c>
      <c r="JB297">
        <v>-5.064920317128958E-06</v>
      </c>
      <c r="JC297">
        <v>3</v>
      </c>
      <c r="JD297">
        <v>1872</v>
      </c>
      <c r="JE297">
        <v>1</v>
      </c>
      <c r="JF297">
        <v>37</v>
      </c>
      <c r="JG297">
        <v>14.3</v>
      </c>
      <c r="JH297">
        <v>14.2</v>
      </c>
      <c r="JI297">
        <v>1.02661</v>
      </c>
      <c r="JJ297">
        <v>2.65259</v>
      </c>
      <c r="JK297">
        <v>1.49658</v>
      </c>
      <c r="JL297">
        <v>2.33887</v>
      </c>
      <c r="JM297">
        <v>1.54907</v>
      </c>
      <c r="JN297">
        <v>2.44019</v>
      </c>
      <c r="JO297">
        <v>42.5904</v>
      </c>
      <c r="JP297">
        <v>13.8168</v>
      </c>
      <c r="JQ297">
        <v>18</v>
      </c>
      <c r="JR297">
        <v>489.383</v>
      </c>
      <c r="JS297">
        <v>521.462</v>
      </c>
      <c r="JT297">
        <v>23.9143</v>
      </c>
      <c r="JU297">
        <v>31.9597</v>
      </c>
      <c r="JV297">
        <v>29.9997</v>
      </c>
      <c r="JW297">
        <v>32.0626</v>
      </c>
      <c r="JX297">
        <v>32.0117</v>
      </c>
      <c r="JY297">
        <v>20.5899</v>
      </c>
      <c r="JZ297">
        <v>43.6938</v>
      </c>
      <c r="KA297">
        <v>0</v>
      </c>
      <c r="KB297">
        <v>23.9216</v>
      </c>
      <c r="KC297">
        <v>366.095</v>
      </c>
      <c r="KD297">
        <v>16.827</v>
      </c>
      <c r="KE297">
        <v>99.6521</v>
      </c>
      <c r="KF297">
        <v>99.67700000000001</v>
      </c>
    </row>
    <row r="298" spans="1:292">
      <c r="A298">
        <v>266</v>
      </c>
      <c r="B298">
        <v>1685130989.5</v>
      </c>
      <c r="C298">
        <v>7587</v>
      </c>
      <c r="D298" t="s">
        <v>973</v>
      </c>
      <c r="E298" t="s">
        <v>974</v>
      </c>
      <c r="F298">
        <v>5</v>
      </c>
      <c r="G298" t="s">
        <v>965</v>
      </c>
      <c r="H298">
        <v>1685130981.714286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390.777985087544</v>
      </c>
      <c r="AJ298">
        <v>396.7945696969696</v>
      </c>
      <c r="AK298">
        <v>-2.466994545979311</v>
      </c>
      <c r="AL298">
        <v>66.89407936849416</v>
      </c>
      <c r="AM298">
        <f>(AO298 - AN298 + DX298*1E3/(8.314*(DZ298+273.15)) * AQ298/DW298 * AP298) * DW298/(100*DK298) * 1000/(1000 - AO298)</f>
        <v>0</v>
      </c>
      <c r="AN298">
        <v>16.81457085616342</v>
      </c>
      <c r="AO298">
        <v>17.99937552447553</v>
      </c>
      <c r="AP298">
        <v>0.001179474153113102</v>
      </c>
      <c r="AQ298">
        <v>106.2692490418102</v>
      </c>
      <c r="AR298">
        <v>4</v>
      </c>
      <c r="AS298">
        <v>1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3.46</v>
      </c>
      <c r="DL298">
        <v>0.5</v>
      </c>
      <c r="DM298" t="s">
        <v>430</v>
      </c>
      <c r="DN298">
        <v>2</v>
      </c>
      <c r="DO298" t="b">
        <v>1</v>
      </c>
      <c r="DP298">
        <v>1685130981.714286</v>
      </c>
      <c r="DQ298">
        <v>403.8134642857142</v>
      </c>
      <c r="DR298">
        <v>397.5218214285714</v>
      </c>
      <c r="DS298">
        <v>17.98201071428571</v>
      </c>
      <c r="DT298">
        <v>16.79380714285714</v>
      </c>
      <c r="DU298">
        <v>404.3411785714287</v>
      </c>
      <c r="DV298">
        <v>18.35881428571428</v>
      </c>
      <c r="DW298">
        <v>500.0222857142857</v>
      </c>
      <c r="DX298">
        <v>99.63722857142857</v>
      </c>
      <c r="DY298">
        <v>0.1000099214285714</v>
      </c>
      <c r="DZ298">
        <v>27.03184642857143</v>
      </c>
      <c r="EA298">
        <v>27.99255</v>
      </c>
      <c r="EB298">
        <v>999.9000000000002</v>
      </c>
      <c r="EC298">
        <v>0</v>
      </c>
      <c r="ED298">
        <v>0</v>
      </c>
      <c r="EE298">
        <v>9997.583928571428</v>
      </c>
      <c r="EF298">
        <v>0</v>
      </c>
      <c r="EG298">
        <v>14.15405</v>
      </c>
      <c r="EH298">
        <v>6.291701496428571</v>
      </c>
      <c r="EI298">
        <v>411.2078214285714</v>
      </c>
      <c r="EJ298">
        <v>404.3114285714286</v>
      </c>
      <c r="EK298">
        <v>1.1882125</v>
      </c>
      <c r="EL298">
        <v>397.5218214285714</v>
      </c>
      <c r="EM298">
        <v>16.79380714285714</v>
      </c>
      <c r="EN298">
        <v>1.7916775</v>
      </c>
      <c r="EO298">
        <v>1.673288214285714</v>
      </c>
      <c r="EP298">
        <v>15.71436785714286</v>
      </c>
      <c r="EQ298">
        <v>14.65079642857143</v>
      </c>
      <c r="ER298">
        <v>1999.977857142857</v>
      </c>
      <c r="ES298">
        <v>0.9800055</v>
      </c>
      <c r="ET298">
        <v>0.0199943</v>
      </c>
      <c r="EU298">
        <v>0</v>
      </c>
      <c r="EV298">
        <v>477.8123214285714</v>
      </c>
      <c r="EW298">
        <v>5.00078</v>
      </c>
      <c r="EX298">
        <v>10671.87142857143</v>
      </c>
      <c r="EY298">
        <v>16379.48571428572</v>
      </c>
      <c r="EZ298">
        <v>40.75417857142856</v>
      </c>
      <c r="FA298">
        <v>42.07324999999999</v>
      </c>
      <c r="FB298">
        <v>41.08671428571427</v>
      </c>
      <c r="FC298">
        <v>41.28992857142856</v>
      </c>
      <c r="FD298">
        <v>41.46853571428571</v>
      </c>
      <c r="FE298">
        <v>1955.087857142857</v>
      </c>
      <c r="FF298">
        <v>39.89000000000001</v>
      </c>
      <c r="FG298">
        <v>0</v>
      </c>
      <c r="FH298">
        <v>1685130987.7</v>
      </c>
      <c r="FI298">
        <v>0</v>
      </c>
      <c r="FJ298">
        <v>477.8311923076923</v>
      </c>
      <c r="FK298">
        <v>-0.255282040613361</v>
      </c>
      <c r="FL298">
        <v>-32.16068374319838</v>
      </c>
      <c r="FM298">
        <v>10671.74230769231</v>
      </c>
      <c r="FN298">
        <v>15</v>
      </c>
      <c r="FO298">
        <v>1685130131.5</v>
      </c>
      <c r="FP298" t="s">
        <v>966</v>
      </c>
      <c r="FQ298">
        <v>1685130127.5</v>
      </c>
      <c r="FR298">
        <v>1685130131.5</v>
      </c>
      <c r="FS298">
        <v>5</v>
      </c>
      <c r="FT298">
        <v>-0.047</v>
      </c>
      <c r="FU298">
        <v>-0.013</v>
      </c>
      <c r="FV298">
        <v>-0.532</v>
      </c>
      <c r="FW298">
        <v>-0.385</v>
      </c>
      <c r="FX298">
        <v>420</v>
      </c>
      <c r="FY298">
        <v>17</v>
      </c>
      <c r="FZ298">
        <v>0.43</v>
      </c>
      <c r="GA298">
        <v>0.08</v>
      </c>
      <c r="GB298">
        <v>2.683004680487805</v>
      </c>
      <c r="GC298">
        <v>82.03060221533099</v>
      </c>
      <c r="GD298">
        <v>8.183079227467394</v>
      </c>
      <c r="GE298">
        <v>0</v>
      </c>
      <c r="GF298">
        <v>1.196740487804878</v>
      </c>
      <c r="GG298">
        <v>-0.1874450174216052</v>
      </c>
      <c r="GH298">
        <v>0.02296657878800108</v>
      </c>
      <c r="GI298">
        <v>1</v>
      </c>
      <c r="GJ298">
        <v>1</v>
      </c>
      <c r="GK298">
        <v>2</v>
      </c>
      <c r="GL298" t="s">
        <v>432</v>
      </c>
      <c r="GM298">
        <v>3.09895</v>
      </c>
      <c r="GN298">
        <v>2.75796</v>
      </c>
      <c r="GO298">
        <v>0.0903756</v>
      </c>
      <c r="GP298">
        <v>0.0875663</v>
      </c>
      <c r="GQ298">
        <v>0.09809610000000001</v>
      </c>
      <c r="GR298">
        <v>0.0925433</v>
      </c>
      <c r="GS298">
        <v>23216.9</v>
      </c>
      <c r="GT298">
        <v>22970.6</v>
      </c>
      <c r="GU298">
        <v>26077</v>
      </c>
      <c r="GV298">
        <v>25525</v>
      </c>
      <c r="GW298">
        <v>37744.8</v>
      </c>
      <c r="GX298">
        <v>35164.9</v>
      </c>
      <c r="GY298">
        <v>45601.9</v>
      </c>
      <c r="GZ298">
        <v>41931.6</v>
      </c>
      <c r="HA298">
        <v>1.84433</v>
      </c>
      <c r="HB298">
        <v>1.86908</v>
      </c>
      <c r="HC298">
        <v>0.0349358</v>
      </c>
      <c r="HD298">
        <v>0</v>
      </c>
      <c r="HE298">
        <v>27.4257</v>
      </c>
      <c r="HF298">
        <v>999.9</v>
      </c>
      <c r="HG298">
        <v>42.5</v>
      </c>
      <c r="HH298">
        <v>40.3</v>
      </c>
      <c r="HI298">
        <v>32.1342</v>
      </c>
      <c r="HJ298">
        <v>62.4328</v>
      </c>
      <c r="HK298">
        <v>24.1066</v>
      </c>
      <c r="HL298">
        <v>1</v>
      </c>
      <c r="HM298">
        <v>0.386964</v>
      </c>
      <c r="HN298">
        <v>2.767</v>
      </c>
      <c r="HO298">
        <v>20.2855</v>
      </c>
      <c r="HP298">
        <v>5.20995</v>
      </c>
      <c r="HQ298">
        <v>11.98</v>
      </c>
      <c r="HR298">
        <v>4.96365</v>
      </c>
      <c r="HS298">
        <v>3.27413</v>
      </c>
      <c r="HT298">
        <v>9999</v>
      </c>
      <c r="HU298">
        <v>9999</v>
      </c>
      <c r="HV298">
        <v>9999</v>
      </c>
      <c r="HW298">
        <v>42.3</v>
      </c>
      <c r="HX298">
        <v>1.86395</v>
      </c>
      <c r="HY298">
        <v>1.86016</v>
      </c>
      <c r="HZ298">
        <v>1.85849</v>
      </c>
      <c r="IA298">
        <v>1.85981</v>
      </c>
      <c r="IB298">
        <v>1.85978</v>
      </c>
      <c r="IC298">
        <v>1.85837</v>
      </c>
      <c r="ID298">
        <v>1.85745</v>
      </c>
      <c r="IE298">
        <v>1.85228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-0.524</v>
      </c>
      <c r="IT298">
        <v>-0.3766</v>
      </c>
      <c r="IU298">
        <v>-0.4988045456908471</v>
      </c>
      <c r="IV298">
        <v>0.0001543633802942166</v>
      </c>
      <c r="IW298">
        <v>-6.359805854135664E-07</v>
      </c>
      <c r="IX298">
        <v>1.931128000261328E-10</v>
      </c>
      <c r="IY298">
        <v>-0.3811058202967347</v>
      </c>
      <c r="IZ298">
        <v>-0.009907362677547949</v>
      </c>
      <c r="JA298">
        <v>0.0006454078662214542</v>
      </c>
      <c r="JB298">
        <v>-5.064920317128958E-06</v>
      </c>
      <c r="JC298">
        <v>3</v>
      </c>
      <c r="JD298">
        <v>1872</v>
      </c>
      <c r="JE298">
        <v>1</v>
      </c>
      <c r="JF298">
        <v>37</v>
      </c>
      <c r="JG298">
        <v>14.4</v>
      </c>
      <c r="JH298">
        <v>14.3</v>
      </c>
      <c r="JI298">
        <v>0.992432</v>
      </c>
      <c r="JJ298">
        <v>2.64771</v>
      </c>
      <c r="JK298">
        <v>1.49658</v>
      </c>
      <c r="JL298">
        <v>2.33887</v>
      </c>
      <c r="JM298">
        <v>1.54907</v>
      </c>
      <c r="JN298">
        <v>2.47803</v>
      </c>
      <c r="JO298">
        <v>42.6171</v>
      </c>
      <c r="JP298">
        <v>13.8256</v>
      </c>
      <c r="JQ298">
        <v>18</v>
      </c>
      <c r="JR298">
        <v>489.357</v>
      </c>
      <c r="JS298">
        <v>521.491</v>
      </c>
      <c r="JT298">
        <v>23.9215</v>
      </c>
      <c r="JU298">
        <v>31.9562</v>
      </c>
      <c r="JV298">
        <v>29.9997</v>
      </c>
      <c r="JW298">
        <v>32.0591</v>
      </c>
      <c r="JX298">
        <v>32.0089</v>
      </c>
      <c r="JY298">
        <v>19.8963</v>
      </c>
      <c r="JZ298">
        <v>43.6938</v>
      </c>
      <c r="KA298">
        <v>0</v>
      </c>
      <c r="KB298">
        <v>23.9276</v>
      </c>
      <c r="KC298">
        <v>346.043</v>
      </c>
      <c r="KD298">
        <v>16.827</v>
      </c>
      <c r="KE298">
        <v>99.65260000000001</v>
      </c>
      <c r="KF298">
        <v>99.6772</v>
      </c>
    </row>
    <row r="299" spans="1:292">
      <c r="A299">
        <v>267</v>
      </c>
      <c r="B299">
        <v>1685130994.5</v>
      </c>
      <c r="C299">
        <v>7592</v>
      </c>
      <c r="D299" t="s">
        <v>975</v>
      </c>
      <c r="E299" t="s">
        <v>976</v>
      </c>
      <c r="F299">
        <v>5</v>
      </c>
      <c r="G299" t="s">
        <v>965</v>
      </c>
      <c r="H299">
        <v>1685130987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374.1174896701539</v>
      </c>
      <c r="AJ299">
        <v>382.5299272727271</v>
      </c>
      <c r="AK299">
        <v>-2.880249530013252</v>
      </c>
      <c r="AL299">
        <v>66.89407936849416</v>
      </c>
      <c r="AM299">
        <f>(AO299 - AN299 + DX299*1E3/(8.314*(DZ299+273.15)) * AQ299/DW299 * AP299) * DW299/(100*DK299) * 1000/(1000 - AO299)</f>
        <v>0</v>
      </c>
      <c r="AN299">
        <v>16.81132780927395</v>
      </c>
      <c r="AO299">
        <v>18.00397552447554</v>
      </c>
      <c r="AP299">
        <v>0.0002460050153382768</v>
      </c>
      <c r="AQ299">
        <v>106.2692490418102</v>
      </c>
      <c r="AR299">
        <v>4</v>
      </c>
      <c r="AS299">
        <v>1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3.46</v>
      </c>
      <c r="DL299">
        <v>0.5</v>
      </c>
      <c r="DM299" t="s">
        <v>430</v>
      </c>
      <c r="DN299">
        <v>2</v>
      </c>
      <c r="DO299" t="b">
        <v>1</v>
      </c>
      <c r="DP299">
        <v>1685130987</v>
      </c>
      <c r="DQ299">
        <v>393.6952592592592</v>
      </c>
      <c r="DR299">
        <v>381.1316296296296</v>
      </c>
      <c r="DS299">
        <v>17.99235925925926</v>
      </c>
      <c r="DT299">
        <v>16.81136666666667</v>
      </c>
      <c r="DU299">
        <v>394.2202962962963</v>
      </c>
      <c r="DV299">
        <v>18.36907777777778</v>
      </c>
      <c r="DW299">
        <v>500.0142962962964</v>
      </c>
      <c r="DX299">
        <v>99.63666666666666</v>
      </c>
      <c r="DY299">
        <v>0.1000162481481481</v>
      </c>
      <c r="DZ299">
        <v>27.02904814814815</v>
      </c>
      <c r="EA299">
        <v>27.99300740740741</v>
      </c>
      <c r="EB299">
        <v>999.9000000000001</v>
      </c>
      <c r="EC299">
        <v>0</v>
      </c>
      <c r="ED299">
        <v>0</v>
      </c>
      <c r="EE299">
        <v>9989.857407407408</v>
      </c>
      <c r="EF299">
        <v>0</v>
      </c>
      <c r="EG299">
        <v>14.15056296296296</v>
      </c>
      <c r="EH299">
        <v>12.56363777777778</v>
      </c>
      <c r="EI299">
        <v>400.9085185185185</v>
      </c>
      <c r="EJ299">
        <v>387.6485555555556</v>
      </c>
      <c r="EK299">
        <v>1.18099</v>
      </c>
      <c r="EL299">
        <v>381.1316296296296</v>
      </c>
      <c r="EM299">
        <v>16.81136666666667</v>
      </c>
      <c r="EN299">
        <v>1.792698518518519</v>
      </c>
      <c r="EO299">
        <v>1.675028888888889</v>
      </c>
      <c r="EP299">
        <v>15.72327037037037</v>
      </c>
      <c r="EQ299">
        <v>14.66692962962963</v>
      </c>
      <c r="ER299">
        <v>1999.961851851852</v>
      </c>
      <c r="ES299">
        <v>0.9800051111111111</v>
      </c>
      <c r="ET299">
        <v>0.0199946962962963</v>
      </c>
      <c r="EU299">
        <v>0</v>
      </c>
      <c r="EV299">
        <v>477.7605185185185</v>
      </c>
      <c r="EW299">
        <v>5.00078</v>
      </c>
      <c r="EX299">
        <v>10668.41851851852</v>
      </c>
      <c r="EY299">
        <v>16379.34444444445</v>
      </c>
      <c r="EZ299">
        <v>40.74737037037036</v>
      </c>
      <c r="FA299">
        <v>42.07599999999999</v>
      </c>
      <c r="FB299">
        <v>41.08988888888888</v>
      </c>
      <c r="FC299">
        <v>41.28218518518517</v>
      </c>
      <c r="FD299">
        <v>41.46970370370369</v>
      </c>
      <c r="FE299">
        <v>1955.071851851852</v>
      </c>
      <c r="FF299">
        <v>39.89000000000001</v>
      </c>
      <c r="FG299">
        <v>0</v>
      </c>
      <c r="FH299">
        <v>1685130992.5</v>
      </c>
      <c r="FI299">
        <v>0</v>
      </c>
      <c r="FJ299">
        <v>477.7645</v>
      </c>
      <c r="FK299">
        <v>-1.641059813290759</v>
      </c>
      <c r="FL299">
        <v>-44.64615373079528</v>
      </c>
      <c r="FM299">
        <v>10668.55</v>
      </c>
      <c r="FN299">
        <v>15</v>
      </c>
      <c r="FO299">
        <v>1685130131.5</v>
      </c>
      <c r="FP299" t="s">
        <v>966</v>
      </c>
      <c r="FQ299">
        <v>1685130127.5</v>
      </c>
      <c r="FR299">
        <v>1685130131.5</v>
      </c>
      <c r="FS299">
        <v>5</v>
      </c>
      <c r="FT299">
        <v>-0.047</v>
      </c>
      <c r="FU299">
        <v>-0.013</v>
      </c>
      <c r="FV299">
        <v>-0.532</v>
      </c>
      <c r="FW299">
        <v>-0.385</v>
      </c>
      <c r="FX299">
        <v>420</v>
      </c>
      <c r="FY299">
        <v>17</v>
      </c>
      <c r="FZ299">
        <v>0.43</v>
      </c>
      <c r="GA299">
        <v>0.08</v>
      </c>
      <c r="GB299">
        <v>7.346615656097561</v>
      </c>
      <c r="GC299">
        <v>76.96378210662019</v>
      </c>
      <c r="GD299">
        <v>7.738180595164521</v>
      </c>
      <c r="GE299">
        <v>0</v>
      </c>
      <c r="GF299">
        <v>1.190702682926829</v>
      </c>
      <c r="GG299">
        <v>-0.09662069686410915</v>
      </c>
      <c r="GH299">
        <v>0.01923282458669011</v>
      </c>
      <c r="GI299">
        <v>1</v>
      </c>
      <c r="GJ299">
        <v>1</v>
      </c>
      <c r="GK299">
        <v>2</v>
      </c>
      <c r="GL299" t="s">
        <v>432</v>
      </c>
      <c r="GM299">
        <v>3.09885</v>
      </c>
      <c r="GN299">
        <v>2.7579</v>
      </c>
      <c r="GO299">
        <v>0.0878264</v>
      </c>
      <c r="GP299">
        <v>0.0845504</v>
      </c>
      <c r="GQ299">
        <v>0.0981151</v>
      </c>
      <c r="GR299">
        <v>0.092519</v>
      </c>
      <c r="GS299">
        <v>23282.1</v>
      </c>
      <c r="GT299">
        <v>23046.9</v>
      </c>
      <c r="GU299">
        <v>26077.2</v>
      </c>
      <c r="GV299">
        <v>25525.5</v>
      </c>
      <c r="GW299">
        <v>37743.9</v>
      </c>
      <c r="GX299">
        <v>35165.8</v>
      </c>
      <c r="GY299">
        <v>45602.2</v>
      </c>
      <c r="GZ299">
        <v>41931.9</v>
      </c>
      <c r="HA299">
        <v>1.84425</v>
      </c>
      <c r="HB299">
        <v>1.8692</v>
      </c>
      <c r="HC299">
        <v>0.0345893</v>
      </c>
      <c r="HD299">
        <v>0</v>
      </c>
      <c r="HE299">
        <v>27.4228</v>
      </c>
      <c r="HF299">
        <v>999.9</v>
      </c>
      <c r="HG299">
        <v>42.5</v>
      </c>
      <c r="HH299">
        <v>40.3</v>
      </c>
      <c r="HI299">
        <v>32.1347</v>
      </c>
      <c r="HJ299">
        <v>62.4428</v>
      </c>
      <c r="HK299">
        <v>24.2468</v>
      </c>
      <c r="HL299">
        <v>1</v>
      </c>
      <c r="HM299">
        <v>0.386486</v>
      </c>
      <c r="HN299">
        <v>2.76248</v>
      </c>
      <c r="HO299">
        <v>20.2855</v>
      </c>
      <c r="HP299">
        <v>5.21145</v>
      </c>
      <c r="HQ299">
        <v>11.98</v>
      </c>
      <c r="HR299">
        <v>4.9636</v>
      </c>
      <c r="HS299">
        <v>3.2744</v>
      </c>
      <c r="HT299">
        <v>9999</v>
      </c>
      <c r="HU299">
        <v>9999</v>
      </c>
      <c r="HV299">
        <v>9999</v>
      </c>
      <c r="HW299">
        <v>42.3</v>
      </c>
      <c r="HX299">
        <v>1.86397</v>
      </c>
      <c r="HY299">
        <v>1.86015</v>
      </c>
      <c r="HZ299">
        <v>1.85851</v>
      </c>
      <c r="IA299">
        <v>1.85982</v>
      </c>
      <c r="IB299">
        <v>1.85981</v>
      </c>
      <c r="IC299">
        <v>1.85837</v>
      </c>
      <c r="ID299">
        <v>1.85745</v>
      </c>
      <c r="IE299">
        <v>1.85228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-0.52</v>
      </c>
      <c r="IT299">
        <v>-0.3766</v>
      </c>
      <c r="IU299">
        <v>-0.4988045456908471</v>
      </c>
      <c r="IV299">
        <v>0.0001543633802942166</v>
      </c>
      <c r="IW299">
        <v>-6.359805854135664E-07</v>
      </c>
      <c r="IX299">
        <v>1.931128000261328E-10</v>
      </c>
      <c r="IY299">
        <v>-0.3811058202967347</v>
      </c>
      <c r="IZ299">
        <v>-0.009907362677547949</v>
      </c>
      <c r="JA299">
        <v>0.0006454078662214542</v>
      </c>
      <c r="JB299">
        <v>-5.064920317128958E-06</v>
      </c>
      <c r="JC299">
        <v>3</v>
      </c>
      <c r="JD299">
        <v>1872</v>
      </c>
      <c r="JE299">
        <v>1</v>
      </c>
      <c r="JF299">
        <v>37</v>
      </c>
      <c r="JG299">
        <v>14.4</v>
      </c>
      <c r="JH299">
        <v>14.4</v>
      </c>
      <c r="JI299">
        <v>0.953369</v>
      </c>
      <c r="JJ299">
        <v>2.64771</v>
      </c>
      <c r="JK299">
        <v>1.49658</v>
      </c>
      <c r="JL299">
        <v>2.33887</v>
      </c>
      <c r="JM299">
        <v>1.54785</v>
      </c>
      <c r="JN299">
        <v>2.43408</v>
      </c>
      <c r="JO299">
        <v>42.5904</v>
      </c>
      <c r="JP299">
        <v>13.8168</v>
      </c>
      <c r="JQ299">
        <v>18</v>
      </c>
      <c r="JR299">
        <v>489.292</v>
      </c>
      <c r="JS299">
        <v>521.549</v>
      </c>
      <c r="JT299">
        <v>23.9271</v>
      </c>
      <c r="JU299">
        <v>31.952</v>
      </c>
      <c r="JV299">
        <v>29.9997</v>
      </c>
      <c r="JW299">
        <v>32.0563</v>
      </c>
      <c r="JX299">
        <v>32.0054</v>
      </c>
      <c r="JY299">
        <v>19.1125</v>
      </c>
      <c r="JZ299">
        <v>43.6938</v>
      </c>
      <c r="KA299">
        <v>0</v>
      </c>
      <c r="KB299">
        <v>23.9301</v>
      </c>
      <c r="KC299">
        <v>332.669</v>
      </c>
      <c r="KD299">
        <v>16.827</v>
      </c>
      <c r="KE299">
        <v>99.6533</v>
      </c>
      <c r="KF299">
        <v>99.67829999999999</v>
      </c>
    </row>
    <row r="300" spans="1:292">
      <c r="A300">
        <v>268</v>
      </c>
      <c r="B300">
        <v>1685130999.5</v>
      </c>
      <c r="C300">
        <v>7597</v>
      </c>
      <c r="D300" t="s">
        <v>977</v>
      </c>
      <c r="E300" t="s">
        <v>978</v>
      </c>
      <c r="F300">
        <v>5</v>
      </c>
      <c r="G300" t="s">
        <v>965</v>
      </c>
      <c r="H300">
        <v>1685130991.714286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357.3463265764988</v>
      </c>
      <c r="AJ300">
        <v>367.0391030303032</v>
      </c>
      <c r="AK300">
        <v>-3.116139358863693</v>
      </c>
      <c r="AL300">
        <v>66.89407936849416</v>
      </c>
      <c r="AM300">
        <f>(AO300 - AN300 + DX300*1E3/(8.314*(DZ300+273.15)) * AQ300/DW300 * AP300) * DW300/(100*DK300) * 1000/(1000 - AO300)</f>
        <v>0</v>
      </c>
      <c r="AN300">
        <v>16.80388383557956</v>
      </c>
      <c r="AO300">
        <v>18.00363986013987</v>
      </c>
      <c r="AP300">
        <v>8.948475365299773E-05</v>
      </c>
      <c r="AQ300">
        <v>106.2692490418102</v>
      </c>
      <c r="AR300">
        <v>4</v>
      </c>
      <c r="AS300">
        <v>1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3.46</v>
      </c>
      <c r="DL300">
        <v>0.5</v>
      </c>
      <c r="DM300" t="s">
        <v>430</v>
      </c>
      <c r="DN300">
        <v>2</v>
      </c>
      <c r="DO300" t="b">
        <v>1</v>
      </c>
      <c r="DP300">
        <v>1685130991.714286</v>
      </c>
      <c r="DQ300">
        <v>381.6129285714286</v>
      </c>
      <c r="DR300">
        <v>365.7211428571429</v>
      </c>
      <c r="DS300">
        <v>18.00021071428571</v>
      </c>
      <c r="DT300">
        <v>16.80841785714286</v>
      </c>
      <c r="DU300">
        <v>382.1349642857143</v>
      </c>
      <c r="DV300">
        <v>18.37686428571428</v>
      </c>
      <c r="DW300">
        <v>499.9951428571429</v>
      </c>
      <c r="DX300">
        <v>99.63634285714286</v>
      </c>
      <c r="DY300">
        <v>0.100012475</v>
      </c>
      <c r="DZ300">
        <v>27.02696785714286</v>
      </c>
      <c r="EA300">
        <v>27.99277142857143</v>
      </c>
      <c r="EB300">
        <v>999.9000000000002</v>
      </c>
      <c r="EC300">
        <v>0</v>
      </c>
      <c r="ED300">
        <v>0</v>
      </c>
      <c r="EE300">
        <v>9983.548571428571</v>
      </c>
      <c r="EF300">
        <v>0</v>
      </c>
      <c r="EG300">
        <v>14.15155357142858</v>
      </c>
      <c r="EH300">
        <v>15.89179642857143</v>
      </c>
      <c r="EI300">
        <v>388.6079642857143</v>
      </c>
      <c r="EJ300">
        <v>371.9735</v>
      </c>
      <c r="EK300">
        <v>1.191794642857143</v>
      </c>
      <c r="EL300">
        <v>365.7211428571429</v>
      </c>
      <c r="EM300">
        <v>16.80841785714286</v>
      </c>
      <c r="EN300">
        <v>1.793475</v>
      </c>
      <c r="EO300">
        <v>1.674729642857143</v>
      </c>
      <c r="EP300">
        <v>15.73003928571428</v>
      </c>
      <c r="EQ300">
        <v>14.66416071428571</v>
      </c>
      <c r="ER300">
        <v>1999.976428571429</v>
      </c>
      <c r="ES300">
        <v>0.9800050714285715</v>
      </c>
      <c r="ET300">
        <v>0.01999473571428572</v>
      </c>
      <c r="EU300">
        <v>0</v>
      </c>
      <c r="EV300">
        <v>477.5267857142857</v>
      </c>
      <c r="EW300">
        <v>5.00078</v>
      </c>
      <c r="EX300">
        <v>10664.57142857143</v>
      </c>
      <c r="EY300">
        <v>16379.46428571429</v>
      </c>
      <c r="EZ300">
        <v>40.74299999999999</v>
      </c>
      <c r="FA300">
        <v>42.07099999999998</v>
      </c>
      <c r="FB300">
        <v>41.08892857142857</v>
      </c>
      <c r="FC300">
        <v>41.26974999999999</v>
      </c>
      <c r="FD300">
        <v>41.46399999999998</v>
      </c>
      <c r="FE300">
        <v>1955.086428571429</v>
      </c>
      <c r="FF300">
        <v>39.89000000000001</v>
      </c>
      <c r="FG300">
        <v>0</v>
      </c>
      <c r="FH300">
        <v>1685130997.3</v>
      </c>
      <c r="FI300">
        <v>0</v>
      </c>
      <c r="FJ300">
        <v>477.5336923076923</v>
      </c>
      <c r="FK300">
        <v>-4.013743577076295</v>
      </c>
      <c r="FL300">
        <v>-56.5059828787142</v>
      </c>
      <c r="FM300">
        <v>10664.64615384616</v>
      </c>
      <c r="FN300">
        <v>15</v>
      </c>
      <c r="FO300">
        <v>1685130131.5</v>
      </c>
      <c r="FP300" t="s">
        <v>966</v>
      </c>
      <c r="FQ300">
        <v>1685130127.5</v>
      </c>
      <c r="FR300">
        <v>1685130131.5</v>
      </c>
      <c r="FS300">
        <v>5</v>
      </c>
      <c r="FT300">
        <v>-0.047</v>
      </c>
      <c r="FU300">
        <v>-0.013</v>
      </c>
      <c r="FV300">
        <v>-0.532</v>
      </c>
      <c r="FW300">
        <v>-0.385</v>
      </c>
      <c r="FX300">
        <v>420</v>
      </c>
      <c r="FY300">
        <v>17</v>
      </c>
      <c r="FZ300">
        <v>0.43</v>
      </c>
      <c r="GA300">
        <v>0.08</v>
      </c>
      <c r="GB300">
        <v>13.52641292682927</v>
      </c>
      <c r="GC300">
        <v>44.80229519163763</v>
      </c>
      <c r="GD300">
        <v>4.60903448017004</v>
      </c>
      <c r="GE300">
        <v>0</v>
      </c>
      <c r="GF300">
        <v>1.186118780487805</v>
      </c>
      <c r="GG300">
        <v>0.1190510801393724</v>
      </c>
      <c r="GH300">
        <v>0.01278744662533209</v>
      </c>
      <c r="GI300">
        <v>1</v>
      </c>
      <c r="GJ300">
        <v>1</v>
      </c>
      <c r="GK300">
        <v>2</v>
      </c>
      <c r="GL300" t="s">
        <v>432</v>
      </c>
      <c r="GM300">
        <v>3.09888</v>
      </c>
      <c r="GN300">
        <v>2.75802</v>
      </c>
      <c r="GO300">
        <v>0.0850249</v>
      </c>
      <c r="GP300">
        <v>0.0814237</v>
      </c>
      <c r="GQ300">
        <v>0.0981129</v>
      </c>
      <c r="GR300">
        <v>0.0925068</v>
      </c>
      <c r="GS300">
        <v>23353.8</v>
      </c>
      <c r="GT300">
        <v>23125.6</v>
      </c>
      <c r="GU300">
        <v>26077.5</v>
      </c>
      <c r="GV300">
        <v>25525.4</v>
      </c>
      <c r="GW300">
        <v>37744.1</v>
      </c>
      <c r="GX300">
        <v>35166</v>
      </c>
      <c r="GY300">
        <v>45602.7</v>
      </c>
      <c r="GZ300">
        <v>41932</v>
      </c>
      <c r="HA300">
        <v>1.8441</v>
      </c>
      <c r="HB300">
        <v>1.86928</v>
      </c>
      <c r="HC300">
        <v>0.0349432</v>
      </c>
      <c r="HD300">
        <v>0</v>
      </c>
      <c r="HE300">
        <v>27.4195</v>
      </c>
      <c r="HF300">
        <v>999.9</v>
      </c>
      <c r="HG300">
        <v>42.5</v>
      </c>
      <c r="HH300">
        <v>40.3</v>
      </c>
      <c r="HI300">
        <v>32.1317</v>
      </c>
      <c r="HJ300">
        <v>62.3028</v>
      </c>
      <c r="HK300">
        <v>24.399</v>
      </c>
      <c r="HL300">
        <v>1</v>
      </c>
      <c r="HM300">
        <v>0.3861</v>
      </c>
      <c r="HN300">
        <v>2.73937</v>
      </c>
      <c r="HO300">
        <v>20.2858</v>
      </c>
      <c r="HP300">
        <v>5.211</v>
      </c>
      <c r="HQ300">
        <v>11.98</v>
      </c>
      <c r="HR300">
        <v>4.9636</v>
      </c>
      <c r="HS300">
        <v>3.27428</v>
      </c>
      <c r="HT300">
        <v>9999</v>
      </c>
      <c r="HU300">
        <v>9999</v>
      </c>
      <c r="HV300">
        <v>9999</v>
      </c>
      <c r="HW300">
        <v>42.3</v>
      </c>
      <c r="HX300">
        <v>1.86396</v>
      </c>
      <c r="HY300">
        <v>1.86016</v>
      </c>
      <c r="HZ300">
        <v>1.85848</v>
      </c>
      <c r="IA300">
        <v>1.85985</v>
      </c>
      <c r="IB300">
        <v>1.85977</v>
      </c>
      <c r="IC300">
        <v>1.85837</v>
      </c>
      <c r="ID300">
        <v>1.85745</v>
      </c>
      <c r="IE300">
        <v>1.85229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-0.517</v>
      </c>
      <c r="IT300">
        <v>-0.3766</v>
      </c>
      <c r="IU300">
        <v>-0.4988045456908471</v>
      </c>
      <c r="IV300">
        <v>0.0001543633802942166</v>
      </c>
      <c r="IW300">
        <v>-6.359805854135664E-07</v>
      </c>
      <c r="IX300">
        <v>1.931128000261328E-10</v>
      </c>
      <c r="IY300">
        <v>-0.3811058202967347</v>
      </c>
      <c r="IZ300">
        <v>-0.009907362677547949</v>
      </c>
      <c r="JA300">
        <v>0.0006454078662214542</v>
      </c>
      <c r="JB300">
        <v>-5.064920317128958E-06</v>
      </c>
      <c r="JC300">
        <v>3</v>
      </c>
      <c r="JD300">
        <v>1872</v>
      </c>
      <c r="JE300">
        <v>1</v>
      </c>
      <c r="JF300">
        <v>37</v>
      </c>
      <c r="JG300">
        <v>14.5</v>
      </c>
      <c r="JH300">
        <v>14.5</v>
      </c>
      <c r="JI300">
        <v>0.916748</v>
      </c>
      <c r="JJ300">
        <v>2.65137</v>
      </c>
      <c r="JK300">
        <v>1.49658</v>
      </c>
      <c r="JL300">
        <v>2.33887</v>
      </c>
      <c r="JM300">
        <v>1.54907</v>
      </c>
      <c r="JN300">
        <v>2.35962</v>
      </c>
      <c r="JO300">
        <v>42.5904</v>
      </c>
      <c r="JP300">
        <v>13.8081</v>
      </c>
      <c r="JQ300">
        <v>18</v>
      </c>
      <c r="JR300">
        <v>489.179</v>
      </c>
      <c r="JS300">
        <v>521.575</v>
      </c>
      <c r="JT300">
        <v>23.9315</v>
      </c>
      <c r="JU300">
        <v>31.9487</v>
      </c>
      <c r="JV300">
        <v>29.9996</v>
      </c>
      <c r="JW300">
        <v>32.0529</v>
      </c>
      <c r="JX300">
        <v>32.0021</v>
      </c>
      <c r="JY300">
        <v>18.4063</v>
      </c>
      <c r="JZ300">
        <v>43.6938</v>
      </c>
      <c r="KA300">
        <v>0</v>
      </c>
      <c r="KB300">
        <v>23.9376</v>
      </c>
      <c r="KC300">
        <v>312.625</v>
      </c>
      <c r="KD300">
        <v>16.827</v>
      </c>
      <c r="KE300">
        <v>99.6544</v>
      </c>
      <c r="KF300">
        <v>99.6785</v>
      </c>
    </row>
    <row r="301" spans="1:292">
      <c r="A301">
        <v>269</v>
      </c>
      <c r="B301">
        <v>1685131004.5</v>
      </c>
      <c r="C301">
        <v>7602</v>
      </c>
      <c r="D301" t="s">
        <v>979</v>
      </c>
      <c r="E301" t="s">
        <v>980</v>
      </c>
      <c r="F301">
        <v>5</v>
      </c>
      <c r="G301" t="s">
        <v>965</v>
      </c>
      <c r="H301">
        <v>1685130997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340.3782379456173</v>
      </c>
      <c r="AJ301">
        <v>350.9070000000002</v>
      </c>
      <c r="AK301">
        <v>-3.2362552126377</v>
      </c>
      <c r="AL301">
        <v>66.89407936849416</v>
      </c>
      <c r="AM301">
        <f>(AO301 - AN301 + DX301*1E3/(8.314*(DZ301+273.15)) * AQ301/DW301 * AP301) * DW301/(100*DK301) * 1000/(1000 - AO301)</f>
        <v>0</v>
      </c>
      <c r="AN301">
        <v>16.7997379786174</v>
      </c>
      <c r="AO301">
        <v>18.00079790209792</v>
      </c>
      <c r="AP301">
        <v>-2.515966358376277E-05</v>
      </c>
      <c r="AQ301">
        <v>106.2692490418102</v>
      </c>
      <c r="AR301">
        <v>4</v>
      </c>
      <c r="AS301">
        <v>1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3.46</v>
      </c>
      <c r="DL301">
        <v>0.5</v>
      </c>
      <c r="DM301" t="s">
        <v>430</v>
      </c>
      <c r="DN301">
        <v>2</v>
      </c>
      <c r="DO301" t="b">
        <v>1</v>
      </c>
      <c r="DP301">
        <v>1685130997</v>
      </c>
      <c r="DQ301">
        <v>366.3142222222222</v>
      </c>
      <c r="DR301">
        <v>348.259074074074</v>
      </c>
      <c r="DS301">
        <v>18.00303333333333</v>
      </c>
      <c r="DT301">
        <v>16.80284814814815</v>
      </c>
      <c r="DU301">
        <v>366.8325555555555</v>
      </c>
      <c r="DV301">
        <v>18.37965925925926</v>
      </c>
      <c r="DW301">
        <v>499.9741111111111</v>
      </c>
      <c r="DX301">
        <v>99.63689629629631</v>
      </c>
      <c r="DY301">
        <v>0.09994616296296296</v>
      </c>
      <c r="DZ301">
        <v>27.02644444444445</v>
      </c>
      <c r="EA301">
        <v>27.98915185185186</v>
      </c>
      <c r="EB301">
        <v>999.9000000000001</v>
      </c>
      <c r="EC301">
        <v>0</v>
      </c>
      <c r="ED301">
        <v>0</v>
      </c>
      <c r="EE301">
        <v>9995.303333333333</v>
      </c>
      <c r="EF301">
        <v>0</v>
      </c>
      <c r="EG301">
        <v>14.15034074074074</v>
      </c>
      <c r="EH301">
        <v>18.05518888888889</v>
      </c>
      <c r="EI301">
        <v>373.029888888889</v>
      </c>
      <c r="EJ301">
        <v>354.2108888888889</v>
      </c>
      <c r="EK301">
        <v>1.200188888888889</v>
      </c>
      <c r="EL301">
        <v>348.259074074074</v>
      </c>
      <c r="EM301">
        <v>16.80284814814815</v>
      </c>
      <c r="EN301">
        <v>1.793766666666667</v>
      </c>
      <c r="EO301">
        <v>1.674183333333333</v>
      </c>
      <c r="EP301">
        <v>15.73257407407408</v>
      </c>
      <c r="EQ301">
        <v>14.6591</v>
      </c>
      <c r="ER301">
        <v>1999.987407407407</v>
      </c>
      <c r="ES301">
        <v>0.9800051111111111</v>
      </c>
      <c r="ET301">
        <v>0.01999469259259259</v>
      </c>
      <c r="EU301">
        <v>0</v>
      </c>
      <c r="EV301">
        <v>477.2100740740742</v>
      </c>
      <c r="EW301">
        <v>5.00078</v>
      </c>
      <c r="EX301">
        <v>10659.00740740741</v>
      </c>
      <c r="EY301">
        <v>16379.54444444445</v>
      </c>
      <c r="EZ301">
        <v>40.71044444444445</v>
      </c>
      <c r="FA301">
        <v>42.05059259259259</v>
      </c>
      <c r="FB301">
        <v>41.1131111111111</v>
      </c>
      <c r="FC301">
        <v>41.25196296296296</v>
      </c>
      <c r="FD301">
        <v>41.45796296296295</v>
      </c>
      <c r="FE301">
        <v>1955.097407407407</v>
      </c>
      <c r="FF301">
        <v>39.89000000000001</v>
      </c>
      <c r="FG301">
        <v>0</v>
      </c>
      <c r="FH301">
        <v>1685131002.7</v>
      </c>
      <c r="FI301">
        <v>0</v>
      </c>
      <c r="FJ301">
        <v>477.18228</v>
      </c>
      <c r="FK301">
        <v>-4.15115382986094</v>
      </c>
      <c r="FL301">
        <v>-70.58461538953409</v>
      </c>
      <c r="FM301">
        <v>10658.532</v>
      </c>
      <c r="FN301">
        <v>15</v>
      </c>
      <c r="FO301">
        <v>1685130131.5</v>
      </c>
      <c r="FP301" t="s">
        <v>966</v>
      </c>
      <c r="FQ301">
        <v>1685130127.5</v>
      </c>
      <c r="FR301">
        <v>1685130131.5</v>
      </c>
      <c r="FS301">
        <v>5</v>
      </c>
      <c r="FT301">
        <v>-0.047</v>
      </c>
      <c r="FU301">
        <v>-0.013</v>
      </c>
      <c r="FV301">
        <v>-0.532</v>
      </c>
      <c r="FW301">
        <v>-0.385</v>
      </c>
      <c r="FX301">
        <v>420</v>
      </c>
      <c r="FY301">
        <v>17</v>
      </c>
      <c r="FZ301">
        <v>0.43</v>
      </c>
      <c r="GA301">
        <v>0.08</v>
      </c>
      <c r="GB301">
        <v>16.13821463414634</v>
      </c>
      <c r="GC301">
        <v>28.27167721254356</v>
      </c>
      <c r="GD301">
        <v>2.912242312043936</v>
      </c>
      <c r="GE301">
        <v>0</v>
      </c>
      <c r="GF301">
        <v>1.19287756097561</v>
      </c>
      <c r="GG301">
        <v>0.109247665505227</v>
      </c>
      <c r="GH301">
        <v>0.01116911132139423</v>
      </c>
      <c r="GI301">
        <v>1</v>
      </c>
      <c r="GJ301">
        <v>1</v>
      </c>
      <c r="GK301">
        <v>2</v>
      </c>
      <c r="GL301" t="s">
        <v>432</v>
      </c>
      <c r="GM301">
        <v>3.09888</v>
      </c>
      <c r="GN301">
        <v>2.7581</v>
      </c>
      <c r="GO301">
        <v>0.0820613</v>
      </c>
      <c r="GP301">
        <v>0.07826</v>
      </c>
      <c r="GQ301">
        <v>0.09810290000000001</v>
      </c>
      <c r="GR301">
        <v>0.0924777</v>
      </c>
      <c r="GS301">
        <v>23429.7</v>
      </c>
      <c r="GT301">
        <v>23205.6</v>
      </c>
      <c r="GU301">
        <v>26077.8</v>
      </c>
      <c r="GV301">
        <v>25525.9</v>
      </c>
      <c r="GW301">
        <v>37744.6</v>
      </c>
      <c r="GX301">
        <v>35167.2</v>
      </c>
      <c r="GY301">
        <v>45603.2</v>
      </c>
      <c r="GZ301">
        <v>41932.5</v>
      </c>
      <c r="HA301">
        <v>1.84452</v>
      </c>
      <c r="HB301">
        <v>1.86902</v>
      </c>
      <c r="HC301">
        <v>0.0349246</v>
      </c>
      <c r="HD301">
        <v>0</v>
      </c>
      <c r="HE301">
        <v>27.417</v>
      </c>
      <c r="HF301">
        <v>999.9</v>
      </c>
      <c r="HG301">
        <v>42.5</v>
      </c>
      <c r="HH301">
        <v>40.3</v>
      </c>
      <c r="HI301">
        <v>32.1331</v>
      </c>
      <c r="HJ301">
        <v>62.4028</v>
      </c>
      <c r="HK301">
        <v>24.5513</v>
      </c>
      <c r="HL301">
        <v>1</v>
      </c>
      <c r="HM301">
        <v>0.385676</v>
      </c>
      <c r="HN301">
        <v>2.72571</v>
      </c>
      <c r="HO301">
        <v>20.2861</v>
      </c>
      <c r="HP301">
        <v>5.21115</v>
      </c>
      <c r="HQ301">
        <v>11.98</v>
      </c>
      <c r="HR301">
        <v>4.9634</v>
      </c>
      <c r="HS301">
        <v>3.27433</v>
      </c>
      <c r="HT301">
        <v>9999</v>
      </c>
      <c r="HU301">
        <v>9999</v>
      </c>
      <c r="HV301">
        <v>9999</v>
      </c>
      <c r="HW301">
        <v>42.3</v>
      </c>
      <c r="HX301">
        <v>1.86397</v>
      </c>
      <c r="HY301">
        <v>1.86018</v>
      </c>
      <c r="HZ301">
        <v>1.85851</v>
      </c>
      <c r="IA301">
        <v>1.8598</v>
      </c>
      <c r="IB301">
        <v>1.85982</v>
      </c>
      <c r="IC301">
        <v>1.85837</v>
      </c>
      <c r="ID301">
        <v>1.85745</v>
      </c>
      <c r="IE301">
        <v>1.8523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-0.513</v>
      </c>
      <c r="IT301">
        <v>-0.3766</v>
      </c>
      <c r="IU301">
        <v>-0.4988045456908471</v>
      </c>
      <c r="IV301">
        <v>0.0001543633802942166</v>
      </c>
      <c r="IW301">
        <v>-6.359805854135664E-07</v>
      </c>
      <c r="IX301">
        <v>1.931128000261328E-10</v>
      </c>
      <c r="IY301">
        <v>-0.3811058202967347</v>
      </c>
      <c r="IZ301">
        <v>-0.009907362677547949</v>
      </c>
      <c r="JA301">
        <v>0.0006454078662214542</v>
      </c>
      <c r="JB301">
        <v>-5.064920317128958E-06</v>
      </c>
      <c r="JC301">
        <v>3</v>
      </c>
      <c r="JD301">
        <v>1872</v>
      </c>
      <c r="JE301">
        <v>1</v>
      </c>
      <c r="JF301">
        <v>37</v>
      </c>
      <c r="JG301">
        <v>14.6</v>
      </c>
      <c r="JH301">
        <v>14.6</v>
      </c>
      <c r="JI301">
        <v>0.878906</v>
      </c>
      <c r="JJ301">
        <v>2.66235</v>
      </c>
      <c r="JK301">
        <v>1.49658</v>
      </c>
      <c r="JL301">
        <v>2.33887</v>
      </c>
      <c r="JM301">
        <v>1.54907</v>
      </c>
      <c r="JN301">
        <v>2.36816</v>
      </c>
      <c r="JO301">
        <v>42.5904</v>
      </c>
      <c r="JP301">
        <v>13.8081</v>
      </c>
      <c r="JQ301">
        <v>18</v>
      </c>
      <c r="JR301">
        <v>489.407</v>
      </c>
      <c r="JS301">
        <v>521.374</v>
      </c>
      <c r="JT301">
        <v>23.94</v>
      </c>
      <c r="JU301">
        <v>31.9436</v>
      </c>
      <c r="JV301">
        <v>29.9997</v>
      </c>
      <c r="JW301">
        <v>32.0494</v>
      </c>
      <c r="JX301">
        <v>31.9992</v>
      </c>
      <c r="JY301">
        <v>17.616</v>
      </c>
      <c r="JZ301">
        <v>43.6938</v>
      </c>
      <c r="KA301">
        <v>0</v>
      </c>
      <c r="KB301">
        <v>23.9446</v>
      </c>
      <c r="KC301">
        <v>299.256</v>
      </c>
      <c r="KD301">
        <v>16.827</v>
      </c>
      <c r="KE301">
        <v>99.6555</v>
      </c>
      <c r="KF301">
        <v>99.6799</v>
      </c>
    </row>
    <row r="302" spans="1:292">
      <c r="A302">
        <v>270</v>
      </c>
      <c r="B302">
        <v>1685131009.5</v>
      </c>
      <c r="C302">
        <v>7607</v>
      </c>
      <c r="D302" t="s">
        <v>981</v>
      </c>
      <c r="E302" t="s">
        <v>982</v>
      </c>
      <c r="F302">
        <v>5</v>
      </c>
      <c r="G302" t="s">
        <v>965</v>
      </c>
      <c r="H302">
        <v>1685131001.714286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323.5246802336137</v>
      </c>
      <c r="AJ302">
        <v>334.4631151515148</v>
      </c>
      <c r="AK302">
        <v>-3.296085740382627</v>
      </c>
      <c r="AL302">
        <v>66.89407936849416</v>
      </c>
      <c r="AM302">
        <f>(AO302 - AN302 + DX302*1E3/(8.314*(DZ302+273.15)) * AQ302/DW302 * AP302) * DW302/(100*DK302) * 1000/(1000 - AO302)</f>
        <v>0</v>
      </c>
      <c r="AN302">
        <v>16.79282534404677</v>
      </c>
      <c r="AO302">
        <v>17.99836923076925</v>
      </c>
      <c r="AP302">
        <v>-3.377198569176303E-05</v>
      </c>
      <c r="AQ302">
        <v>106.2692490418102</v>
      </c>
      <c r="AR302">
        <v>4</v>
      </c>
      <c r="AS302">
        <v>1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3.46</v>
      </c>
      <c r="DL302">
        <v>0.5</v>
      </c>
      <c r="DM302" t="s">
        <v>430</v>
      </c>
      <c r="DN302">
        <v>2</v>
      </c>
      <c r="DO302" t="b">
        <v>1</v>
      </c>
      <c r="DP302">
        <v>1685131001.714286</v>
      </c>
      <c r="DQ302">
        <v>351.7156785714286</v>
      </c>
      <c r="DR302">
        <v>332.6155714285714</v>
      </c>
      <c r="DS302">
        <v>18.00205</v>
      </c>
      <c r="DT302">
        <v>16.79690357142858</v>
      </c>
      <c r="DU302">
        <v>352.2306428571429</v>
      </c>
      <c r="DV302">
        <v>18.37868214285714</v>
      </c>
      <c r="DW302">
        <v>499.9802142857143</v>
      </c>
      <c r="DX302">
        <v>99.63815714285717</v>
      </c>
      <c r="DY302">
        <v>0.0999443</v>
      </c>
      <c r="DZ302">
        <v>27.02625714285714</v>
      </c>
      <c r="EA302">
        <v>27.99194285714286</v>
      </c>
      <c r="EB302">
        <v>999.9000000000002</v>
      </c>
      <c r="EC302">
        <v>0</v>
      </c>
      <c r="ED302">
        <v>0</v>
      </c>
      <c r="EE302">
        <v>10001.89785714286</v>
      </c>
      <c r="EF302">
        <v>0</v>
      </c>
      <c r="EG302">
        <v>14.15378214285714</v>
      </c>
      <c r="EH302">
        <v>19.10010714285714</v>
      </c>
      <c r="EI302">
        <v>358.1632857142857</v>
      </c>
      <c r="EJ302">
        <v>338.2980714285714</v>
      </c>
      <c r="EK302">
        <v>1.205158571428571</v>
      </c>
      <c r="EL302">
        <v>332.6155714285714</v>
      </c>
      <c r="EM302">
        <v>16.79690357142858</v>
      </c>
      <c r="EN302">
        <v>1.793691785714286</v>
      </c>
      <c r="EO302">
        <v>1.673611071428571</v>
      </c>
      <c r="EP302">
        <v>15.73192142857143</v>
      </c>
      <c r="EQ302">
        <v>14.65381428571429</v>
      </c>
      <c r="ER302">
        <v>1999.983928571429</v>
      </c>
      <c r="ES302">
        <v>0.9800051785714287</v>
      </c>
      <c r="ET302">
        <v>0.01999462142857143</v>
      </c>
      <c r="EU302">
        <v>0</v>
      </c>
      <c r="EV302">
        <v>476.84175</v>
      </c>
      <c r="EW302">
        <v>5.00078</v>
      </c>
      <c r="EX302">
        <v>10652.97857142857</v>
      </c>
      <c r="EY302">
        <v>16379.51785714286</v>
      </c>
      <c r="EZ302">
        <v>40.70960714285713</v>
      </c>
      <c r="FA302">
        <v>42.03321428571428</v>
      </c>
      <c r="FB302">
        <v>41.11135714285713</v>
      </c>
      <c r="FC302">
        <v>41.25185714285713</v>
      </c>
      <c r="FD302">
        <v>41.47732142857141</v>
      </c>
      <c r="FE302">
        <v>1955.093928571428</v>
      </c>
      <c r="FF302">
        <v>39.89000000000001</v>
      </c>
      <c r="FG302">
        <v>0</v>
      </c>
      <c r="FH302">
        <v>1685131007.5</v>
      </c>
      <c r="FI302">
        <v>0</v>
      </c>
      <c r="FJ302">
        <v>476.8194799999999</v>
      </c>
      <c r="FK302">
        <v>-3.771923059354992</v>
      </c>
      <c r="FL302">
        <v>-85.49999989950805</v>
      </c>
      <c r="FM302">
        <v>10652.352</v>
      </c>
      <c r="FN302">
        <v>15</v>
      </c>
      <c r="FO302">
        <v>1685130131.5</v>
      </c>
      <c r="FP302" t="s">
        <v>966</v>
      </c>
      <c r="FQ302">
        <v>1685130127.5</v>
      </c>
      <c r="FR302">
        <v>1685130131.5</v>
      </c>
      <c r="FS302">
        <v>5</v>
      </c>
      <c r="FT302">
        <v>-0.047</v>
      </c>
      <c r="FU302">
        <v>-0.013</v>
      </c>
      <c r="FV302">
        <v>-0.532</v>
      </c>
      <c r="FW302">
        <v>-0.385</v>
      </c>
      <c r="FX302">
        <v>420</v>
      </c>
      <c r="FY302">
        <v>17</v>
      </c>
      <c r="FZ302">
        <v>0.43</v>
      </c>
      <c r="GA302">
        <v>0.08</v>
      </c>
      <c r="GB302">
        <v>18.35830243902439</v>
      </c>
      <c r="GC302">
        <v>14.13123344947736</v>
      </c>
      <c r="GD302">
        <v>1.451616103837678</v>
      </c>
      <c r="GE302">
        <v>0</v>
      </c>
      <c r="GF302">
        <v>1.201660975609756</v>
      </c>
      <c r="GG302">
        <v>0.06378209059233292</v>
      </c>
      <c r="GH302">
        <v>0.006568410657105778</v>
      </c>
      <c r="GI302">
        <v>1</v>
      </c>
      <c r="GJ302">
        <v>1</v>
      </c>
      <c r="GK302">
        <v>2</v>
      </c>
      <c r="GL302" t="s">
        <v>432</v>
      </c>
      <c r="GM302">
        <v>3.09883</v>
      </c>
      <c r="GN302">
        <v>2.75803</v>
      </c>
      <c r="GO302">
        <v>0.0789854</v>
      </c>
      <c r="GP302">
        <v>0.0750088</v>
      </c>
      <c r="GQ302">
        <v>0.0980943</v>
      </c>
      <c r="GR302">
        <v>0.09245920000000001</v>
      </c>
      <c r="GS302">
        <v>23508.2</v>
      </c>
      <c r="GT302">
        <v>23287.6</v>
      </c>
      <c r="GU302">
        <v>26077.8</v>
      </c>
      <c r="GV302">
        <v>25526</v>
      </c>
      <c r="GW302">
        <v>37744.7</v>
      </c>
      <c r="GX302">
        <v>35167.8</v>
      </c>
      <c r="GY302">
        <v>45603.4</v>
      </c>
      <c r="GZ302">
        <v>41932.8</v>
      </c>
      <c r="HA302">
        <v>1.84422</v>
      </c>
      <c r="HB302">
        <v>1.86952</v>
      </c>
      <c r="HC302">
        <v>0.0355206</v>
      </c>
      <c r="HD302">
        <v>0</v>
      </c>
      <c r="HE302">
        <v>27.4135</v>
      </c>
      <c r="HF302">
        <v>999.9</v>
      </c>
      <c r="HG302">
        <v>42.5</v>
      </c>
      <c r="HH302">
        <v>40.3</v>
      </c>
      <c r="HI302">
        <v>32.1336</v>
      </c>
      <c r="HJ302">
        <v>62.4728</v>
      </c>
      <c r="HK302">
        <v>24.3189</v>
      </c>
      <c r="HL302">
        <v>1</v>
      </c>
      <c r="HM302">
        <v>0.385099</v>
      </c>
      <c r="HN302">
        <v>2.71587</v>
      </c>
      <c r="HO302">
        <v>20.2865</v>
      </c>
      <c r="HP302">
        <v>5.2101</v>
      </c>
      <c r="HQ302">
        <v>11.98</v>
      </c>
      <c r="HR302">
        <v>4.96285</v>
      </c>
      <c r="HS302">
        <v>3.27438</v>
      </c>
      <c r="HT302">
        <v>9999</v>
      </c>
      <c r="HU302">
        <v>9999</v>
      </c>
      <c r="HV302">
        <v>9999</v>
      </c>
      <c r="HW302">
        <v>42.3</v>
      </c>
      <c r="HX302">
        <v>1.86399</v>
      </c>
      <c r="HY302">
        <v>1.86018</v>
      </c>
      <c r="HZ302">
        <v>1.85851</v>
      </c>
      <c r="IA302">
        <v>1.85985</v>
      </c>
      <c r="IB302">
        <v>1.85981</v>
      </c>
      <c r="IC302">
        <v>1.85837</v>
      </c>
      <c r="ID302">
        <v>1.85745</v>
      </c>
      <c r="IE302">
        <v>1.85231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-0.51</v>
      </c>
      <c r="IT302">
        <v>-0.3766</v>
      </c>
      <c r="IU302">
        <v>-0.4988045456908471</v>
      </c>
      <c r="IV302">
        <v>0.0001543633802942166</v>
      </c>
      <c r="IW302">
        <v>-6.359805854135664E-07</v>
      </c>
      <c r="IX302">
        <v>1.931128000261328E-10</v>
      </c>
      <c r="IY302">
        <v>-0.3811058202967347</v>
      </c>
      <c r="IZ302">
        <v>-0.009907362677547949</v>
      </c>
      <c r="JA302">
        <v>0.0006454078662214542</v>
      </c>
      <c r="JB302">
        <v>-5.064920317128958E-06</v>
      </c>
      <c r="JC302">
        <v>3</v>
      </c>
      <c r="JD302">
        <v>1872</v>
      </c>
      <c r="JE302">
        <v>1</v>
      </c>
      <c r="JF302">
        <v>37</v>
      </c>
      <c r="JG302">
        <v>14.7</v>
      </c>
      <c r="JH302">
        <v>14.6</v>
      </c>
      <c r="JI302">
        <v>0.842285</v>
      </c>
      <c r="JJ302">
        <v>2.66113</v>
      </c>
      <c r="JK302">
        <v>1.49658</v>
      </c>
      <c r="JL302">
        <v>2.33887</v>
      </c>
      <c r="JM302">
        <v>1.54785</v>
      </c>
      <c r="JN302">
        <v>2.41455</v>
      </c>
      <c r="JO302">
        <v>42.5904</v>
      </c>
      <c r="JP302">
        <v>13.8168</v>
      </c>
      <c r="JQ302">
        <v>18</v>
      </c>
      <c r="JR302">
        <v>489.207</v>
      </c>
      <c r="JS302">
        <v>521.702</v>
      </c>
      <c r="JT302">
        <v>23.948</v>
      </c>
      <c r="JU302">
        <v>31.9401</v>
      </c>
      <c r="JV302">
        <v>29.9996</v>
      </c>
      <c r="JW302">
        <v>32.0466</v>
      </c>
      <c r="JX302">
        <v>31.9964</v>
      </c>
      <c r="JY302">
        <v>16.9013</v>
      </c>
      <c r="JZ302">
        <v>43.6938</v>
      </c>
      <c r="KA302">
        <v>0</v>
      </c>
      <c r="KB302">
        <v>23.9526</v>
      </c>
      <c r="KC302">
        <v>279.219</v>
      </c>
      <c r="KD302">
        <v>16.827</v>
      </c>
      <c r="KE302">
        <v>99.6558</v>
      </c>
      <c r="KF302">
        <v>99.68049999999999</v>
      </c>
    </row>
    <row r="303" spans="1:292">
      <c r="A303">
        <v>271</v>
      </c>
      <c r="B303">
        <v>1685131014.5</v>
      </c>
      <c r="C303">
        <v>7612</v>
      </c>
      <c r="D303" t="s">
        <v>983</v>
      </c>
      <c r="E303" t="s">
        <v>984</v>
      </c>
      <c r="F303">
        <v>5</v>
      </c>
      <c r="G303" t="s">
        <v>965</v>
      </c>
      <c r="H303">
        <v>1685131007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306.640226905699</v>
      </c>
      <c r="AJ303">
        <v>317.9132545454545</v>
      </c>
      <c r="AK303">
        <v>-3.305711626505675</v>
      </c>
      <c r="AL303">
        <v>66.89407936849416</v>
      </c>
      <c r="AM303">
        <f>(AO303 - AN303 + DX303*1E3/(8.314*(DZ303+273.15)) * AQ303/DW303 * AP303) * DW303/(100*DK303) * 1000/(1000 - AO303)</f>
        <v>0</v>
      </c>
      <c r="AN303">
        <v>16.78823060775894</v>
      </c>
      <c r="AO303">
        <v>17.99497202797204</v>
      </c>
      <c r="AP303">
        <v>-7.890691557651182E-05</v>
      </c>
      <c r="AQ303">
        <v>106.2692490418102</v>
      </c>
      <c r="AR303">
        <v>4</v>
      </c>
      <c r="AS303">
        <v>1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3.46</v>
      </c>
      <c r="DL303">
        <v>0.5</v>
      </c>
      <c r="DM303" t="s">
        <v>430</v>
      </c>
      <c r="DN303">
        <v>2</v>
      </c>
      <c r="DO303" t="b">
        <v>1</v>
      </c>
      <c r="DP303">
        <v>1685131007</v>
      </c>
      <c r="DQ303">
        <v>334.8605555555555</v>
      </c>
      <c r="DR303">
        <v>315.0566666666667</v>
      </c>
      <c r="DS303">
        <v>17.99908888888889</v>
      </c>
      <c r="DT303">
        <v>16.79065185185186</v>
      </c>
      <c r="DU303">
        <v>335.371925925926</v>
      </c>
      <c r="DV303">
        <v>18.37574074074074</v>
      </c>
      <c r="DW303">
        <v>499.9896296296296</v>
      </c>
      <c r="DX303">
        <v>99.63913703703703</v>
      </c>
      <c r="DY303">
        <v>0.0999459296296296</v>
      </c>
      <c r="DZ303">
        <v>27.02776296296296</v>
      </c>
      <c r="EA303">
        <v>27.99012962962963</v>
      </c>
      <c r="EB303">
        <v>999.9000000000001</v>
      </c>
      <c r="EC303">
        <v>0</v>
      </c>
      <c r="ED303">
        <v>0</v>
      </c>
      <c r="EE303">
        <v>10009.9937037037</v>
      </c>
      <c r="EF303">
        <v>0</v>
      </c>
      <c r="EG303">
        <v>14.15281851851852</v>
      </c>
      <c r="EH303">
        <v>19.80392592592593</v>
      </c>
      <c r="EI303">
        <v>340.9982222222222</v>
      </c>
      <c r="EJ303">
        <v>320.4371111111112</v>
      </c>
      <c r="EK303">
        <v>1.20844962962963</v>
      </c>
      <c r="EL303">
        <v>315.0566666666667</v>
      </c>
      <c r="EM303">
        <v>16.79065185185186</v>
      </c>
      <c r="EN303">
        <v>1.793414074074074</v>
      </c>
      <c r="EO303">
        <v>1.673004074074074</v>
      </c>
      <c r="EP303">
        <v>15.7295</v>
      </c>
      <c r="EQ303">
        <v>14.6482</v>
      </c>
      <c r="ER303">
        <v>1999.996296296296</v>
      </c>
      <c r="ES303">
        <v>0.9800053333333333</v>
      </c>
      <c r="ET303">
        <v>0.01999447037037037</v>
      </c>
      <c r="EU303">
        <v>0</v>
      </c>
      <c r="EV303">
        <v>476.4538148148148</v>
      </c>
      <c r="EW303">
        <v>5.00078</v>
      </c>
      <c r="EX303">
        <v>10645.38518518518</v>
      </c>
      <c r="EY303">
        <v>16379.62962962963</v>
      </c>
      <c r="EZ303">
        <v>40.7127037037037</v>
      </c>
      <c r="FA303">
        <v>42.02066666666666</v>
      </c>
      <c r="FB303">
        <v>41.10159259259258</v>
      </c>
      <c r="FC303">
        <v>41.25429629629629</v>
      </c>
      <c r="FD303">
        <v>41.50659259259258</v>
      </c>
      <c r="FE303">
        <v>1955.106296296296</v>
      </c>
      <c r="FF303">
        <v>39.89000000000001</v>
      </c>
      <c r="FG303">
        <v>0</v>
      </c>
      <c r="FH303">
        <v>1685131012.3</v>
      </c>
      <c r="FI303">
        <v>0</v>
      </c>
      <c r="FJ303">
        <v>476.47892</v>
      </c>
      <c r="FK303">
        <v>-4.61623076099112</v>
      </c>
      <c r="FL303">
        <v>-90.99230790014101</v>
      </c>
      <c r="FM303">
        <v>10645.316</v>
      </c>
      <c r="FN303">
        <v>15</v>
      </c>
      <c r="FO303">
        <v>1685130131.5</v>
      </c>
      <c r="FP303" t="s">
        <v>966</v>
      </c>
      <c r="FQ303">
        <v>1685130127.5</v>
      </c>
      <c r="FR303">
        <v>1685130131.5</v>
      </c>
      <c r="FS303">
        <v>5</v>
      </c>
      <c r="FT303">
        <v>-0.047</v>
      </c>
      <c r="FU303">
        <v>-0.013</v>
      </c>
      <c r="FV303">
        <v>-0.532</v>
      </c>
      <c r="FW303">
        <v>-0.385</v>
      </c>
      <c r="FX303">
        <v>420</v>
      </c>
      <c r="FY303">
        <v>17</v>
      </c>
      <c r="FZ303">
        <v>0.43</v>
      </c>
      <c r="GA303">
        <v>0.08</v>
      </c>
      <c r="GB303">
        <v>19.18404390243903</v>
      </c>
      <c r="GC303">
        <v>9.064927526132434</v>
      </c>
      <c r="GD303">
        <v>0.9315258654876822</v>
      </c>
      <c r="GE303">
        <v>0</v>
      </c>
      <c r="GF303">
        <v>1.205410487804878</v>
      </c>
      <c r="GG303">
        <v>0.03993491289198601</v>
      </c>
      <c r="GH303">
        <v>0.004126006130789756</v>
      </c>
      <c r="GI303">
        <v>1</v>
      </c>
      <c r="GJ303">
        <v>1</v>
      </c>
      <c r="GK303">
        <v>2</v>
      </c>
      <c r="GL303" t="s">
        <v>432</v>
      </c>
      <c r="GM303">
        <v>3.09891</v>
      </c>
      <c r="GN303">
        <v>2.7581</v>
      </c>
      <c r="GO303">
        <v>0.075831</v>
      </c>
      <c r="GP303">
        <v>0.0716995</v>
      </c>
      <c r="GQ303">
        <v>0.0980814</v>
      </c>
      <c r="GR303">
        <v>0.09242359999999999</v>
      </c>
      <c r="GS303">
        <v>23588.9</v>
      </c>
      <c r="GT303">
        <v>23371</v>
      </c>
      <c r="GU303">
        <v>26078.1</v>
      </c>
      <c r="GV303">
        <v>25526.2</v>
      </c>
      <c r="GW303">
        <v>37745.1</v>
      </c>
      <c r="GX303">
        <v>35168.9</v>
      </c>
      <c r="GY303">
        <v>45603.7</v>
      </c>
      <c r="GZ303">
        <v>41932.9</v>
      </c>
      <c r="HA303">
        <v>1.84463</v>
      </c>
      <c r="HB303">
        <v>1.8694</v>
      </c>
      <c r="HC303">
        <v>0.0352301</v>
      </c>
      <c r="HD303">
        <v>0</v>
      </c>
      <c r="HE303">
        <v>27.4106</v>
      </c>
      <c r="HF303">
        <v>999.9</v>
      </c>
      <c r="HG303">
        <v>42.5</v>
      </c>
      <c r="HH303">
        <v>40.3</v>
      </c>
      <c r="HI303">
        <v>32.13</v>
      </c>
      <c r="HJ303">
        <v>61.7028</v>
      </c>
      <c r="HK303">
        <v>24.2708</v>
      </c>
      <c r="HL303">
        <v>1</v>
      </c>
      <c r="HM303">
        <v>0.384708</v>
      </c>
      <c r="HN303">
        <v>2.72396</v>
      </c>
      <c r="HO303">
        <v>20.2862</v>
      </c>
      <c r="HP303">
        <v>5.21025</v>
      </c>
      <c r="HQ303">
        <v>11.98</v>
      </c>
      <c r="HR303">
        <v>4.96295</v>
      </c>
      <c r="HS303">
        <v>3.27423</v>
      </c>
      <c r="HT303">
        <v>9999</v>
      </c>
      <c r="HU303">
        <v>9999</v>
      </c>
      <c r="HV303">
        <v>9999</v>
      </c>
      <c r="HW303">
        <v>42.3</v>
      </c>
      <c r="HX303">
        <v>1.86399</v>
      </c>
      <c r="HY303">
        <v>1.86016</v>
      </c>
      <c r="HZ303">
        <v>1.85849</v>
      </c>
      <c r="IA303">
        <v>1.85984</v>
      </c>
      <c r="IB303">
        <v>1.8598</v>
      </c>
      <c r="IC303">
        <v>1.85837</v>
      </c>
      <c r="ID303">
        <v>1.85745</v>
      </c>
      <c r="IE303">
        <v>1.85229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-0.506</v>
      </c>
      <c r="IT303">
        <v>-0.3767</v>
      </c>
      <c r="IU303">
        <v>-0.4988045456908471</v>
      </c>
      <c r="IV303">
        <v>0.0001543633802942166</v>
      </c>
      <c r="IW303">
        <v>-6.359805854135664E-07</v>
      </c>
      <c r="IX303">
        <v>1.931128000261328E-10</v>
      </c>
      <c r="IY303">
        <v>-0.3811058202967347</v>
      </c>
      <c r="IZ303">
        <v>-0.009907362677547949</v>
      </c>
      <c r="JA303">
        <v>0.0006454078662214542</v>
      </c>
      <c r="JB303">
        <v>-5.064920317128958E-06</v>
      </c>
      <c r="JC303">
        <v>3</v>
      </c>
      <c r="JD303">
        <v>1872</v>
      </c>
      <c r="JE303">
        <v>1</v>
      </c>
      <c r="JF303">
        <v>37</v>
      </c>
      <c r="JG303">
        <v>14.8</v>
      </c>
      <c r="JH303">
        <v>14.7</v>
      </c>
      <c r="JI303">
        <v>0.803223</v>
      </c>
      <c r="JJ303">
        <v>2.65747</v>
      </c>
      <c r="JK303">
        <v>1.49658</v>
      </c>
      <c r="JL303">
        <v>2.33887</v>
      </c>
      <c r="JM303">
        <v>1.54907</v>
      </c>
      <c r="JN303">
        <v>2.46582</v>
      </c>
      <c r="JO303">
        <v>42.5904</v>
      </c>
      <c r="JP303">
        <v>13.8168</v>
      </c>
      <c r="JQ303">
        <v>18</v>
      </c>
      <c r="JR303">
        <v>489.426</v>
      </c>
      <c r="JS303">
        <v>521.59</v>
      </c>
      <c r="JT303">
        <v>23.9549</v>
      </c>
      <c r="JU303">
        <v>31.9358</v>
      </c>
      <c r="JV303">
        <v>29.9998</v>
      </c>
      <c r="JW303">
        <v>32.0436</v>
      </c>
      <c r="JX303">
        <v>31.9936</v>
      </c>
      <c r="JY303">
        <v>16.1038</v>
      </c>
      <c r="JZ303">
        <v>43.6938</v>
      </c>
      <c r="KA303">
        <v>0</v>
      </c>
      <c r="KB303">
        <v>23.9555</v>
      </c>
      <c r="KC303">
        <v>265.85</v>
      </c>
      <c r="KD303">
        <v>16.827</v>
      </c>
      <c r="KE303">
        <v>99.6566</v>
      </c>
      <c r="KF303">
        <v>99.681</v>
      </c>
    </row>
    <row r="304" spans="1:292">
      <c r="A304">
        <v>272</v>
      </c>
      <c r="B304">
        <v>1685131019.5</v>
      </c>
      <c r="C304">
        <v>7617</v>
      </c>
      <c r="D304" t="s">
        <v>985</v>
      </c>
      <c r="E304" t="s">
        <v>986</v>
      </c>
      <c r="F304">
        <v>5</v>
      </c>
      <c r="G304" t="s">
        <v>965</v>
      </c>
      <c r="H304">
        <v>1685131011.714286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289.6606592300246</v>
      </c>
      <c r="AJ304">
        <v>301.3050242424242</v>
      </c>
      <c r="AK304">
        <v>-3.320977808394818</v>
      </c>
      <c r="AL304">
        <v>66.89407936849416</v>
      </c>
      <c r="AM304">
        <f>(AO304 - AN304 + DX304*1E3/(8.314*(DZ304+273.15)) * AQ304/DW304 * AP304) * DW304/(100*DK304) * 1000/(1000 - AO304)</f>
        <v>0</v>
      </c>
      <c r="AN304">
        <v>16.77950957863414</v>
      </c>
      <c r="AO304">
        <v>17.98912797202798</v>
      </c>
      <c r="AP304">
        <v>-7.624040284292906E-05</v>
      </c>
      <c r="AQ304">
        <v>106.2692490418102</v>
      </c>
      <c r="AR304">
        <v>4</v>
      </c>
      <c r="AS304">
        <v>1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3.46</v>
      </c>
      <c r="DL304">
        <v>0.5</v>
      </c>
      <c r="DM304" t="s">
        <v>430</v>
      </c>
      <c r="DN304">
        <v>2</v>
      </c>
      <c r="DO304" t="b">
        <v>1</v>
      </c>
      <c r="DP304">
        <v>1685131011.714286</v>
      </c>
      <c r="DQ304">
        <v>319.6036785714285</v>
      </c>
      <c r="DR304">
        <v>299.3920714285715</v>
      </c>
      <c r="DS304">
        <v>17.99558571428571</v>
      </c>
      <c r="DT304">
        <v>16.78489285714286</v>
      </c>
      <c r="DU304">
        <v>320.1120357142857</v>
      </c>
      <c r="DV304">
        <v>18.37226785714286</v>
      </c>
      <c r="DW304">
        <v>500.0052142857143</v>
      </c>
      <c r="DX304">
        <v>99.63879999999997</v>
      </c>
      <c r="DY304">
        <v>0.09988941785714286</v>
      </c>
      <c r="DZ304">
        <v>27.02730714285714</v>
      </c>
      <c r="EA304">
        <v>27.99146785714285</v>
      </c>
      <c r="EB304">
        <v>999.9000000000002</v>
      </c>
      <c r="EC304">
        <v>0</v>
      </c>
      <c r="ED304">
        <v>0</v>
      </c>
      <c r="EE304">
        <v>10016.28035714286</v>
      </c>
      <c r="EF304">
        <v>0</v>
      </c>
      <c r="EG304">
        <v>14.1502</v>
      </c>
      <c r="EH304">
        <v>20.21164642857143</v>
      </c>
      <c r="EI304">
        <v>325.4605357142856</v>
      </c>
      <c r="EJ304">
        <v>304.5031785714286</v>
      </c>
      <c r="EK304">
        <v>1.2107025</v>
      </c>
      <c r="EL304">
        <v>299.3920714285715</v>
      </c>
      <c r="EM304">
        <v>16.78489285714286</v>
      </c>
      <c r="EN304">
        <v>1.793057857142857</v>
      </c>
      <c r="EO304">
        <v>1.672424285714286</v>
      </c>
      <c r="EP304">
        <v>15.72640357142857</v>
      </c>
      <c r="EQ304">
        <v>14.64283571428571</v>
      </c>
      <c r="ER304">
        <v>1999.993214285714</v>
      </c>
      <c r="ES304">
        <v>0.9800052857142857</v>
      </c>
      <c r="ET304">
        <v>0.01999452857142858</v>
      </c>
      <c r="EU304">
        <v>0</v>
      </c>
      <c r="EV304">
        <v>476.1698571428572</v>
      </c>
      <c r="EW304">
        <v>5.00078</v>
      </c>
      <c r="EX304">
        <v>10638.39285714286</v>
      </c>
      <c r="EY304">
        <v>16379.61785714286</v>
      </c>
      <c r="EZ304">
        <v>40.71628571428572</v>
      </c>
      <c r="FA304">
        <v>42.01771428571429</v>
      </c>
      <c r="FB304">
        <v>41.08678571428571</v>
      </c>
      <c r="FC304">
        <v>41.25857142857141</v>
      </c>
      <c r="FD304">
        <v>41.49739285714286</v>
      </c>
      <c r="FE304">
        <v>1955.103214285715</v>
      </c>
      <c r="FF304">
        <v>39.89000000000001</v>
      </c>
      <c r="FG304">
        <v>0</v>
      </c>
      <c r="FH304">
        <v>1685131017.7</v>
      </c>
      <c r="FI304">
        <v>0</v>
      </c>
      <c r="FJ304">
        <v>476.1847692307692</v>
      </c>
      <c r="FK304">
        <v>-3.037675203583652</v>
      </c>
      <c r="FL304">
        <v>-87.22051288710051</v>
      </c>
      <c r="FM304">
        <v>10637.85384615385</v>
      </c>
      <c r="FN304">
        <v>15</v>
      </c>
      <c r="FO304">
        <v>1685130131.5</v>
      </c>
      <c r="FP304" t="s">
        <v>966</v>
      </c>
      <c r="FQ304">
        <v>1685130127.5</v>
      </c>
      <c r="FR304">
        <v>1685130131.5</v>
      </c>
      <c r="FS304">
        <v>5</v>
      </c>
      <c r="FT304">
        <v>-0.047</v>
      </c>
      <c r="FU304">
        <v>-0.013</v>
      </c>
      <c r="FV304">
        <v>-0.532</v>
      </c>
      <c r="FW304">
        <v>-0.385</v>
      </c>
      <c r="FX304">
        <v>420</v>
      </c>
      <c r="FY304">
        <v>17</v>
      </c>
      <c r="FZ304">
        <v>0.43</v>
      </c>
      <c r="GA304">
        <v>0.08</v>
      </c>
      <c r="GB304">
        <v>19.95294634146341</v>
      </c>
      <c r="GC304">
        <v>5.293726829268255</v>
      </c>
      <c r="GD304">
        <v>0.5287014497563062</v>
      </c>
      <c r="GE304">
        <v>0</v>
      </c>
      <c r="GF304">
        <v>1.209237804878049</v>
      </c>
      <c r="GG304">
        <v>0.03199881533101252</v>
      </c>
      <c r="GH304">
        <v>0.00338690196751208</v>
      </c>
      <c r="GI304">
        <v>1</v>
      </c>
      <c r="GJ304">
        <v>1</v>
      </c>
      <c r="GK304">
        <v>2</v>
      </c>
      <c r="GL304" t="s">
        <v>432</v>
      </c>
      <c r="GM304">
        <v>3.09886</v>
      </c>
      <c r="GN304">
        <v>2.75826</v>
      </c>
      <c r="GO304">
        <v>0.0725968</v>
      </c>
      <c r="GP304">
        <v>0.0683279</v>
      </c>
      <c r="GQ304">
        <v>0.09806040000000001</v>
      </c>
      <c r="GR304">
        <v>0.0924035</v>
      </c>
      <c r="GS304">
        <v>23671.5</v>
      </c>
      <c r="GT304">
        <v>23456.1</v>
      </c>
      <c r="GU304">
        <v>26078.1</v>
      </c>
      <c r="GV304">
        <v>25526.4</v>
      </c>
      <c r="GW304">
        <v>37745.8</v>
      </c>
      <c r="GX304">
        <v>35169.2</v>
      </c>
      <c r="GY304">
        <v>45604</v>
      </c>
      <c r="GZ304">
        <v>41932.8</v>
      </c>
      <c r="HA304">
        <v>1.84422</v>
      </c>
      <c r="HB304">
        <v>1.86945</v>
      </c>
      <c r="HC304">
        <v>0.0360869</v>
      </c>
      <c r="HD304">
        <v>0</v>
      </c>
      <c r="HE304">
        <v>27.4083</v>
      </c>
      <c r="HF304">
        <v>999.9</v>
      </c>
      <c r="HG304">
        <v>42.5</v>
      </c>
      <c r="HH304">
        <v>40.3</v>
      </c>
      <c r="HI304">
        <v>32.1351</v>
      </c>
      <c r="HJ304">
        <v>61.8628</v>
      </c>
      <c r="HK304">
        <v>24.5112</v>
      </c>
      <c r="HL304">
        <v>1</v>
      </c>
      <c r="HM304">
        <v>0.384553</v>
      </c>
      <c r="HN304">
        <v>2.69372</v>
      </c>
      <c r="HO304">
        <v>20.2867</v>
      </c>
      <c r="HP304">
        <v>5.2101</v>
      </c>
      <c r="HQ304">
        <v>11.98</v>
      </c>
      <c r="HR304">
        <v>4.96265</v>
      </c>
      <c r="HS304">
        <v>3.27425</v>
      </c>
      <c r="HT304">
        <v>9999</v>
      </c>
      <c r="HU304">
        <v>9999</v>
      </c>
      <c r="HV304">
        <v>9999</v>
      </c>
      <c r="HW304">
        <v>42.3</v>
      </c>
      <c r="HX304">
        <v>1.86396</v>
      </c>
      <c r="HY304">
        <v>1.86015</v>
      </c>
      <c r="HZ304">
        <v>1.85847</v>
      </c>
      <c r="IA304">
        <v>1.85984</v>
      </c>
      <c r="IB304">
        <v>1.85981</v>
      </c>
      <c r="IC304">
        <v>1.85837</v>
      </c>
      <c r="ID304">
        <v>1.85745</v>
      </c>
      <c r="IE304">
        <v>1.85228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-0.504</v>
      </c>
      <c r="IT304">
        <v>-0.3768</v>
      </c>
      <c r="IU304">
        <v>-0.4988045456908471</v>
      </c>
      <c r="IV304">
        <v>0.0001543633802942166</v>
      </c>
      <c r="IW304">
        <v>-6.359805854135664E-07</v>
      </c>
      <c r="IX304">
        <v>1.931128000261328E-10</v>
      </c>
      <c r="IY304">
        <v>-0.3811058202967347</v>
      </c>
      <c r="IZ304">
        <v>-0.009907362677547949</v>
      </c>
      <c r="JA304">
        <v>0.0006454078662214542</v>
      </c>
      <c r="JB304">
        <v>-5.064920317128958E-06</v>
      </c>
      <c r="JC304">
        <v>3</v>
      </c>
      <c r="JD304">
        <v>1872</v>
      </c>
      <c r="JE304">
        <v>1</v>
      </c>
      <c r="JF304">
        <v>37</v>
      </c>
      <c r="JG304">
        <v>14.9</v>
      </c>
      <c r="JH304">
        <v>14.8</v>
      </c>
      <c r="JI304">
        <v>0.76416</v>
      </c>
      <c r="JJ304">
        <v>2.64893</v>
      </c>
      <c r="JK304">
        <v>1.49658</v>
      </c>
      <c r="JL304">
        <v>2.33887</v>
      </c>
      <c r="JM304">
        <v>1.54785</v>
      </c>
      <c r="JN304">
        <v>2.42676</v>
      </c>
      <c r="JO304">
        <v>42.5904</v>
      </c>
      <c r="JP304">
        <v>13.8256</v>
      </c>
      <c r="JQ304">
        <v>18</v>
      </c>
      <c r="JR304">
        <v>489.161</v>
      </c>
      <c r="JS304">
        <v>521.603</v>
      </c>
      <c r="JT304">
        <v>23.9589</v>
      </c>
      <c r="JU304">
        <v>31.9324</v>
      </c>
      <c r="JV304">
        <v>29.9997</v>
      </c>
      <c r="JW304">
        <v>32.0402</v>
      </c>
      <c r="JX304">
        <v>31.9909</v>
      </c>
      <c r="JY304">
        <v>15.3811</v>
      </c>
      <c r="JZ304">
        <v>43.6938</v>
      </c>
      <c r="KA304">
        <v>0</v>
      </c>
      <c r="KB304">
        <v>23.9656</v>
      </c>
      <c r="KC304">
        <v>245.792</v>
      </c>
      <c r="KD304">
        <v>16.827</v>
      </c>
      <c r="KE304">
        <v>99.6571</v>
      </c>
      <c r="KF304">
        <v>99.6812</v>
      </c>
    </row>
    <row r="305" spans="1:292">
      <c r="A305">
        <v>273</v>
      </c>
      <c r="B305">
        <v>1685131024.5</v>
      </c>
      <c r="C305">
        <v>7622</v>
      </c>
      <c r="D305" t="s">
        <v>987</v>
      </c>
      <c r="E305" t="s">
        <v>988</v>
      </c>
      <c r="F305">
        <v>5</v>
      </c>
      <c r="G305" t="s">
        <v>965</v>
      </c>
      <c r="H305">
        <v>1685131017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272.868203826047</v>
      </c>
      <c r="AJ305">
        <v>284.665406060606</v>
      </c>
      <c r="AK305">
        <v>-3.322844613861785</v>
      </c>
      <c r="AL305">
        <v>66.89407936849416</v>
      </c>
      <c r="AM305">
        <f>(AO305 - AN305 + DX305*1E3/(8.314*(DZ305+273.15)) * AQ305/DW305 * AP305) * DW305/(100*DK305) * 1000/(1000 - AO305)</f>
        <v>0</v>
      </c>
      <c r="AN305">
        <v>16.77418330746373</v>
      </c>
      <c r="AO305">
        <v>17.98243216783218</v>
      </c>
      <c r="AP305">
        <v>-7.572609201130152E-05</v>
      </c>
      <c r="AQ305">
        <v>106.2692490418102</v>
      </c>
      <c r="AR305">
        <v>4</v>
      </c>
      <c r="AS305">
        <v>1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3.46</v>
      </c>
      <c r="DL305">
        <v>0.5</v>
      </c>
      <c r="DM305" t="s">
        <v>430</v>
      </c>
      <c r="DN305">
        <v>2</v>
      </c>
      <c r="DO305" t="b">
        <v>1</v>
      </c>
      <c r="DP305">
        <v>1685131017</v>
      </c>
      <c r="DQ305">
        <v>302.3925555555555</v>
      </c>
      <c r="DR305">
        <v>281.8397037037038</v>
      </c>
      <c r="DS305">
        <v>17.99073333333333</v>
      </c>
      <c r="DT305">
        <v>16.77813333333333</v>
      </c>
      <c r="DU305">
        <v>302.8977407407407</v>
      </c>
      <c r="DV305">
        <v>18.36744814814815</v>
      </c>
      <c r="DW305">
        <v>500.0121851851852</v>
      </c>
      <c r="DX305">
        <v>99.6374851851852</v>
      </c>
      <c r="DY305">
        <v>0.09984296296296294</v>
      </c>
      <c r="DZ305">
        <v>27.02733703703704</v>
      </c>
      <c r="EA305">
        <v>27.99154444444444</v>
      </c>
      <c r="EB305">
        <v>999.9000000000001</v>
      </c>
      <c r="EC305">
        <v>0</v>
      </c>
      <c r="ED305">
        <v>0</v>
      </c>
      <c r="EE305">
        <v>10027.97777777778</v>
      </c>
      <c r="EF305">
        <v>0</v>
      </c>
      <c r="EG305">
        <v>14.14696296296296</v>
      </c>
      <c r="EH305">
        <v>20.55291851851852</v>
      </c>
      <c r="EI305">
        <v>307.9325185185185</v>
      </c>
      <c r="EJ305">
        <v>286.6491851851852</v>
      </c>
      <c r="EK305">
        <v>1.21260037037037</v>
      </c>
      <c r="EL305">
        <v>281.8397037037038</v>
      </c>
      <c r="EM305">
        <v>16.77813333333333</v>
      </c>
      <c r="EN305">
        <v>1.79255</v>
      </c>
      <c r="EO305">
        <v>1.67172962962963</v>
      </c>
      <c r="EP305">
        <v>15.72198148148148</v>
      </c>
      <c r="EQ305">
        <v>14.63638888888889</v>
      </c>
      <c r="ER305">
        <v>2000.004814814815</v>
      </c>
      <c r="ES305">
        <v>0.9800052222222222</v>
      </c>
      <c r="ET305">
        <v>0.01999458888888889</v>
      </c>
      <c r="EU305">
        <v>0</v>
      </c>
      <c r="EV305">
        <v>475.8294444444445</v>
      </c>
      <c r="EW305">
        <v>5.00078</v>
      </c>
      <c r="EX305">
        <v>10631.16296296296</v>
      </c>
      <c r="EY305">
        <v>16379.70740740741</v>
      </c>
      <c r="EZ305">
        <v>40.69422222222223</v>
      </c>
      <c r="FA305">
        <v>42.0068148148148</v>
      </c>
      <c r="FB305">
        <v>41.08307407407406</v>
      </c>
      <c r="FC305">
        <v>41.2357037037037</v>
      </c>
      <c r="FD305">
        <v>41.4927037037037</v>
      </c>
      <c r="FE305">
        <v>1955.114814814815</v>
      </c>
      <c r="FF305">
        <v>39.89000000000001</v>
      </c>
      <c r="FG305">
        <v>0</v>
      </c>
      <c r="FH305">
        <v>1685131022.5</v>
      </c>
      <c r="FI305">
        <v>0</v>
      </c>
      <c r="FJ305">
        <v>475.8618461538462</v>
      </c>
      <c r="FK305">
        <v>-4.241299119276225</v>
      </c>
      <c r="FL305">
        <v>-78.97435888470524</v>
      </c>
      <c r="FM305">
        <v>10631.24615384615</v>
      </c>
      <c r="FN305">
        <v>15</v>
      </c>
      <c r="FO305">
        <v>1685130131.5</v>
      </c>
      <c r="FP305" t="s">
        <v>966</v>
      </c>
      <c r="FQ305">
        <v>1685130127.5</v>
      </c>
      <c r="FR305">
        <v>1685130131.5</v>
      </c>
      <c r="FS305">
        <v>5</v>
      </c>
      <c r="FT305">
        <v>-0.047</v>
      </c>
      <c r="FU305">
        <v>-0.013</v>
      </c>
      <c r="FV305">
        <v>-0.532</v>
      </c>
      <c r="FW305">
        <v>-0.385</v>
      </c>
      <c r="FX305">
        <v>420</v>
      </c>
      <c r="FY305">
        <v>17</v>
      </c>
      <c r="FZ305">
        <v>0.43</v>
      </c>
      <c r="GA305">
        <v>0.08</v>
      </c>
      <c r="GB305">
        <v>20.27160243902439</v>
      </c>
      <c r="GC305">
        <v>4.127581881533123</v>
      </c>
      <c r="GD305">
        <v>0.4120161253580094</v>
      </c>
      <c r="GE305">
        <v>0</v>
      </c>
      <c r="GF305">
        <v>1.211089268292683</v>
      </c>
      <c r="GG305">
        <v>0.02392620209059287</v>
      </c>
      <c r="GH305">
        <v>0.002640631290230779</v>
      </c>
      <c r="GI305">
        <v>1</v>
      </c>
      <c r="GJ305">
        <v>1</v>
      </c>
      <c r="GK305">
        <v>2</v>
      </c>
      <c r="GL305" t="s">
        <v>432</v>
      </c>
      <c r="GM305">
        <v>3.09897</v>
      </c>
      <c r="GN305">
        <v>2.7584</v>
      </c>
      <c r="GO305">
        <v>0.0692953</v>
      </c>
      <c r="GP305">
        <v>0.06484520000000001</v>
      </c>
      <c r="GQ305">
        <v>0.0980345</v>
      </c>
      <c r="GR305">
        <v>0.09237090000000001</v>
      </c>
      <c r="GS305">
        <v>23756</v>
      </c>
      <c r="GT305">
        <v>23543.7</v>
      </c>
      <c r="GU305">
        <v>26078.4</v>
      </c>
      <c r="GV305">
        <v>25526.4</v>
      </c>
      <c r="GW305">
        <v>37746.7</v>
      </c>
      <c r="GX305">
        <v>35170</v>
      </c>
      <c r="GY305">
        <v>45604.2</v>
      </c>
      <c r="GZ305">
        <v>41932.7</v>
      </c>
      <c r="HA305">
        <v>1.8442</v>
      </c>
      <c r="HB305">
        <v>1.86943</v>
      </c>
      <c r="HC305">
        <v>0.0364445</v>
      </c>
      <c r="HD305">
        <v>0</v>
      </c>
      <c r="HE305">
        <v>27.4082</v>
      </c>
      <c r="HF305">
        <v>999.9</v>
      </c>
      <c r="HG305">
        <v>42.5</v>
      </c>
      <c r="HH305">
        <v>40.3</v>
      </c>
      <c r="HI305">
        <v>32.1378</v>
      </c>
      <c r="HJ305">
        <v>61.1528</v>
      </c>
      <c r="HK305">
        <v>24.2989</v>
      </c>
      <c r="HL305">
        <v>1</v>
      </c>
      <c r="HM305">
        <v>0.383996</v>
      </c>
      <c r="HN305">
        <v>2.68461</v>
      </c>
      <c r="HO305">
        <v>20.2868</v>
      </c>
      <c r="HP305">
        <v>5.2104</v>
      </c>
      <c r="HQ305">
        <v>11.98</v>
      </c>
      <c r="HR305">
        <v>4.9624</v>
      </c>
      <c r="HS305">
        <v>3.2742</v>
      </c>
      <c r="HT305">
        <v>9999</v>
      </c>
      <c r="HU305">
        <v>9999</v>
      </c>
      <c r="HV305">
        <v>9999</v>
      </c>
      <c r="HW305">
        <v>42.3</v>
      </c>
      <c r="HX305">
        <v>1.86398</v>
      </c>
      <c r="HY305">
        <v>1.86017</v>
      </c>
      <c r="HZ305">
        <v>1.8585</v>
      </c>
      <c r="IA305">
        <v>1.85983</v>
      </c>
      <c r="IB305">
        <v>1.85978</v>
      </c>
      <c r="IC305">
        <v>1.85837</v>
      </c>
      <c r="ID305">
        <v>1.85745</v>
      </c>
      <c r="IE305">
        <v>1.85229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-0.501</v>
      </c>
      <c r="IT305">
        <v>-0.3768</v>
      </c>
      <c r="IU305">
        <v>-0.4988045456908471</v>
      </c>
      <c r="IV305">
        <v>0.0001543633802942166</v>
      </c>
      <c r="IW305">
        <v>-6.359805854135664E-07</v>
      </c>
      <c r="IX305">
        <v>1.931128000261328E-10</v>
      </c>
      <c r="IY305">
        <v>-0.3811058202967347</v>
      </c>
      <c r="IZ305">
        <v>-0.009907362677547949</v>
      </c>
      <c r="JA305">
        <v>0.0006454078662214542</v>
      </c>
      <c r="JB305">
        <v>-5.064920317128958E-06</v>
      </c>
      <c r="JC305">
        <v>3</v>
      </c>
      <c r="JD305">
        <v>1872</v>
      </c>
      <c r="JE305">
        <v>1</v>
      </c>
      <c r="JF305">
        <v>37</v>
      </c>
      <c r="JG305">
        <v>14.9</v>
      </c>
      <c r="JH305">
        <v>14.9</v>
      </c>
      <c r="JI305">
        <v>0.726318</v>
      </c>
      <c r="JJ305">
        <v>2.65869</v>
      </c>
      <c r="JK305">
        <v>1.49658</v>
      </c>
      <c r="JL305">
        <v>2.33887</v>
      </c>
      <c r="JM305">
        <v>1.54907</v>
      </c>
      <c r="JN305">
        <v>2.41943</v>
      </c>
      <c r="JO305">
        <v>42.5904</v>
      </c>
      <c r="JP305">
        <v>13.8168</v>
      </c>
      <c r="JQ305">
        <v>18</v>
      </c>
      <c r="JR305">
        <v>489.125</v>
      </c>
      <c r="JS305">
        <v>521.5549999999999</v>
      </c>
      <c r="JT305">
        <v>23.9661</v>
      </c>
      <c r="JU305">
        <v>31.9274</v>
      </c>
      <c r="JV305">
        <v>29.9997</v>
      </c>
      <c r="JW305">
        <v>32.0373</v>
      </c>
      <c r="JX305">
        <v>31.9873</v>
      </c>
      <c r="JY305">
        <v>14.5789</v>
      </c>
      <c r="JZ305">
        <v>43.6938</v>
      </c>
      <c r="KA305">
        <v>0</v>
      </c>
      <c r="KB305">
        <v>23.9696</v>
      </c>
      <c r="KC305">
        <v>232.434</v>
      </c>
      <c r="KD305">
        <v>16.8272</v>
      </c>
      <c r="KE305">
        <v>99.65779999999999</v>
      </c>
      <c r="KF305">
        <v>99.681</v>
      </c>
    </row>
    <row r="306" spans="1:292">
      <c r="A306">
        <v>274</v>
      </c>
      <c r="B306">
        <v>1685131029.5</v>
      </c>
      <c r="C306">
        <v>7627</v>
      </c>
      <c r="D306" t="s">
        <v>989</v>
      </c>
      <c r="E306" t="s">
        <v>990</v>
      </c>
      <c r="F306">
        <v>5</v>
      </c>
      <c r="G306" t="s">
        <v>965</v>
      </c>
      <c r="H306">
        <v>1685131021.714286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255.8414562416003</v>
      </c>
      <c r="AJ306">
        <v>268.0689212121212</v>
      </c>
      <c r="AK306">
        <v>-3.315931531999964</v>
      </c>
      <c r="AL306">
        <v>66.89407936849416</v>
      </c>
      <c r="AM306">
        <f>(AO306 - AN306 + DX306*1E3/(8.314*(DZ306+273.15)) * AQ306/DW306 * AP306) * DW306/(100*DK306) * 1000/(1000 - AO306)</f>
        <v>0</v>
      </c>
      <c r="AN306">
        <v>16.76567791352604</v>
      </c>
      <c r="AO306">
        <v>17.97663916083918</v>
      </c>
      <c r="AP306">
        <v>-4.696772039867622E-05</v>
      </c>
      <c r="AQ306">
        <v>106.2692490418102</v>
      </c>
      <c r="AR306">
        <v>4</v>
      </c>
      <c r="AS306">
        <v>1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3.46</v>
      </c>
      <c r="DL306">
        <v>0.5</v>
      </c>
      <c r="DM306" t="s">
        <v>430</v>
      </c>
      <c r="DN306">
        <v>2</v>
      </c>
      <c r="DO306" t="b">
        <v>1</v>
      </c>
      <c r="DP306">
        <v>1685131021.714286</v>
      </c>
      <c r="DQ306">
        <v>287.0156428571429</v>
      </c>
      <c r="DR306">
        <v>266.1541785714286</v>
      </c>
      <c r="DS306">
        <v>17.98551785714286</v>
      </c>
      <c r="DT306">
        <v>16.77183928571429</v>
      </c>
      <c r="DU306">
        <v>287.5181071428571</v>
      </c>
      <c r="DV306">
        <v>18.362275</v>
      </c>
      <c r="DW306">
        <v>500.0408928571429</v>
      </c>
      <c r="DX306">
        <v>99.63690357142858</v>
      </c>
      <c r="DY306">
        <v>0.09992654285714286</v>
      </c>
      <c r="DZ306">
        <v>27.02647857142857</v>
      </c>
      <c r="EA306">
        <v>27.99546428571429</v>
      </c>
      <c r="EB306">
        <v>999.9000000000002</v>
      </c>
      <c r="EC306">
        <v>0</v>
      </c>
      <c r="ED306">
        <v>0</v>
      </c>
      <c r="EE306">
        <v>10019.65607142857</v>
      </c>
      <c r="EF306">
        <v>0</v>
      </c>
      <c r="EG306">
        <v>14.162275</v>
      </c>
      <c r="EH306">
        <v>20.86142142857143</v>
      </c>
      <c r="EI306">
        <v>292.2723214285714</v>
      </c>
      <c r="EJ306">
        <v>270.6943214285714</v>
      </c>
      <c r="EK306">
        <v>1.213668928571429</v>
      </c>
      <c r="EL306">
        <v>266.1541785714286</v>
      </c>
      <c r="EM306">
        <v>16.77183928571429</v>
      </c>
      <c r="EN306">
        <v>1.79202</v>
      </c>
      <c r="EO306">
        <v>1.671094285714286</v>
      </c>
      <c r="EP306">
        <v>15.71736428571428</v>
      </c>
      <c r="EQ306">
        <v>14.63048928571429</v>
      </c>
      <c r="ER306">
        <v>1999.9925</v>
      </c>
      <c r="ES306">
        <v>0.9800050714285715</v>
      </c>
      <c r="ET306">
        <v>0.01999473928571429</v>
      </c>
      <c r="EU306">
        <v>0</v>
      </c>
      <c r="EV306">
        <v>475.5209642857143</v>
      </c>
      <c r="EW306">
        <v>5.00078</v>
      </c>
      <c r="EX306">
        <v>10625.63214285714</v>
      </c>
      <c r="EY306">
        <v>16379.60357142857</v>
      </c>
      <c r="EZ306">
        <v>40.674</v>
      </c>
      <c r="FA306">
        <v>41.99321428571428</v>
      </c>
      <c r="FB306">
        <v>41.07335714285713</v>
      </c>
      <c r="FC306">
        <v>41.22057142857143</v>
      </c>
      <c r="FD306">
        <v>41.47510714285713</v>
      </c>
      <c r="FE306">
        <v>1955.1025</v>
      </c>
      <c r="FF306">
        <v>39.89000000000001</v>
      </c>
      <c r="FG306">
        <v>0</v>
      </c>
      <c r="FH306">
        <v>1685131027.9</v>
      </c>
      <c r="FI306">
        <v>0</v>
      </c>
      <c r="FJ306">
        <v>475.45536</v>
      </c>
      <c r="FK306">
        <v>-4.945615369619243</v>
      </c>
      <c r="FL306">
        <v>-60.36923068310013</v>
      </c>
      <c r="FM306">
        <v>10624.672</v>
      </c>
      <c r="FN306">
        <v>15</v>
      </c>
      <c r="FO306">
        <v>1685130131.5</v>
      </c>
      <c r="FP306" t="s">
        <v>966</v>
      </c>
      <c r="FQ306">
        <v>1685130127.5</v>
      </c>
      <c r="FR306">
        <v>1685130131.5</v>
      </c>
      <c r="FS306">
        <v>5</v>
      </c>
      <c r="FT306">
        <v>-0.047</v>
      </c>
      <c r="FU306">
        <v>-0.013</v>
      </c>
      <c r="FV306">
        <v>-0.532</v>
      </c>
      <c r="FW306">
        <v>-0.385</v>
      </c>
      <c r="FX306">
        <v>420</v>
      </c>
      <c r="FY306">
        <v>17</v>
      </c>
      <c r="FZ306">
        <v>0.43</v>
      </c>
      <c r="GA306">
        <v>0.08</v>
      </c>
      <c r="GB306">
        <v>20.67041</v>
      </c>
      <c r="GC306">
        <v>3.787879924953073</v>
      </c>
      <c r="GD306">
        <v>0.3672522912113687</v>
      </c>
      <c r="GE306">
        <v>0</v>
      </c>
      <c r="GF306">
        <v>1.21285725</v>
      </c>
      <c r="GG306">
        <v>0.01469234521575482</v>
      </c>
      <c r="GH306">
        <v>0.001978514578541174</v>
      </c>
      <c r="GI306">
        <v>1</v>
      </c>
      <c r="GJ306">
        <v>1</v>
      </c>
      <c r="GK306">
        <v>2</v>
      </c>
      <c r="GL306" t="s">
        <v>432</v>
      </c>
      <c r="GM306">
        <v>3.09877</v>
      </c>
      <c r="GN306">
        <v>2.75807</v>
      </c>
      <c r="GO306">
        <v>0.06592779999999999</v>
      </c>
      <c r="GP306">
        <v>0.0613323</v>
      </c>
      <c r="GQ306">
        <v>0.0980134</v>
      </c>
      <c r="GR306">
        <v>0.09235839999999999</v>
      </c>
      <c r="GS306">
        <v>23842.3</v>
      </c>
      <c r="GT306">
        <v>23632</v>
      </c>
      <c r="GU306">
        <v>26078.8</v>
      </c>
      <c r="GV306">
        <v>25526.3</v>
      </c>
      <c r="GW306">
        <v>37747.5</v>
      </c>
      <c r="GX306">
        <v>35170.5</v>
      </c>
      <c r="GY306">
        <v>45604.6</v>
      </c>
      <c r="GZ306">
        <v>41933.2</v>
      </c>
      <c r="HA306">
        <v>1.84415</v>
      </c>
      <c r="HB306">
        <v>1.86983</v>
      </c>
      <c r="HC306">
        <v>0.0363141</v>
      </c>
      <c r="HD306">
        <v>0</v>
      </c>
      <c r="HE306">
        <v>27.4059</v>
      </c>
      <c r="HF306">
        <v>999.9</v>
      </c>
      <c r="HG306">
        <v>42.5</v>
      </c>
      <c r="HH306">
        <v>40.3</v>
      </c>
      <c r="HI306">
        <v>32.1343</v>
      </c>
      <c r="HJ306">
        <v>61.8228</v>
      </c>
      <c r="HK306">
        <v>24.1546</v>
      </c>
      <c r="HL306">
        <v>1</v>
      </c>
      <c r="HM306">
        <v>0.383674</v>
      </c>
      <c r="HN306">
        <v>2.8027</v>
      </c>
      <c r="HO306">
        <v>20.2849</v>
      </c>
      <c r="HP306">
        <v>5.21175</v>
      </c>
      <c r="HQ306">
        <v>11.98</v>
      </c>
      <c r="HR306">
        <v>4.96255</v>
      </c>
      <c r="HS306">
        <v>3.2742</v>
      </c>
      <c r="HT306">
        <v>9999</v>
      </c>
      <c r="HU306">
        <v>9999</v>
      </c>
      <c r="HV306">
        <v>9999</v>
      </c>
      <c r="HW306">
        <v>42.3</v>
      </c>
      <c r="HX306">
        <v>1.86397</v>
      </c>
      <c r="HY306">
        <v>1.86017</v>
      </c>
      <c r="HZ306">
        <v>1.8585</v>
      </c>
      <c r="IA306">
        <v>1.85983</v>
      </c>
      <c r="IB306">
        <v>1.85978</v>
      </c>
      <c r="IC306">
        <v>1.85837</v>
      </c>
      <c r="ID306">
        <v>1.85745</v>
      </c>
      <c r="IE306">
        <v>1.85232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-0.498</v>
      </c>
      <c r="IT306">
        <v>-0.3768</v>
      </c>
      <c r="IU306">
        <v>-0.4988045456908471</v>
      </c>
      <c r="IV306">
        <v>0.0001543633802942166</v>
      </c>
      <c r="IW306">
        <v>-6.359805854135664E-07</v>
      </c>
      <c r="IX306">
        <v>1.931128000261328E-10</v>
      </c>
      <c r="IY306">
        <v>-0.3811058202967347</v>
      </c>
      <c r="IZ306">
        <v>-0.009907362677547949</v>
      </c>
      <c r="JA306">
        <v>0.0006454078662214542</v>
      </c>
      <c r="JB306">
        <v>-5.064920317128958E-06</v>
      </c>
      <c r="JC306">
        <v>3</v>
      </c>
      <c r="JD306">
        <v>1872</v>
      </c>
      <c r="JE306">
        <v>1</v>
      </c>
      <c r="JF306">
        <v>37</v>
      </c>
      <c r="JG306">
        <v>15</v>
      </c>
      <c r="JH306">
        <v>15</v>
      </c>
      <c r="JI306">
        <v>0.687256</v>
      </c>
      <c r="JJ306">
        <v>2.67212</v>
      </c>
      <c r="JK306">
        <v>1.49658</v>
      </c>
      <c r="JL306">
        <v>2.33887</v>
      </c>
      <c r="JM306">
        <v>1.54785</v>
      </c>
      <c r="JN306">
        <v>2.36206</v>
      </c>
      <c r="JO306">
        <v>42.5904</v>
      </c>
      <c r="JP306">
        <v>13.8168</v>
      </c>
      <c r="JQ306">
        <v>18</v>
      </c>
      <c r="JR306">
        <v>489.065</v>
      </c>
      <c r="JS306">
        <v>521.807</v>
      </c>
      <c r="JT306">
        <v>23.9601</v>
      </c>
      <c r="JU306">
        <v>31.924</v>
      </c>
      <c r="JV306">
        <v>29.9997</v>
      </c>
      <c r="JW306">
        <v>32.0332</v>
      </c>
      <c r="JX306">
        <v>31.9839</v>
      </c>
      <c r="JY306">
        <v>13.8441</v>
      </c>
      <c r="JZ306">
        <v>43.6938</v>
      </c>
      <c r="KA306">
        <v>0</v>
      </c>
      <c r="KB306">
        <v>23.9382</v>
      </c>
      <c r="KC306">
        <v>212.355</v>
      </c>
      <c r="KD306">
        <v>16.8329</v>
      </c>
      <c r="KE306">
        <v>99.6589</v>
      </c>
      <c r="KF306">
        <v>99.6815</v>
      </c>
    </row>
    <row r="307" spans="1:292">
      <c r="A307">
        <v>275</v>
      </c>
      <c r="B307">
        <v>1685131034.5</v>
      </c>
      <c r="C307">
        <v>7632</v>
      </c>
      <c r="D307" t="s">
        <v>991</v>
      </c>
      <c r="E307" t="s">
        <v>992</v>
      </c>
      <c r="F307">
        <v>5</v>
      </c>
      <c r="G307" t="s">
        <v>965</v>
      </c>
      <c r="H307">
        <v>1685131027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239.1364999069651</v>
      </c>
      <c r="AJ307">
        <v>251.5620363636363</v>
      </c>
      <c r="AK307">
        <v>-3.296343655532296</v>
      </c>
      <c r="AL307">
        <v>66.89407936849416</v>
      </c>
      <c r="AM307">
        <f>(AO307 - AN307 + DX307*1E3/(8.314*(DZ307+273.15)) * AQ307/DW307 * AP307) * DW307/(100*DK307) * 1000/(1000 - AO307)</f>
        <v>0</v>
      </c>
      <c r="AN307">
        <v>16.76226395781065</v>
      </c>
      <c r="AO307">
        <v>17.97284475524477</v>
      </c>
      <c r="AP307">
        <v>-5.171356323995906E-05</v>
      </c>
      <c r="AQ307">
        <v>106.2692490418102</v>
      </c>
      <c r="AR307">
        <v>4</v>
      </c>
      <c r="AS307">
        <v>1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3.46</v>
      </c>
      <c r="DL307">
        <v>0.5</v>
      </c>
      <c r="DM307" t="s">
        <v>430</v>
      </c>
      <c r="DN307">
        <v>2</v>
      </c>
      <c r="DO307" t="b">
        <v>1</v>
      </c>
      <c r="DP307">
        <v>1685131027</v>
      </c>
      <c r="DQ307">
        <v>269.783037037037</v>
      </c>
      <c r="DR307">
        <v>248.6332222222222</v>
      </c>
      <c r="DS307">
        <v>17.97934444444445</v>
      </c>
      <c r="DT307">
        <v>16.76565925925926</v>
      </c>
      <c r="DU307">
        <v>270.2828888888889</v>
      </c>
      <c r="DV307">
        <v>18.35615555555556</v>
      </c>
      <c r="DW307">
        <v>500.0376296296296</v>
      </c>
      <c r="DX307">
        <v>99.63671481481481</v>
      </c>
      <c r="DY307">
        <v>0.1001008740740741</v>
      </c>
      <c r="DZ307">
        <v>27.02724814814815</v>
      </c>
      <c r="EA307">
        <v>28.00013333333333</v>
      </c>
      <c r="EB307">
        <v>999.9000000000001</v>
      </c>
      <c r="EC307">
        <v>0</v>
      </c>
      <c r="ED307">
        <v>0</v>
      </c>
      <c r="EE307">
        <v>9994.049629629628</v>
      </c>
      <c r="EF307">
        <v>0</v>
      </c>
      <c r="EG307">
        <v>14.1830962962963</v>
      </c>
      <c r="EH307">
        <v>21.14973333333333</v>
      </c>
      <c r="EI307">
        <v>274.7223703703704</v>
      </c>
      <c r="EJ307">
        <v>252.872962962963</v>
      </c>
      <c r="EK307">
        <v>1.213678518518519</v>
      </c>
      <c r="EL307">
        <v>248.6332222222222</v>
      </c>
      <c r="EM307">
        <v>16.76565925925926</v>
      </c>
      <c r="EN307">
        <v>1.791402222222222</v>
      </c>
      <c r="EO307">
        <v>1.670475925925926</v>
      </c>
      <c r="EP307">
        <v>15.71198148148148</v>
      </c>
      <c r="EQ307">
        <v>14.62474814814815</v>
      </c>
      <c r="ER307">
        <v>1999.98962962963</v>
      </c>
      <c r="ES307">
        <v>0.9800051111111111</v>
      </c>
      <c r="ET307">
        <v>0.01999469259259259</v>
      </c>
      <c r="EU307">
        <v>0</v>
      </c>
      <c r="EV307">
        <v>475.1386296296296</v>
      </c>
      <c r="EW307">
        <v>5.00078</v>
      </c>
      <c r="EX307">
        <v>10620.61481481482</v>
      </c>
      <c r="EY307">
        <v>16379.57407407408</v>
      </c>
      <c r="EZ307">
        <v>40.66422222222222</v>
      </c>
      <c r="FA307">
        <v>41.97899999999999</v>
      </c>
      <c r="FB307">
        <v>41.05996296296296</v>
      </c>
      <c r="FC307">
        <v>41.21718518518518</v>
      </c>
      <c r="FD307">
        <v>41.46962962962962</v>
      </c>
      <c r="FE307">
        <v>1955.09962962963</v>
      </c>
      <c r="FF307">
        <v>39.89000000000001</v>
      </c>
      <c r="FG307">
        <v>0</v>
      </c>
      <c r="FH307">
        <v>1685131032.7</v>
      </c>
      <c r="FI307">
        <v>0</v>
      </c>
      <c r="FJ307">
        <v>475.10856</v>
      </c>
      <c r="FK307">
        <v>-3.776538453682779</v>
      </c>
      <c r="FL307">
        <v>-44.86923079915945</v>
      </c>
      <c r="FM307">
        <v>10620.34</v>
      </c>
      <c r="FN307">
        <v>15</v>
      </c>
      <c r="FO307">
        <v>1685130131.5</v>
      </c>
      <c r="FP307" t="s">
        <v>966</v>
      </c>
      <c r="FQ307">
        <v>1685130127.5</v>
      </c>
      <c r="FR307">
        <v>1685130131.5</v>
      </c>
      <c r="FS307">
        <v>5</v>
      </c>
      <c r="FT307">
        <v>-0.047</v>
      </c>
      <c r="FU307">
        <v>-0.013</v>
      </c>
      <c r="FV307">
        <v>-0.532</v>
      </c>
      <c r="FW307">
        <v>-0.385</v>
      </c>
      <c r="FX307">
        <v>420</v>
      </c>
      <c r="FY307">
        <v>17</v>
      </c>
      <c r="FZ307">
        <v>0.43</v>
      </c>
      <c r="GA307">
        <v>0.08</v>
      </c>
      <c r="GB307">
        <v>20.966845</v>
      </c>
      <c r="GC307">
        <v>3.410622889305754</v>
      </c>
      <c r="GD307">
        <v>0.332236008697131</v>
      </c>
      <c r="GE307">
        <v>0</v>
      </c>
      <c r="GF307">
        <v>1.213556</v>
      </c>
      <c r="GG307">
        <v>-0.001236472795499198</v>
      </c>
      <c r="GH307">
        <v>0.0009265333237396298</v>
      </c>
      <c r="GI307">
        <v>1</v>
      </c>
      <c r="GJ307">
        <v>1</v>
      </c>
      <c r="GK307">
        <v>2</v>
      </c>
      <c r="GL307" t="s">
        <v>432</v>
      </c>
      <c r="GM307">
        <v>3.09879</v>
      </c>
      <c r="GN307">
        <v>2.75797</v>
      </c>
      <c r="GO307">
        <v>0.0624992</v>
      </c>
      <c r="GP307">
        <v>0.0577079</v>
      </c>
      <c r="GQ307">
        <v>0.0979969</v>
      </c>
      <c r="GR307">
        <v>0.0923335</v>
      </c>
      <c r="GS307">
        <v>23929.7</v>
      </c>
      <c r="GT307">
        <v>23723.5</v>
      </c>
      <c r="GU307">
        <v>26078.7</v>
      </c>
      <c r="GV307">
        <v>25526.6</v>
      </c>
      <c r="GW307">
        <v>37747.8</v>
      </c>
      <c r="GX307">
        <v>35171.3</v>
      </c>
      <c r="GY307">
        <v>45604.7</v>
      </c>
      <c r="GZ307">
        <v>41933.5</v>
      </c>
      <c r="HA307">
        <v>1.84442</v>
      </c>
      <c r="HB307">
        <v>1.86962</v>
      </c>
      <c r="HC307">
        <v>0.0365302</v>
      </c>
      <c r="HD307">
        <v>0</v>
      </c>
      <c r="HE307">
        <v>27.4035</v>
      </c>
      <c r="HF307">
        <v>999.9</v>
      </c>
      <c r="HG307">
        <v>42.5</v>
      </c>
      <c r="HH307">
        <v>40.3</v>
      </c>
      <c r="HI307">
        <v>32.1333</v>
      </c>
      <c r="HJ307">
        <v>62.1928</v>
      </c>
      <c r="HK307">
        <v>24.4952</v>
      </c>
      <c r="HL307">
        <v>1</v>
      </c>
      <c r="HM307">
        <v>0.383537</v>
      </c>
      <c r="HN307">
        <v>2.74887</v>
      </c>
      <c r="HO307">
        <v>20.2856</v>
      </c>
      <c r="HP307">
        <v>5.21205</v>
      </c>
      <c r="HQ307">
        <v>11.98</v>
      </c>
      <c r="HR307">
        <v>4.9628</v>
      </c>
      <c r="HS307">
        <v>3.27423</v>
      </c>
      <c r="HT307">
        <v>9999</v>
      </c>
      <c r="HU307">
        <v>9999</v>
      </c>
      <c r="HV307">
        <v>9999</v>
      </c>
      <c r="HW307">
        <v>42.3</v>
      </c>
      <c r="HX307">
        <v>1.86397</v>
      </c>
      <c r="HY307">
        <v>1.86017</v>
      </c>
      <c r="HZ307">
        <v>1.85852</v>
      </c>
      <c r="IA307">
        <v>1.85982</v>
      </c>
      <c r="IB307">
        <v>1.85975</v>
      </c>
      <c r="IC307">
        <v>1.85837</v>
      </c>
      <c r="ID307">
        <v>1.85745</v>
      </c>
      <c r="IE307">
        <v>1.85229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-0.497</v>
      </c>
      <c r="IT307">
        <v>-0.3769</v>
      </c>
      <c r="IU307">
        <v>-0.4988045456908471</v>
      </c>
      <c r="IV307">
        <v>0.0001543633802942166</v>
      </c>
      <c r="IW307">
        <v>-6.359805854135664E-07</v>
      </c>
      <c r="IX307">
        <v>1.931128000261328E-10</v>
      </c>
      <c r="IY307">
        <v>-0.3811058202967347</v>
      </c>
      <c r="IZ307">
        <v>-0.009907362677547949</v>
      </c>
      <c r="JA307">
        <v>0.0006454078662214542</v>
      </c>
      <c r="JB307">
        <v>-5.064920317128958E-06</v>
      </c>
      <c r="JC307">
        <v>3</v>
      </c>
      <c r="JD307">
        <v>1872</v>
      </c>
      <c r="JE307">
        <v>1</v>
      </c>
      <c r="JF307">
        <v>37</v>
      </c>
      <c r="JG307">
        <v>15.1</v>
      </c>
      <c r="JH307">
        <v>15.1</v>
      </c>
      <c r="JI307">
        <v>0.649414</v>
      </c>
      <c r="JJ307">
        <v>2.67456</v>
      </c>
      <c r="JK307">
        <v>1.49658</v>
      </c>
      <c r="JL307">
        <v>2.33887</v>
      </c>
      <c r="JM307">
        <v>1.54907</v>
      </c>
      <c r="JN307">
        <v>2.39258</v>
      </c>
      <c r="JO307">
        <v>42.5904</v>
      </c>
      <c r="JP307">
        <v>13.8081</v>
      </c>
      <c r="JQ307">
        <v>18</v>
      </c>
      <c r="JR307">
        <v>489.205</v>
      </c>
      <c r="JS307">
        <v>521.6420000000001</v>
      </c>
      <c r="JT307">
        <v>23.9411</v>
      </c>
      <c r="JU307">
        <v>31.9189</v>
      </c>
      <c r="JV307">
        <v>29.9999</v>
      </c>
      <c r="JW307">
        <v>32.0297</v>
      </c>
      <c r="JX307">
        <v>31.981</v>
      </c>
      <c r="JY307">
        <v>13.0283</v>
      </c>
      <c r="JZ307">
        <v>43.6938</v>
      </c>
      <c r="KA307">
        <v>0</v>
      </c>
      <c r="KB307">
        <v>23.9439</v>
      </c>
      <c r="KC307">
        <v>198.987</v>
      </c>
      <c r="KD307">
        <v>16.8357</v>
      </c>
      <c r="KE307">
        <v>99.6589</v>
      </c>
      <c r="KF307">
        <v>99.6825</v>
      </c>
    </row>
    <row r="308" spans="1:292">
      <c r="A308">
        <v>276</v>
      </c>
      <c r="B308">
        <v>1685131039.5</v>
      </c>
      <c r="C308">
        <v>7637</v>
      </c>
      <c r="D308" t="s">
        <v>993</v>
      </c>
      <c r="E308" t="s">
        <v>994</v>
      </c>
      <c r="F308">
        <v>5</v>
      </c>
      <c r="G308" t="s">
        <v>965</v>
      </c>
      <c r="H308">
        <v>1685131031.714286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222.198739788946</v>
      </c>
      <c r="AJ308">
        <v>234.978709090909</v>
      </c>
      <c r="AK308">
        <v>-3.320183881898312</v>
      </c>
      <c r="AL308">
        <v>66.89407936849416</v>
      </c>
      <c r="AM308">
        <f>(AO308 - AN308 + DX308*1E3/(8.314*(DZ308+273.15)) * AQ308/DW308 * AP308) * DW308/(100*DK308) * 1000/(1000 - AO308)</f>
        <v>0</v>
      </c>
      <c r="AN308">
        <v>16.75649085513459</v>
      </c>
      <c r="AO308">
        <v>17.96928391608392</v>
      </c>
      <c r="AP308">
        <v>-3.072781238706044E-05</v>
      </c>
      <c r="AQ308">
        <v>106.2692490418102</v>
      </c>
      <c r="AR308">
        <v>4</v>
      </c>
      <c r="AS308">
        <v>1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3.46</v>
      </c>
      <c r="DL308">
        <v>0.5</v>
      </c>
      <c r="DM308" t="s">
        <v>430</v>
      </c>
      <c r="DN308">
        <v>2</v>
      </c>
      <c r="DO308" t="b">
        <v>1</v>
      </c>
      <c r="DP308">
        <v>1685131031.714286</v>
      </c>
      <c r="DQ308">
        <v>254.4471071428572</v>
      </c>
      <c r="DR308">
        <v>232.9858214285714</v>
      </c>
      <c r="DS308">
        <v>17.97479642857143</v>
      </c>
      <c r="DT308">
        <v>16.76045714285715</v>
      </c>
      <c r="DU308">
        <v>254.9448571428571</v>
      </c>
      <c r="DV308">
        <v>18.35164642857143</v>
      </c>
      <c r="DW308">
        <v>500.0276071428571</v>
      </c>
      <c r="DX308">
        <v>99.63680357142857</v>
      </c>
      <c r="DY308">
        <v>0.1001778107142857</v>
      </c>
      <c r="DZ308">
        <v>27.02703571428572</v>
      </c>
      <c r="EA308">
        <v>27.99886428571429</v>
      </c>
      <c r="EB308">
        <v>999.9000000000002</v>
      </c>
      <c r="EC308">
        <v>0</v>
      </c>
      <c r="ED308">
        <v>0</v>
      </c>
      <c r="EE308">
        <v>9973.547142857144</v>
      </c>
      <c r="EF308">
        <v>0</v>
      </c>
      <c r="EG308">
        <v>14.20129642857143</v>
      </c>
      <c r="EH308">
        <v>21.46121785714286</v>
      </c>
      <c r="EI308">
        <v>259.1045</v>
      </c>
      <c r="EJ308">
        <v>236.9575</v>
      </c>
      <c r="EK308">
        <v>1.214337142857143</v>
      </c>
      <c r="EL308">
        <v>232.9858214285714</v>
      </c>
      <c r="EM308">
        <v>16.76045714285715</v>
      </c>
      <c r="EN308">
        <v>1.790951428571429</v>
      </c>
      <c r="EO308">
        <v>1.669959285714286</v>
      </c>
      <c r="EP308">
        <v>15.70804642857143</v>
      </c>
      <c r="EQ308">
        <v>14.61995357142857</v>
      </c>
      <c r="ER308">
        <v>1999.984285714286</v>
      </c>
      <c r="ES308">
        <v>0.9800051785714287</v>
      </c>
      <c r="ET308">
        <v>0.01999462142857143</v>
      </c>
      <c r="EU308">
        <v>0</v>
      </c>
      <c r="EV308">
        <v>474.8774285714287</v>
      </c>
      <c r="EW308">
        <v>5.00078</v>
      </c>
      <c r="EX308">
        <v>10617.66785714285</v>
      </c>
      <c r="EY308">
        <v>16379.53928571429</v>
      </c>
      <c r="EZ308">
        <v>40.66282142857142</v>
      </c>
      <c r="FA308">
        <v>41.97299999999999</v>
      </c>
      <c r="FB308">
        <v>41.02649999999998</v>
      </c>
      <c r="FC308">
        <v>41.22064285714286</v>
      </c>
      <c r="FD308">
        <v>41.45510714285713</v>
      </c>
      <c r="FE308">
        <v>1955.094285714286</v>
      </c>
      <c r="FF308">
        <v>39.89000000000001</v>
      </c>
      <c r="FG308">
        <v>0</v>
      </c>
      <c r="FH308">
        <v>1685131037.5</v>
      </c>
      <c r="FI308">
        <v>0</v>
      </c>
      <c r="FJ308">
        <v>474.8528</v>
      </c>
      <c r="FK308">
        <v>-3.198076924521773</v>
      </c>
      <c r="FL308">
        <v>-28.42307692300874</v>
      </c>
      <c r="FM308">
        <v>10617.468</v>
      </c>
      <c r="FN308">
        <v>15</v>
      </c>
      <c r="FO308">
        <v>1685130131.5</v>
      </c>
      <c r="FP308" t="s">
        <v>966</v>
      </c>
      <c r="FQ308">
        <v>1685130127.5</v>
      </c>
      <c r="FR308">
        <v>1685130131.5</v>
      </c>
      <c r="FS308">
        <v>5</v>
      </c>
      <c r="FT308">
        <v>-0.047</v>
      </c>
      <c r="FU308">
        <v>-0.013</v>
      </c>
      <c r="FV308">
        <v>-0.532</v>
      </c>
      <c r="FW308">
        <v>-0.385</v>
      </c>
      <c r="FX308">
        <v>420</v>
      </c>
      <c r="FY308">
        <v>17</v>
      </c>
      <c r="FZ308">
        <v>0.43</v>
      </c>
      <c r="GA308">
        <v>0.08</v>
      </c>
      <c r="GB308">
        <v>21.28224878048781</v>
      </c>
      <c r="GC308">
        <v>3.81503623693383</v>
      </c>
      <c r="GD308">
        <v>0.3793533015232128</v>
      </c>
      <c r="GE308">
        <v>0</v>
      </c>
      <c r="GF308">
        <v>1.214220243902439</v>
      </c>
      <c r="GG308">
        <v>0.004069756097560046</v>
      </c>
      <c r="GH308">
        <v>0.001970282247708082</v>
      </c>
      <c r="GI308">
        <v>1</v>
      </c>
      <c r="GJ308">
        <v>1</v>
      </c>
      <c r="GK308">
        <v>2</v>
      </c>
      <c r="GL308" t="s">
        <v>432</v>
      </c>
      <c r="GM308">
        <v>3.09902</v>
      </c>
      <c r="GN308">
        <v>2.7579</v>
      </c>
      <c r="GO308">
        <v>0.0589835</v>
      </c>
      <c r="GP308">
        <v>0.0540108</v>
      </c>
      <c r="GQ308">
        <v>0.0979908</v>
      </c>
      <c r="GR308">
        <v>0.09239940000000001</v>
      </c>
      <c r="GS308">
        <v>24019.5</v>
      </c>
      <c r="GT308">
        <v>23816.6</v>
      </c>
      <c r="GU308">
        <v>26078.9</v>
      </c>
      <c r="GV308">
        <v>25526.7</v>
      </c>
      <c r="GW308">
        <v>37748.1</v>
      </c>
      <c r="GX308">
        <v>35168.3</v>
      </c>
      <c r="GY308">
        <v>45605.2</v>
      </c>
      <c r="GZ308">
        <v>41933.4</v>
      </c>
      <c r="HA308">
        <v>1.84512</v>
      </c>
      <c r="HB308">
        <v>1.86957</v>
      </c>
      <c r="HC308">
        <v>0.0358634</v>
      </c>
      <c r="HD308">
        <v>0</v>
      </c>
      <c r="HE308">
        <v>27.4013</v>
      </c>
      <c r="HF308">
        <v>999.9</v>
      </c>
      <c r="HG308">
        <v>42.5</v>
      </c>
      <c r="HH308">
        <v>40.3</v>
      </c>
      <c r="HI308">
        <v>32.1326</v>
      </c>
      <c r="HJ308">
        <v>62.5628</v>
      </c>
      <c r="HK308">
        <v>24.1026</v>
      </c>
      <c r="HL308">
        <v>1</v>
      </c>
      <c r="HM308">
        <v>0.383283</v>
      </c>
      <c r="HN308">
        <v>2.74239</v>
      </c>
      <c r="HO308">
        <v>20.2856</v>
      </c>
      <c r="HP308">
        <v>5.2122</v>
      </c>
      <c r="HQ308">
        <v>11.98</v>
      </c>
      <c r="HR308">
        <v>4.96295</v>
      </c>
      <c r="HS308">
        <v>3.27418</v>
      </c>
      <c r="HT308">
        <v>9999</v>
      </c>
      <c r="HU308">
        <v>9999</v>
      </c>
      <c r="HV308">
        <v>9999</v>
      </c>
      <c r="HW308">
        <v>42.3</v>
      </c>
      <c r="HX308">
        <v>1.86394</v>
      </c>
      <c r="HY308">
        <v>1.86018</v>
      </c>
      <c r="HZ308">
        <v>1.8585</v>
      </c>
      <c r="IA308">
        <v>1.85982</v>
      </c>
      <c r="IB308">
        <v>1.85979</v>
      </c>
      <c r="IC308">
        <v>1.85837</v>
      </c>
      <c r="ID308">
        <v>1.85745</v>
      </c>
      <c r="IE308">
        <v>1.85228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-0.495</v>
      </c>
      <c r="IT308">
        <v>-0.3769</v>
      </c>
      <c r="IU308">
        <v>-0.4988045456908471</v>
      </c>
      <c r="IV308">
        <v>0.0001543633802942166</v>
      </c>
      <c r="IW308">
        <v>-6.359805854135664E-07</v>
      </c>
      <c r="IX308">
        <v>1.931128000261328E-10</v>
      </c>
      <c r="IY308">
        <v>-0.3811058202967347</v>
      </c>
      <c r="IZ308">
        <v>-0.009907362677547949</v>
      </c>
      <c r="JA308">
        <v>0.0006454078662214542</v>
      </c>
      <c r="JB308">
        <v>-5.064920317128958E-06</v>
      </c>
      <c r="JC308">
        <v>3</v>
      </c>
      <c r="JD308">
        <v>1872</v>
      </c>
      <c r="JE308">
        <v>1</v>
      </c>
      <c r="JF308">
        <v>37</v>
      </c>
      <c r="JG308">
        <v>15.2</v>
      </c>
      <c r="JH308">
        <v>15.1</v>
      </c>
      <c r="JI308">
        <v>0.609131</v>
      </c>
      <c r="JJ308">
        <v>2.66357</v>
      </c>
      <c r="JK308">
        <v>1.49658</v>
      </c>
      <c r="JL308">
        <v>2.33887</v>
      </c>
      <c r="JM308">
        <v>1.54907</v>
      </c>
      <c r="JN308">
        <v>2.47803</v>
      </c>
      <c r="JO308">
        <v>42.5904</v>
      </c>
      <c r="JP308">
        <v>13.8256</v>
      </c>
      <c r="JQ308">
        <v>18</v>
      </c>
      <c r="JR308">
        <v>489.604</v>
      </c>
      <c r="JS308">
        <v>521.585</v>
      </c>
      <c r="JT308">
        <v>23.9414</v>
      </c>
      <c r="JU308">
        <v>31.9149</v>
      </c>
      <c r="JV308">
        <v>29.9998</v>
      </c>
      <c r="JW308">
        <v>32.0269</v>
      </c>
      <c r="JX308">
        <v>31.9783</v>
      </c>
      <c r="JY308">
        <v>12.2863</v>
      </c>
      <c r="JZ308">
        <v>43.4218</v>
      </c>
      <c r="KA308">
        <v>0</v>
      </c>
      <c r="KB308">
        <v>23.9426</v>
      </c>
      <c r="KC308">
        <v>178.951</v>
      </c>
      <c r="KD308">
        <v>16.8446</v>
      </c>
      <c r="KE308">
        <v>99.6598</v>
      </c>
      <c r="KF308">
        <v>99.6824</v>
      </c>
    </row>
    <row r="309" spans="1:292">
      <c r="A309">
        <v>277</v>
      </c>
      <c r="B309">
        <v>1685131044</v>
      </c>
      <c r="C309">
        <v>7641.5</v>
      </c>
      <c r="D309" t="s">
        <v>995</v>
      </c>
      <c r="E309" t="s">
        <v>996</v>
      </c>
      <c r="F309">
        <v>5</v>
      </c>
      <c r="G309" t="s">
        <v>965</v>
      </c>
      <c r="H309">
        <v>1685131036.160714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207.0636453995303</v>
      </c>
      <c r="AJ309">
        <v>220.1284484848485</v>
      </c>
      <c r="AK309">
        <v>-3.296292806915728</v>
      </c>
      <c r="AL309">
        <v>66.89407936849416</v>
      </c>
      <c r="AM309">
        <f>(AO309 - AN309 + DX309*1E3/(8.314*(DZ309+273.15)) * AQ309/DW309 * AP309) * DW309/(100*DK309) * 1000/(1000 - AO309)</f>
        <v>0</v>
      </c>
      <c r="AN309">
        <v>16.77704240362366</v>
      </c>
      <c r="AO309">
        <v>17.98172097902099</v>
      </c>
      <c r="AP309">
        <v>-6.797068910695703E-05</v>
      </c>
      <c r="AQ309">
        <v>106.2692490418102</v>
      </c>
      <c r="AR309">
        <v>4</v>
      </c>
      <c r="AS309">
        <v>1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3.46</v>
      </c>
      <c r="DL309">
        <v>0.5</v>
      </c>
      <c r="DM309" t="s">
        <v>430</v>
      </c>
      <c r="DN309">
        <v>2</v>
      </c>
      <c r="DO309" t="b">
        <v>1</v>
      </c>
      <c r="DP309">
        <v>1685131036.160714</v>
      </c>
      <c r="DQ309">
        <v>239.9949285714285</v>
      </c>
      <c r="DR309">
        <v>218.2660357142857</v>
      </c>
      <c r="DS309">
        <v>17.97288928571428</v>
      </c>
      <c r="DT309">
        <v>16.77937142857143</v>
      </c>
      <c r="DU309">
        <v>240.4908214285715</v>
      </c>
      <c r="DV309">
        <v>18.34976428571429</v>
      </c>
      <c r="DW309">
        <v>499.9985</v>
      </c>
      <c r="DX309">
        <v>99.63701785714285</v>
      </c>
      <c r="DY309">
        <v>0.1001436821428572</v>
      </c>
      <c r="DZ309">
        <v>27.02758571428571</v>
      </c>
      <c r="EA309">
        <v>27.99640357142857</v>
      </c>
      <c r="EB309">
        <v>999.9000000000002</v>
      </c>
      <c r="EC309">
        <v>0</v>
      </c>
      <c r="ED309">
        <v>0</v>
      </c>
      <c r="EE309">
        <v>9966.183571428572</v>
      </c>
      <c r="EF309">
        <v>0</v>
      </c>
      <c r="EG309">
        <v>14.20796785714286</v>
      </c>
      <c r="EH309">
        <v>21.72880357142858</v>
      </c>
      <c r="EI309">
        <v>244.3871428571428</v>
      </c>
      <c r="EJ309">
        <v>221.9905357142857</v>
      </c>
      <c r="EK309">
        <v>1.1935225</v>
      </c>
      <c r="EL309">
        <v>218.2660357142857</v>
      </c>
      <c r="EM309">
        <v>16.77937142857143</v>
      </c>
      <c r="EN309">
        <v>1.790765714285714</v>
      </c>
      <c r="EO309">
        <v>1.671847142857143</v>
      </c>
      <c r="EP309">
        <v>15.70642142857143</v>
      </c>
      <c r="EQ309">
        <v>14.63742857142857</v>
      </c>
      <c r="ER309">
        <v>2000.014642857143</v>
      </c>
      <c r="ES309">
        <v>0.9800055</v>
      </c>
      <c r="ET309">
        <v>0.01999430357142857</v>
      </c>
      <c r="EU309">
        <v>0</v>
      </c>
      <c r="EV309">
        <v>474.6901785714286</v>
      </c>
      <c r="EW309">
        <v>5.00078</v>
      </c>
      <c r="EX309">
        <v>10616.28214285714</v>
      </c>
      <c r="EY309">
        <v>16379.78928571429</v>
      </c>
      <c r="EZ309">
        <v>40.67171428571429</v>
      </c>
      <c r="FA309">
        <v>41.96625</v>
      </c>
      <c r="FB309">
        <v>41.00421428571428</v>
      </c>
      <c r="FC309">
        <v>41.22742857142856</v>
      </c>
      <c r="FD309">
        <v>41.45289285714285</v>
      </c>
      <c r="FE309">
        <v>1955.124642857143</v>
      </c>
      <c r="FF309">
        <v>39.89000000000001</v>
      </c>
      <c r="FG309">
        <v>0</v>
      </c>
      <c r="FH309">
        <v>1685131042.3</v>
      </c>
      <c r="FI309">
        <v>0</v>
      </c>
      <c r="FJ309">
        <v>474.69968</v>
      </c>
      <c r="FK309">
        <v>-2.257615390728201</v>
      </c>
      <c r="FL309">
        <v>-5.684615422150959</v>
      </c>
      <c r="FM309">
        <v>10616.112</v>
      </c>
      <c r="FN309">
        <v>15</v>
      </c>
      <c r="FO309">
        <v>1685130131.5</v>
      </c>
      <c r="FP309" t="s">
        <v>966</v>
      </c>
      <c r="FQ309">
        <v>1685130127.5</v>
      </c>
      <c r="FR309">
        <v>1685130131.5</v>
      </c>
      <c r="FS309">
        <v>5</v>
      </c>
      <c r="FT309">
        <v>-0.047</v>
      </c>
      <c r="FU309">
        <v>-0.013</v>
      </c>
      <c r="FV309">
        <v>-0.532</v>
      </c>
      <c r="FW309">
        <v>-0.385</v>
      </c>
      <c r="FX309">
        <v>420</v>
      </c>
      <c r="FY309">
        <v>17</v>
      </c>
      <c r="FZ309">
        <v>0.43</v>
      </c>
      <c r="GA309">
        <v>0.08</v>
      </c>
      <c r="GB309">
        <v>21.54203170731708</v>
      </c>
      <c r="GC309">
        <v>3.733670383275323</v>
      </c>
      <c r="GD309">
        <v>0.3712257970686846</v>
      </c>
      <c r="GE309">
        <v>0</v>
      </c>
      <c r="GF309">
        <v>1.202110487804878</v>
      </c>
      <c r="GG309">
        <v>-0.1812002090592314</v>
      </c>
      <c r="GH309">
        <v>0.02785417645710442</v>
      </c>
      <c r="GI309">
        <v>1</v>
      </c>
      <c r="GJ309">
        <v>1</v>
      </c>
      <c r="GK309">
        <v>2</v>
      </c>
      <c r="GL309" t="s">
        <v>432</v>
      </c>
      <c r="GM309">
        <v>3.0989</v>
      </c>
      <c r="GN309">
        <v>2.75802</v>
      </c>
      <c r="GO309">
        <v>0.0557659</v>
      </c>
      <c r="GP309">
        <v>0.0505979</v>
      </c>
      <c r="GQ309">
        <v>0.0980533</v>
      </c>
      <c r="GR309">
        <v>0.0927904</v>
      </c>
      <c r="GS309">
        <v>24101.7</v>
      </c>
      <c r="GT309">
        <v>23902.7</v>
      </c>
      <c r="GU309">
        <v>26079</v>
      </c>
      <c r="GV309">
        <v>25527</v>
      </c>
      <c r="GW309">
        <v>37745.1</v>
      </c>
      <c r="GX309">
        <v>35152.6</v>
      </c>
      <c r="GY309">
        <v>45605.4</v>
      </c>
      <c r="GZ309">
        <v>41933.3</v>
      </c>
      <c r="HA309">
        <v>1.84457</v>
      </c>
      <c r="HB309">
        <v>1.86965</v>
      </c>
      <c r="HC309">
        <v>0.0367388</v>
      </c>
      <c r="HD309">
        <v>0</v>
      </c>
      <c r="HE309">
        <v>27.401</v>
      </c>
      <c r="HF309">
        <v>999.9</v>
      </c>
      <c r="HG309">
        <v>42.5</v>
      </c>
      <c r="HH309">
        <v>40.3</v>
      </c>
      <c r="HI309">
        <v>32.1377</v>
      </c>
      <c r="HJ309">
        <v>62.6928</v>
      </c>
      <c r="HK309">
        <v>24.2027</v>
      </c>
      <c r="HL309">
        <v>1</v>
      </c>
      <c r="HM309">
        <v>0.382846</v>
      </c>
      <c r="HN309">
        <v>2.73651</v>
      </c>
      <c r="HO309">
        <v>20.2856</v>
      </c>
      <c r="HP309">
        <v>5.21175</v>
      </c>
      <c r="HQ309">
        <v>11.98</v>
      </c>
      <c r="HR309">
        <v>4.9628</v>
      </c>
      <c r="HS309">
        <v>3.27418</v>
      </c>
      <c r="HT309">
        <v>9999</v>
      </c>
      <c r="HU309">
        <v>9999</v>
      </c>
      <c r="HV309">
        <v>9999</v>
      </c>
      <c r="HW309">
        <v>42.3</v>
      </c>
      <c r="HX309">
        <v>1.86394</v>
      </c>
      <c r="HY309">
        <v>1.86018</v>
      </c>
      <c r="HZ309">
        <v>1.85851</v>
      </c>
      <c r="IA309">
        <v>1.85981</v>
      </c>
      <c r="IB309">
        <v>1.8598</v>
      </c>
      <c r="IC309">
        <v>1.85837</v>
      </c>
      <c r="ID309">
        <v>1.85745</v>
      </c>
      <c r="IE309">
        <v>1.85232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-0.493</v>
      </c>
      <c r="IT309">
        <v>-0.3768</v>
      </c>
      <c r="IU309">
        <v>-0.4988045456908471</v>
      </c>
      <c r="IV309">
        <v>0.0001543633802942166</v>
      </c>
      <c r="IW309">
        <v>-6.359805854135664E-07</v>
      </c>
      <c r="IX309">
        <v>1.931128000261328E-10</v>
      </c>
      <c r="IY309">
        <v>-0.3811058202967347</v>
      </c>
      <c r="IZ309">
        <v>-0.009907362677547949</v>
      </c>
      <c r="JA309">
        <v>0.0006454078662214542</v>
      </c>
      <c r="JB309">
        <v>-5.064920317128958E-06</v>
      </c>
      <c r="JC309">
        <v>3</v>
      </c>
      <c r="JD309">
        <v>1872</v>
      </c>
      <c r="JE309">
        <v>1</v>
      </c>
      <c r="JF309">
        <v>37</v>
      </c>
      <c r="JG309">
        <v>15.3</v>
      </c>
      <c r="JH309">
        <v>15.2</v>
      </c>
      <c r="JI309">
        <v>0.578613</v>
      </c>
      <c r="JJ309">
        <v>2.66602</v>
      </c>
      <c r="JK309">
        <v>1.49658</v>
      </c>
      <c r="JL309">
        <v>2.33887</v>
      </c>
      <c r="JM309">
        <v>1.54785</v>
      </c>
      <c r="JN309">
        <v>2.4646</v>
      </c>
      <c r="JO309">
        <v>42.5904</v>
      </c>
      <c r="JP309">
        <v>13.8256</v>
      </c>
      <c r="JQ309">
        <v>18</v>
      </c>
      <c r="JR309">
        <v>489.256</v>
      </c>
      <c r="JS309">
        <v>521.615</v>
      </c>
      <c r="JT309">
        <v>23.9406</v>
      </c>
      <c r="JU309">
        <v>31.911</v>
      </c>
      <c r="JV309">
        <v>29.9998</v>
      </c>
      <c r="JW309">
        <v>32.0243</v>
      </c>
      <c r="JX309">
        <v>31.9757</v>
      </c>
      <c r="JY309">
        <v>11.5277</v>
      </c>
      <c r="JZ309">
        <v>43.4218</v>
      </c>
      <c r="KA309">
        <v>0</v>
      </c>
      <c r="KB309">
        <v>23.9418</v>
      </c>
      <c r="KC309">
        <v>165.594</v>
      </c>
      <c r="KD309">
        <v>16.8363</v>
      </c>
      <c r="KE309">
        <v>99.6602</v>
      </c>
      <c r="KF309">
        <v>99.6827</v>
      </c>
    </row>
    <row r="310" spans="1:292">
      <c r="A310">
        <v>278</v>
      </c>
      <c r="B310">
        <v>1685131049.5</v>
      </c>
      <c r="C310">
        <v>7647</v>
      </c>
      <c r="D310" t="s">
        <v>997</v>
      </c>
      <c r="E310" t="s">
        <v>998</v>
      </c>
      <c r="F310">
        <v>5</v>
      </c>
      <c r="G310" t="s">
        <v>965</v>
      </c>
      <c r="H310">
        <v>1685131041.732143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188.4347544811921</v>
      </c>
      <c r="AJ310">
        <v>201.917193939394</v>
      </c>
      <c r="AK310">
        <v>-3.315603648592263</v>
      </c>
      <c r="AL310">
        <v>66.89407936849416</v>
      </c>
      <c r="AM310">
        <f>(AO310 - AN310 + DX310*1E3/(8.314*(DZ310+273.15)) * AQ310/DW310 * AP310) * DW310/(100*DK310) * 1000/(1000 - AO310)</f>
        <v>0</v>
      </c>
      <c r="AN310">
        <v>16.87373335420114</v>
      </c>
      <c r="AO310">
        <v>18.02245804195805</v>
      </c>
      <c r="AP310">
        <v>0.008722832250419896</v>
      </c>
      <c r="AQ310">
        <v>106.2692490418102</v>
      </c>
      <c r="AR310">
        <v>4</v>
      </c>
      <c r="AS310">
        <v>1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3.46</v>
      </c>
      <c r="DL310">
        <v>0.5</v>
      </c>
      <c r="DM310" t="s">
        <v>430</v>
      </c>
      <c r="DN310">
        <v>2</v>
      </c>
      <c r="DO310" t="b">
        <v>1</v>
      </c>
      <c r="DP310">
        <v>1685131041.732143</v>
      </c>
      <c r="DQ310">
        <v>221.9002142857143</v>
      </c>
      <c r="DR310">
        <v>199.7516785714286</v>
      </c>
      <c r="DS310">
        <v>17.98471428571429</v>
      </c>
      <c r="DT310">
        <v>16.82007857142857</v>
      </c>
      <c r="DU310">
        <v>222.394</v>
      </c>
      <c r="DV310">
        <v>18.36148571428571</v>
      </c>
      <c r="DW310">
        <v>499.9881785714286</v>
      </c>
      <c r="DX310">
        <v>99.63714999999999</v>
      </c>
      <c r="DY310">
        <v>0.1000568571428572</v>
      </c>
      <c r="DZ310">
        <v>27.02642142857143</v>
      </c>
      <c r="EA310">
        <v>27.99418571428572</v>
      </c>
      <c r="EB310">
        <v>999.9000000000002</v>
      </c>
      <c r="EC310">
        <v>0</v>
      </c>
      <c r="ED310">
        <v>0</v>
      </c>
      <c r="EE310">
        <v>9981.897500000001</v>
      </c>
      <c r="EF310">
        <v>0</v>
      </c>
      <c r="EG310">
        <v>14.22162142857143</v>
      </c>
      <c r="EH310">
        <v>22.14850714285715</v>
      </c>
      <c r="EI310">
        <v>225.9637857142857</v>
      </c>
      <c r="EJ310">
        <v>203.1681785714286</v>
      </c>
      <c r="EK310">
        <v>1.1646375</v>
      </c>
      <c r="EL310">
        <v>199.7516785714286</v>
      </c>
      <c r="EM310">
        <v>16.82007857142857</v>
      </c>
      <c r="EN310">
        <v>1.791946071428572</v>
      </c>
      <c r="EO310">
        <v>1.675905714285714</v>
      </c>
      <c r="EP310">
        <v>15.7167</v>
      </c>
      <c r="EQ310">
        <v>14.67495357142857</v>
      </c>
      <c r="ER310">
        <v>2000.041428571428</v>
      </c>
      <c r="ES310">
        <v>0.9800056071428571</v>
      </c>
      <c r="ET310">
        <v>0.01999419285714286</v>
      </c>
      <c r="EU310">
        <v>0</v>
      </c>
      <c r="EV310">
        <v>474.6066785714285</v>
      </c>
      <c r="EW310">
        <v>5.00078</v>
      </c>
      <c r="EX310">
        <v>10616.525</v>
      </c>
      <c r="EY310">
        <v>16380.01428571429</v>
      </c>
      <c r="EZ310">
        <v>40.65378571428572</v>
      </c>
      <c r="FA310">
        <v>41.96174999999999</v>
      </c>
      <c r="FB310">
        <v>40.95957142857143</v>
      </c>
      <c r="FC310">
        <v>41.21407142857142</v>
      </c>
      <c r="FD310">
        <v>41.44839285714285</v>
      </c>
      <c r="FE310">
        <v>1955.151428571429</v>
      </c>
      <c r="FF310">
        <v>39.89000000000001</v>
      </c>
      <c r="FG310">
        <v>0</v>
      </c>
      <c r="FH310">
        <v>1685131047.7</v>
      </c>
      <c r="FI310">
        <v>0</v>
      </c>
      <c r="FJ310">
        <v>474.629076923077</v>
      </c>
      <c r="FK310">
        <v>0.2797264934165687</v>
      </c>
      <c r="FL310">
        <v>15.16581192251363</v>
      </c>
      <c r="FM310">
        <v>10616.55384615385</v>
      </c>
      <c r="FN310">
        <v>15</v>
      </c>
      <c r="FO310">
        <v>1685130131.5</v>
      </c>
      <c r="FP310" t="s">
        <v>966</v>
      </c>
      <c r="FQ310">
        <v>1685130127.5</v>
      </c>
      <c r="FR310">
        <v>1685130131.5</v>
      </c>
      <c r="FS310">
        <v>5</v>
      </c>
      <c r="FT310">
        <v>-0.047</v>
      </c>
      <c r="FU310">
        <v>-0.013</v>
      </c>
      <c r="FV310">
        <v>-0.532</v>
      </c>
      <c r="FW310">
        <v>-0.385</v>
      </c>
      <c r="FX310">
        <v>420</v>
      </c>
      <c r="FY310">
        <v>17</v>
      </c>
      <c r="FZ310">
        <v>0.43</v>
      </c>
      <c r="GA310">
        <v>0.08</v>
      </c>
      <c r="GB310">
        <v>21.9262725</v>
      </c>
      <c r="GC310">
        <v>4.460013883677252</v>
      </c>
      <c r="GD310">
        <v>0.4304641727179511</v>
      </c>
      <c r="GE310">
        <v>0</v>
      </c>
      <c r="GF310">
        <v>1.17799525</v>
      </c>
      <c r="GG310">
        <v>-0.3692660037523464</v>
      </c>
      <c r="GH310">
        <v>0.04144553142303161</v>
      </c>
      <c r="GI310">
        <v>1</v>
      </c>
      <c r="GJ310">
        <v>1</v>
      </c>
      <c r="GK310">
        <v>2</v>
      </c>
      <c r="GL310" t="s">
        <v>432</v>
      </c>
      <c r="GM310">
        <v>3.09897</v>
      </c>
      <c r="GN310">
        <v>2.75819</v>
      </c>
      <c r="GO310">
        <v>0.0517188</v>
      </c>
      <c r="GP310">
        <v>0.046316</v>
      </c>
      <c r="GQ310">
        <v>0.09820669999999999</v>
      </c>
      <c r="GR310">
        <v>0.09281590000000001</v>
      </c>
      <c r="GS310">
        <v>24205.1</v>
      </c>
      <c r="GT310">
        <v>24009.9</v>
      </c>
      <c r="GU310">
        <v>26079.2</v>
      </c>
      <c r="GV310">
        <v>25526.4</v>
      </c>
      <c r="GW310">
        <v>37738.5</v>
      </c>
      <c r="GX310">
        <v>35151.9</v>
      </c>
      <c r="GY310">
        <v>45605.7</v>
      </c>
      <c r="GZ310">
        <v>41934.3</v>
      </c>
      <c r="HA310">
        <v>1.84465</v>
      </c>
      <c r="HB310">
        <v>1.86975</v>
      </c>
      <c r="HC310">
        <v>0.0359751</v>
      </c>
      <c r="HD310">
        <v>0</v>
      </c>
      <c r="HE310">
        <v>27.399</v>
      </c>
      <c r="HF310">
        <v>999.9</v>
      </c>
      <c r="HG310">
        <v>42.4</v>
      </c>
      <c r="HH310">
        <v>40.3</v>
      </c>
      <c r="HI310">
        <v>32.0562</v>
      </c>
      <c r="HJ310">
        <v>62.6128</v>
      </c>
      <c r="HK310">
        <v>24.4992</v>
      </c>
      <c r="HL310">
        <v>1</v>
      </c>
      <c r="HM310">
        <v>0.382439</v>
      </c>
      <c r="HN310">
        <v>2.71471</v>
      </c>
      <c r="HO310">
        <v>20.286</v>
      </c>
      <c r="HP310">
        <v>5.2113</v>
      </c>
      <c r="HQ310">
        <v>11.98</v>
      </c>
      <c r="HR310">
        <v>4.9629</v>
      </c>
      <c r="HS310">
        <v>3.2741</v>
      </c>
      <c r="HT310">
        <v>9999</v>
      </c>
      <c r="HU310">
        <v>9999</v>
      </c>
      <c r="HV310">
        <v>9999</v>
      </c>
      <c r="HW310">
        <v>42.3</v>
      </c>
      <c r="HX310">
        <v>1.86397</v>
      </c>
      <c r="HY310">
        <v>1.86019</v>
      </c>
      <c r="HZ310">
        <v>1.85852</v>
      </c>
      <c r="IA310">
        <v>1.85984</v>
      </c>
      <c r="IB310">
        <v>1.85976</v>
      </c>
      <c r="IC310">
        <v>1.85837</v>
      </c>
      <c r="ID310">
        <v>1.85745</v>
      </c>
      <c r="IE310">
        <v>1.85232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-0.492</v>
      </c>
      <c r="IT310">
        <v>-0.3765</v>
      </c>
      <c r="IU310">
        <v>-0.4988045456908471</v>
      </c>
      <c r="IV310">
        <v>0.0001543633802942166</v>
      </c>
      <c r="IW310">
        <v>-6.359805854135664E-07</v>
      </c>
      <c r="IX310">
        <v>1.931128000261328E-10</v>
      </c>
      <c r="IY310">
        <v>-0.3811058202967347</v>
      </c>
      <c r="IZ310">
        <v>-0.009907362677547949</v>
      </c>
      <c r="JA310">
        <v>0.0006454078662214542</v>
      </c>
      <c r="JB310">
        <v>-5.064920317128958E-06</v>
      </c>
      <c r="JC310">
        <v>3</v>
      </c>
      <c r="JD310">
        <v>1872</v>
      </c>
      <c r="JE310">
        <v>1</v>
      </c>
      <c r="JF310">
        <v>37</v>
      </c>
      <c r="JG310">
        <v>15.4</v>
      </c>
      <c r="JH310">
        <v>15.3</v>
      </c>
      <c r="JI310">
        <v>0.531006</v>
      </c>
      <c r="JJ310">
        <v>2.67456</v>
      </c>
      <c r="JK310">
        <v>1.49658</v>
      </c>
      <c r="JL310">
        <v>2.33887</v>
      </c>
      <c r="JM310">
        <v>1.54785</v>
      </c>
      <c r="JN310">
        <v>2.36816</v>
      </c>
      <c r="JO310">
        <v>42.6171</v>
      </c>
      <c r="JP310">
        <v>13.8168</v>
      </c>
      <c r="JQ310">
        <v>18</v>
      </c>
      <c r="JR310">
        <v>489.274</v>
      </c>
      <c r="JS310">
        <v>521.654</v>
      </c>
      <c r="JT310">
        <v>23.9402</v>
      </c>
      <c r="JU310">
        <v>31.9072</v>
      </c>
      <c r="JV310">
        <v>29.9997</v>
      </c>
      <c r="JW310">
        <v>32.0206</v>
      </c>
      <c r="JX310">
        <v>31.972</v>
      </c>
      <c r="JY310">
        <v>10.7129</v>
      </c>
      <c r="JZ310">
        <v>43.4218</v>
      </c>
      <c r="KA310">
        <v>0</v>
      </c>
      <c r="KB310">
        <v>23.9439</v>
      </c>
      <c r="KC310">
        <v>145.559</v>
      </c>
      <c r="KD310">
        <v>16.8363</v>
      </c>
      <c r="KE310">
        <v>99.661</v>
      </c>
      <c r="KF310">
        <v>99.6833</v>
      </c>
    </row>
    <row r="311" spans="1:292">
      <c r="A311">
        <v>279</v>
      </c>
      <c r="B311">
        <v>1685131054</v>
      </c>
      <c r="C311">
        <v>7651.5</v>
      </c>
      <c r="D311" t="s">
        <v>999</v>
      </c>
      <c r="E311" t="s">
        <v>1000</v>
      </c>
      <c r="F311">
        <v>5</v>
      </c>
      <c r="G311" t="s">
        <v>965</v>
      </c>
      <c r="H311">
        <v>1685131046.178571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173.2983925358645</v>
      </c>
      <c r="AJ311">
        <v>187.0414666666667</v>
      </c>
      <c r="AK311">
        <v>-3.306200854229258</v>
      </c>
      <c r="AL311">
        <v>66.89407936849416</v>
      </c>
      <c r="AM311">
        <f>(AO311 - AN311 + DX311*1E3/(8.314*(DZ311+273.15)) * AQ311/DW311 * AP311) * DW311/(100*DK311) * 1000/(1000 - AO311)</f>
        <v>0</v>
      </c>
      <c r="AN311">
        <v>16.87673403516087</v>
      </c>
      <c r="AO311">
        <v>18.04038251748253</v>
      </c>
      <c r="AP311">
        <v>0.005976800317920165</v>
      </c>
      <c r="AQ311">
        <v>106.2692490418102</v>
      </c>
      <c r="AR311">
        <v>4</v>
      </c>
      <c r="AS311">
        <v>1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3.46</v>
      </c>
      <c r="DL311">
        <v>0.5</v>
      </c>
      <c r="DM311" t="s">
        <v>430</v>
      </c>
      <c r="DN311">
        <v>2</v>
      </c>
      <c r="DO311" t="b">
        <v>1</v>
      </c>
      <c r="DP311">
        <v>1685131046.178571</v>
      </c>
      <c r="DQ311">
        <v>207.4537857142857</v>
      </c>
      <c r="DR311">
        <v>185.0079642857143</v>
      </c>
      <c r="DS311">
        <v>18.00292857142857</v>
      </c>
      <c r="DT311">
        <v>16.85445357142857</v>
      </c>
      <c r="DU311">
        <v>207.9463214285715</v>
      </c>
      <c r="DV311">
        <v>18.37954642857143</v>
      </c>
      <c r="DW311">
        <v>499.9965357142858</v>
      </c>
      <c r="DX311">
        <v>99.63744285714286</v>
      </c>
      <c r="DY311">
        <v>0.09999022142857142</v>
      </c>
      <c r="DZ311">
        <v>27.02456428571428</v>
      </c>
      <c r="EA311">
        <v>27.99093928571428</v>
      </c>
      <c r="EB311">
        <v>999.9000000000002</v>
      </c>
      <c r="EC311">
        <v>0</v>
      </c>
      <c r="ED311">
        <v>0</v>
      </c>
      <c r="EE311">
        <v>9996.339285714286</v>
      </c>
      <c r="EF311">
        <v>0</v>
      </c>
      <c r="EG311">
        <v>14.236575</v>
      </c>
      <c r="EH311">
        <v>22.44584285714286</v>
      </c>
      <c r="EI311">
        <v>211.2565714285714</v>
      </c>
      <c r="EJ311">
        <v>188.1791428571429</v>
      </c>
      <c r="EK311">
        <v>1.148478214285714</v>
      </c>
      <c r="EL311">
        <v>185.0079642857143</v>
      </c>
      <c r="EM311">
        <v>16.85445357142857</v>
      </c>
      <c r="EN311">
        <v>1.793765714285715</v>
      </c>
      <c r="EO311">
        <v>1.679335357142857</v>
      </c>
      <c r="EP311">
        <v>15.73255357142857</v>
      </c>
      <c r="EQ311">
        <v>14.70667857142857</v>
      </c>
      <c r="ER311">
        <v>2000.051785714286</v>
      </c>
      <c r="ES311">
        <v>0.9800056071428571</v>
      </c>
      <c r="ET311">
        <v>0.01999420000000001</v>
      </c>
      <c r="EU311">
        <v>0</v>
      </c>
      <c r="EV311">
        <v>474.6617142857143</v>
      </c>
      <c r="EW311">
        <v>5.00078</v>
      </c>
      <c r="EX311">
        <v>10618.15</v>
      </c>
      <c r="EY311">
        <v>16380.1</v>
      </c>
      <c r="EZ311">
        <v>40.64714285714285</v>
      </c>
      <c r="FA311">
        <v>41.95499999999998</v>
      </c>
      <c r="FB311">
        <v>40.95739285714286</v>
      </c>
      <c r="FC311">
        <v>41.20960714285714</v>
      </c>
      <c r="FD311">
        <v>41.46174999999999</v>
      </c>
      <c r="FE311">
        <v>1955.161785714286</v>
      </c>
      <c r="FF311">
        <v>39.89000000000001</v>
      </c>
      <c r="FG311">
        <v>0</v>
      </c>
      <c r="FH311">
        <v>1685131051.9</v>
      </c>
      <c r="FI311">
        <v>0</v>
      </c>
      <c r="FJ311">
        <v>474.69212</v>
      </c>
      <c r="FK311">
        <v>1.730076921769308</v>
      </c>
      <c r="FL311">
        <v>34.19999992850534</v>
      </c>
      <c r="FM311">
        <v>10618.284</v>
      </c>
      <c r="FN311">
        <v>15</v>
      </c>
      <c r="FO311">
        <v>1685130131.5</v>
      </c>
      <c r="FP311" t="s">
        <v>966</v>
      </c>
      <c r="FQ311">
        <v>1685130127.5</v>
      </c>
      <c r="FR311">
        <v>1685130131.5</v>
      </c>
      <c r="FS311">
        <v>5</v>
      </c>
      <c r="FT311">
        <v>-0.047</v>
      </c>
      <c r="FU311">
        <v>-0.013</v>
      </c>
      <c r="FV311">
        <v>-0.532</v>
      </c>
      <c r="FW311">
        <v>-0.385</v>
      </c>
      <c r="FX311">
        <v>420</v>
      </c>
      <c r="FY311">
        <v>17</v>
      </c>
      <c r="FZ311">
        <v>0.43</v>
      </c>
      <c r="GA311">
        <v>0.08</v>
      </c>
      <c r="GB311">
        <v>22.2799675</v>
      </c>
      <c r="GC311">
        <v>4.181665666041241</v>
      </c>
      <c r="GD311">
        <v>0.4045728243391417</v>
      </c>
      <c r="GE311">
        <v>0</v>
      </c>
      <c r="GF311">
        <v>1.164206</v>
      </c>
      <c r="GG311">
        <v>-0.2364279174484079</v>
      </c>
      <c r="GH311">
        <v>0.03656537848840075</v>
      </c>
      <c r="GI311">
        <v>1</v>
      </c>
      <c r="GJ311">
        <v>1</v>
      </c>
      <c r="GK311">
        <v>2</v>
      </c>
      <c r="GL311" t="s">
        <v>432</v>
      </c>
      <c r="GM311">
        <v>3.09886</v>
      </c>
      <c r="GN311">
        <v>2.75826</v>
      </c>
      <c r="GO311">
        <v>0.048335</v>
      </c>
      <c r="GP311">
        <v>0.0427619</v>
      </c>
      <c r="GQ311">
        <v>0.0982696</v>
      </c>
      <c r="GR311">
        <v>0.0927991</v>
      </c>
      <c r="GS311">
        <v>24291.6</v>
      </c>
      <c r="GT311">
        <v>24099.7</v>
      </c>
      <c r="GU311">
        <v>26079.3</v>
      </c>
      <c r="GV311">
        <v>25526.8</v>
      </c>
      <c r="GW311">
        <v>37735.6</v>
      </c>
      <c r="GX311">
        <v>35151.9</v>
      </c>
      <c r="GY311">
        <v>45605.9</v>
      </c>
      <c r="GZ311">
        <v>41933.9</v>
      </c>
      <c r="HA311">
        <v>1.84452</v>
      </c>
      <c r="HB311">
        <v>1.86972</v>
      </c>
      <c r="HC311">
        <v>0.0365898</v>
      </c>
      <c r="HD311">
        <v>0</v>
      </c>
      <c r="HE311">
        <v>27.399</v>
      </c>
      <c r="HF311">
        <v>999.9</v>
      </c>
      <c r="HG311">
        <v>42.4</v>
      </c>
      <c r="HH311">
        <v>40.3</v>
      </c>
      <c r="HI311">
        <v>32.058</v>
      </c>
      <c r="HJ311">
        <v>62.5628</v>
      </c>
      <c r="HK311">
        <v>24.3389</v>
      </c>
      <c r="HL311">
        <v>1</v>
      </c>
      <c r="HM311">
        <v>0.382132</v>
      </c>
      <c r="HN311">
        <v>2.68109</v>
      </c>
      <c r="HO311">
        <v>20.2866</v>
      </c>
      <c r="HP311">
        <v>5.2116</v>
      </c>
      <c r="HQ311">
        <v>11.98</v>
      </c>
      <c r="HR311">
        <v>4.9631</v>
      </c>
      <c r="HS311">
        <v>3.27428</v>
      </c>
      <c r="HT311">
        <v>9999</v>
      </c>
      <c r="HU311">
        <v>9999</v>
      </c>
      <c r="HV311">
        <v>9999</v>
      </c>
      <c r="HW311">
        <v>42.3</v>
      </c>
      <c r="HX311">
        <v>1.86399</v>
      </c>
      <c r="HY311">
        <v>1.86017</v>
      </c>
      <c r="HZ311">
        <v>1.85849</v>
      </c>
      <c r="IA311">
        <v>1.85984</v>
      </c>
      <c r="IB311">
        <v>1.85979</v>
      </c>
      <c r="IC311">
        <v>1.85837</v>
      </c>
      <c r="ID311">
        <v>1.85745</v>
      </c>
      <c r="IE311">
        <v>1.85232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-0.49</v>
      </c>
      <c r="IT311">
        <v>-0.3763</v>
      </c>
      <c r="IU311">
        <v>-0.4988045456908471</v>
      </c>
      <c r="IV311">
        <v>0.0001543633802942166</v>
      </c>
      <c r="IW311">
        <v>-6.359805854135664E-07</v>
      </c>
      <c r="IX311">
        <v>1.931128000261328E-10</v>
      </c>
      <c r="IY311">
        <v>-0.3811058202967347</v>
      </c>
      <c r="IZ311">
        <v>-0.009907362677547949</v>
      </c>
      <c r="JA311">
        <v>0.0006454078662214542</v>
      </c>
      <c r="JB311">
        <v>-5.064920317128958E-06</v>
      </c>
      <c r="JC311">
        <v>3</v>
      </c>
      <c r="JD311">
        <v>1872</v>
      </c>
      <c r="JE311">
        <v>1</v>
      </c>
      <c r="JF311">
        <v>37</v>
      </c>
      <c r="JG311">
        <v>15.4</v>
      </c>
      <c r="JH311">
        <v>15.4</v>
      </c>
      <c r="JI311">
        <v>0.499268</v>
      </c>
      <c r="JJ311">
        <v>2.67456</v>
      </c>
      <c r="JK311">
        <v>1.49658</v>
      </c>
      <c r="JL311">
        <v>2.33887</v>
      </c>
      <c r="JM311">
        <v>1.54785</v>
      </c>
      <c r="JN311">
        <v>2.39136</v>
      </c>
      <c r="JO311">
        <v>42.6171</v>
      </c>
      <c r="JP311">
        <v>13.8168</v>
      </c>
      <c r="JQ311">
        <v>18</v>
      </c>
      <c r="JR311">
        <v>489.175</v>
      </c>
      <c r="JS311">
        <v>521.609</v>
      </c>
      <c r="JT311">
        <v>23.9434</v>
      </c>
      <c r="JU311">
        <v>31.9026</v>
      </c>
      <c r="JV311">
        <v>29.9997</v>
      </c>
      <c r="JW311">
        <v>32.0173</v>
      </c>
      <c r="JX311">
        <v>31.9688</v>
      </c>
      <c r="JY311">
        <v>9.944699999999999</v>
      </c>
      <c r="JZ311">
        <v>43.4218</v>
      </c>
      <c r="KA311">
        <v>0</v>
      </c>
      <c r="KB311">
        <v>23.9519</v>
      </c>
      <c r="KC311">
        <v>132.201</v>
      </c>
      <c r="KD311">
        <v>16.8314</v>
      </c>
      <c r="KE311">
        <v>99.6614</v>
      </c>
      <c r="KF311">
        <v>99.68340000000001</v>
      </c>
    </row>
    <row r="312" spans="1:292">
      <c r="A312">
        <v>280</v>
      </c>
      <c r="B312">
        <v>1685131059</v>
      </c>
      <c r="C312">
        <v>7656.5</v>
      </c>
      <c r="D312" t="s">
        <v>1001</v>
      </c>
      <c r="E312" t="s">
        <v>1002</v>
      </c>
      <c r="F312">
        <v>5</v>
      </c>
      <c r="G312" t="s">
        <v>965</v>
      </c>
      <c r="H312">
        <v>1685131051.481482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156.4327747701995</v>
      </c>
      <c r="AJ312">
        <v>170.4510848484849</v>
      </c>
      <c r="AK312">
        <v>-3.316843412631629</v>
      </c>
      <c r="AL312">
        <v>66.89407936849416</v>
      </c>
      <c r="AM312">
        <f>(AO312 - AN312 + DX312*1E3/(8.314*(DZ312+273.15)) * AQ312/DW312 * AP312) * DW312/(100*DK312) * 1000/(1000 - AO312)</f>
        <v>0</v>
      </c>
      <c r="AN312">
        <v>16.87206705470822</v>
      </c>
      <c r="AO312">
        <v>18.05243496503498</v>
      </c>
      <c r="AP312">
        <v>0.001057310962541759</v>
      </c>
      <c r="AQ312">
        <v>106.2692490418102</v>
      </c>
      <c r="AR312">
        <v>4</v>
      </c>
      <c r="AS312">
        <v>1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3.46</v>
      </c>
      <c r="DL312">
        <v>0.5</v>
      </c>
      <c r="DM312" t="s">
        <v>430</v>
      </c>
      <c r="DN312">
        <v>2</v>
      </c>
      <c r="DO312" t="b">
        <v>1</v>
      </c>
      <c r="DP312">
        <v>1685131051.481482</v>
      </c>
      <c r="DQ312">
        <v>190.2228518518519</v>
      </c>
      <c r="DR312">
        <v>167.4042592592592</v>
      </c>
      <c r="DS312">
        <v>18.02938148148148</v>
      </c>
      <c r="DT312">
        <v>16.87325555555556</v>
      </c>
      <c r="DU312">
        <v>190.7141851851851</v>
      </c>
      <c r="DV312">
        <v>18.40577407407407</v>
      </c>
      <c r="DW312">
        <v>499.9862592592593</v>
      </c>
      <c r="DX312">
        <v>99.63714444444442</v>
      </c>
      <c r="DY312">
        <v>0.09997045925925925</v>
      </c>
      <c r="DZ312">
        <v>27.02315555555555</v>
      </c>
      <c r="EA312">
        <v>27.98834074074074</v>
      </c>
      <c r="EB312">
        <v>999.9000000000001</v>
      </c>
      <c r="EC312">
        <v>0</v>
      </c>
      <c r="ED312">
        <v>0</v>
      </c>
      <c r="EE312">
        <v>10007.77962962963</v>
      </c>
      <c r="EF312">
        <v>0</v>
      </c>
      <c r="EG312">
        <v>14.257</v>
      </c>
      <c r="EH312">
        <v>22.81870740740741</v>
      </c>
      <c r="EI312">
        <v>193.7151481481481</v>
      </c>
      <c r="EJ312">
        <v>170.2773333333333</v>
      </c>
      <c r="EK312">
        <v>1.156132962962963</v>
      </c>
      <c r="EL312">
        <v>167.4042592592592</v>
      </c>
      <c r="EM312">
        <v>16.87325555555556</v>
      </c>
      <c r="EN312">
        <v>1.796396296296296</v>
      </c>
      <c r="EO312">
        <v>1.681202962962963</v>
      </c>
      <c r="EP312">
        <v>15.75546296296296</v>
      </c>
      <c r="EQ312">
        <v>14.72394074074074</v>
      </c>
      <c r="ER312">
        <v>2000.056296296297</v>
      </c>
      <c r="ES312">
        <v>0.9800055555555557</v>
      </c>
      <c r="ET312">
        <v>0.01999425555555556</v>
      </c>
      <c r="EU312">
        <v>0</v>
      </c>
      <c r="EV312">
        <v>474.7885185185186</v>
      </c>
      <c r="EW312">
        <v>5.00078</v>
      </c>
      <c r="EX312">
        <v>10621.58888888889</v>
      </c>
      <c r="EY312">
        <v>16380.12962962963</v>
      </c>
      <c r="EZ312">
        <v>40.62707407407407</v>
      </c>
      <c r="FA312">
        <v>41.94174074074073</v>
      </c>
      <c r="FB312">
        <v>40.93966666666666</v>
      </c>
      <c r="FC312">
        <v>41.20118518518519</v>
      </c>
      <c r="FD312">
        <v>41.43488888888888</v>
      </c>
      <c r="FE312">
        <v>1955.166296296296</v>
      </c>
      <c r="FF312">
        <v>39.89000000000001</v>
      </c>
      <c r="FG312">
        <v>0</v>
      </c>
      <c r="FH312">
        <v>1685131057.3</v>
      </c>
      <c r="FI312">
        <v>0</v>
      </c>
      <c r="FJ312">
        <v>474.8103461538462</v>
      </c>
      <c r="FK312">
        <v>1.43456410845222</v>
      </c>
      <c r="FL312">
        <v>50.91623932534061</v>
      </c>
      <c r="FM312">
        <v>10621.85</v>
      </c>
      <c r="FN312">
        <v>15</v>
      </c>
      <c r="FO312">
        <v>1685130131.5</v>
      </c>
      <c r="FP312" t="s">
        <v>966</v>
      </c>
      <c r="FQ312">
        <v>1685130127.5</v>
      </c>
      <c r="FR312">
        <v>1685130131.5</v>
      </c>
      <c r="FS312">
        <v>5</v>
      </c>
      <c r="FT312">
        <v>-0.047</v>
      </c>
      <c r="FU312">
        <v>-0.013</v>
      </c>
      <c r="FV312">
        <v>-0.532</v>
      </c>
      <c r="FW312">
        <v>-0.385</v>
      </c>
      <c r="FX312">
        <v>420</v>
      </c>
      <c r="FY312">
        <v>17</v>
      </c>
      <c r="FZ312">
        <v>0.43</v>
      </c>
      <c r="GA312">
        <v>0.08</v>
      </c>
      <c r="GB312">
        <v>22.5499775</v>
      </c>
      <c r="GC312">
        <v>4.135811257035654</v>
      </c>
      <c r="GD312">
        <v>0.4004136464254808</v>
      </c>
      <c r="GE312">
        <v>0</v>
      </c>
      <c r="GF312">
        <v>1.15610375</v>
      </c>
      <c r="GG312">
        <v>0.02630938086303792</v>
      </c>
      <c r="GH312">
        <v>0.02743244800300366</v>
      </c>
      <c r="GI312">
        <v>1</v>
      </c>
      <c r="GJ312">
        <v>1</v>
      </c>
      <c r="GK312">
        <v>2</v>
      </c>
      <c r="GL312" t="s">
        <v>432</v>
      </c>
      <c r="GM312">
        <v>3.09895</v>
      </c>
      <c r="GN312">
        <v>2.75826</v>
      </c>
      <c r="GO312">
        <v>0.0444789</v>
      </c>
      <c r="GP312">
        <v>0.038677</v>
      </c>
      <c r="GQ312">
        <v>0.09830999999999999</v>
      </c>
      <c r="GR312">
        <v>0.0927718</v>
      </c>
      <c r="GS312">
        <v>24390.1</v>
      </c>
      <c r="GT312">
        <v>24202.6</v>
      </c>
      <c r="GU312">
        <v>26079.5</v>
      </c>
      <c r="GV312">
        <v>25526.9</v>
      </c>
      <c r="GW312">
        <v>37733.7</v>
      </c>
      <c r="GX312">
        <v>35152.6</v>
      </c>
      <c r="GY312">
        <v>45606.2</v>
      </c>
      <c r="GZ312">
        <v>41934.1</v>
      </c>
      <c r="HA312">
        <v>1.84452</v>
      </c>
      <c r="HB312">
        <v>1.86955</v>
      </c>
      <c r="HC312">
        <v>0.0353754</v>
      </c>
      <c r="HD312">
        <v>0</v>
      </c>
      <c r="HE312">
        <v>27.3966</v>
      </c>
      <c r="HF312">
        <v>999.9</v>
      </c>
      <c r="HG312">
        <v>42.4</v>
      </c>
      <c r="HH312">
        <v>40.3</v>
      </c>
      <c r="HI312">
        <v>32.058</v>
      </c>
      <c r="HJ312">
        <v>62.4828</v>
      </c>
      <c r="HK312">
        <v>24.5112</v>
      </c>
      <c r="HL312">
        <v>1</v>
      </c>
      <c r="HM312">
        <v>0.381428</v>
      </c>
      <c r="HN312">
        <v>2.6589</v>
      </c>
      <c r="HO312">
        <v>20.2868</v>
      </c>
      <c r="HP312">
        <v>5.2116</v>
      </c>
      <c r="HQ312">
        <v>11.98</v>
      </c>
      <c r="HR312">
        <v>4.9634</v>
      </c>
      <c r="HS312">
        <v>3.2742</v>
      </c>
      <c r="HT312">
        <v>9999</v>
      </c>
      <c r="HU312">
        <v>9999</v>
      </c>
      <c r="HV312">
        <v>9999</v>
      </c>
      <c r="HW312">
        <v>42.3</v>
      </c>
      <c r="HX312">
        <v>1.86398</v>
      </c>
      <c r="HY312">
        <v>1.86019</v>
      </c>
      <c r="HZ312">
        <v>1.85848</v>
      </c>
      <c r="IA312">
        <v>1.85985</v>
      </c>
      <c r="IB312">
        <v>1.85979</v>
      </c>
      <c r="IC312">
        <v>1.85837</v>
      </c>
      <c r="ID312">
        <v>1.85745</v>
      </c>
      <c r="IE312">
        <v>1.85231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-0.49</v>
      </c>
      <c r="IT312">
        <v>-0.3762</v>
      </c>
      <c r="IU312">
        <v>-0.4988045456908471</v>
      </c>
      <c r="IV312">
        <v>0.0001543633802942166</v>
      </c>
      <c r="IW312">
        <v>-6.359805854135664E-07</v>
      </c>
      <c r="IX312">
        <v>1.931128000261328E-10</v>
      </c>
      <c r="IY312">
        <v>-0.3811058202967347</v>
      </c>
      <c r="IZ312">
        <v>-0.009907362677547949</v>
      </c>
      <c r="JA312">
        <v>0.0006454078662214542</v>
      </c>
      <c r="JB312">
        <v>-5.064920317128958E-06</v>
      </c>
      <c r="JC312">
        <v>3</v>
      </c>
      <c r="JD312">
        <v>1872</v>
      </c>
      <c r="JE312">
        <v>1</v>
      </c>
      <c r="JF312">
        <v>37</v>
      </c>
      <c r="JG312">
        <v>15.5</v>
      </c>
      <c r="JH312">
        <v>15.5</v>
      </c>
      <c r="JI312">
        <v>0.456543</v>
      </c>
      <c r="JJ312">
        <v>2.68555</v>
      </c>
      <c r="JK312">
        <v>1.49658</v>
      </c>
      <c r="JL312">
        <v>2.33887</v>
      </c>
      <c r="JM312">
        <v>1.54907</v>
      </c>
      <c r="JN312">
        <v>2.34009</v>
      </c>
      <c r="JO312">
        <v>42.5904</v>
      </c>
      <c r="JP312">
        <v>13.8081</v>
      </c>
      <c r="JQ312">
        <v>18</v>
      </c>
      <c r="JR312">
        <v>489.149</v>
      </c>
      <c r="JS312">
        <v>521.457</v>
      </c>
      <c r="JT312">
        <v>23.9515</v>
      </c>
      <c r="JU312">
        <v>31.8982</v>
      </c>
      <c r="JV312">
        <v>29.9996</v>
      </c>
      <c r="JW312">
        <v>32.0137</v>
      </c>
      <c r="JX312">
        <v>31.9653</v>
      </c>
      <c r="JY312">
        <v>9.17596</v>
      </c>
      <c r="JZ312">
        <v>43.4218</v>
      </c>
      <c r="KA312">
        <v>0</v>
      </c>
      <c r="KB312">
        <v>23.9588</v>
      </c>
      <c r="KC312">
        <v>118.846</v>
      </c>
      <c r="KD312">
        <v>16.8234</v>
      </c>
      <c r="KE312">
        <v>99.66200000000001</v>
      </c>
      <c r="KF312">
        <v>99.68380000000001</v>
      </c>
    </row>
    <row r="313" spans="1:292">
      <c r="A313">
        <v>281</v>
      </c>
      <c r="B313">
        <v>1685131064</v>
      </c>
      <c r="C313">
        <v>7661.5</v>
      </c>
      <c r="D313" t="s">
        <v>1003</v>
      </c>
      <c r="E313" t="s">
        <v>1004</v>
      </c>
      <c r="F313">
        <v>5</v>
      </c>
      <c r="G313" t="s">
        <v>965</v>
      </c>
      <c r="H313">
        <v>1685131056.196429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139.5396338548005</v>
      </c>
      <c r="AJ313">
        <v>153.8731878787879</v>
      </c>
      <c r="AK313">
        <v>-3.312055559638597</v>
      </c>
      <c r="AL313">
        <v>66.89407936849416</v>
      </c>
      <c r="AM313">
        <f>(AO313 - AN313 + DX313*1E3/(8.314*(DZ313+273.15)) * AQ313/DW313 * AP313) * DW313/(100*DK313) * 1000/(1000 - AO313)</f>
        <v>0</v>
      </c>
      <c r="AN313">
        <v>16.86509475990909</v>
      </c>
      <c r="AO313">
        <v>18.05663916083916</v>
      </c>
      <c r="AP313">
        <v>0.0001818343236697713</v>
      </c>
      <c r="AQ313">
        <v>106.2692490418102</v>
      </c>
      <c r="AR313">
        <v>4</v>
      </c>
      <c r="AS313">
        <v>1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3.46</v>
      </c>
      <c r="DL313">
        <v>0.5</v>
      </c>
      <c r="DM313" t="s">
        <v>430</v>
      </c>
      <c r="DN313">
        <v>2</v>
      </c>
      <c r="DO313" t="b">
        <v>1</v>
      </c>
      <c r="DP313">
        <v>1685131056.196429</v>
      </c>
      <c r="DQ313">
        <v>174.8740357142857</v>
      </c>
      <c r="DR313">
        <v>151.7785</v>
      </c>
      <c r="DS313">
        <v>18.04481428571428</v>
      </c>
      <c r="DT313">
        <v>16.86989642857143</v>
      </c>
      <c r="DU313">
        <v>175.3645357142857</v>
      </c>
      <c r="DV313">
        <v>18.42108214285714</v>
      </c>
      <c r="DW313">
        <v>500.01725</v>
      </c>
      <c r="DX313">
        <v>99.63705</v>
      </c>
      <c r="DY313">
        <v>0.09997781428571428</v>
      </c>
      <c r="DZ313">
        <v>27.02151071428571</v>
      </c>
      <c r="EA313">
        <v>27.98473928571429</v>
      </c>
      <c r="EB313">
        <v>999.9000000000002</v>
      </c>
      <c r="EC313">
        <v>0</v>
      </c>
      <c r="ED313">
        <v>0</v>
      </c>
      <c r="EE313">
        <v>10011.45071428571</v>
      </c>
      <c r="EF313">
        <v>0</v>
      </c>
      <c r="EG313">
        <v>14.26741785714286</v>
      </c>
      <c r="EH313">
        <v>23.09565714285714</v>
      </c>
      <c r="EI313">
        <v>178.0873928571428</v>
      </c>
      <c r="EJ313">
        <v>154.3829285714286</v>
      </c>
      <c r="EK313">
        <v>1.174931071428572</v>
      </c>
      <c r="EL313">
        <v>151.7785</v>
      </c>
      <c r="EM313">
        <v>16.86989642857143</v>
      </c>
      <c r="EN313">
        <v>1.7979325</v>
      </c>
      <c r="EO313">
        <v>1.680866785714286</v>
      </c>
      <c r="EP313">
        <v>15.76882857142857</v>
      </c>
      <c r="EQ313">
        <v>14.72083928571429</v>
      </c>
      <c r="ER313">
        <v>2000.049642857143</v>
      </c>
      <c r="ES313">
        <v>0.9800053928571429</v>
      </c>
      <c r="ET313">
        <v>0.01999441785714286</v>
      </c>
      <c r="EU313">
        <v>0</v>
      </c>
      <c r="EV313">
        <v>474.9648928571428</v>
      </c>
      <c r="EW313">
        <v>5.00078</v>
      </c>
      <c r="EX313">
        <v>10626.28214285714</v>
      </c>
      <c r="EY313">
        <v>16380.075</v>
      </c>
      <c r="EZ313">
        <v>40.63375</v>
      </c>
      <c r="FA313">
        <v>41.92814285714284</v>
      </c>
      <c r="FB313">
        <v>40.95082142857143</v>
      </c>
      <c r="FC313">
        <v>41.19403571428571</v>
      </c>
      <c r="FD313">
        <v>41.41264285714284</v>
      </c>
      <c r="FE313">
        <v>1955.159642857143</v>
      </c>
      <c r="FF313">
        <v>39.89000000000001</v>
      </c>
      <c r="FG313">
        <v>0</v>
      </c>
      <c r="FH313">
        <v>1685131062.1</v>
      </c>
      <c r="FI313">
        <v>0</v>
      </c>
      <c r="FJ313">
        <v>474.954076923077</v>
      </c>
      <c r="FK313">
        <v>1.811350441256061</v>
      </c>
      <c r="FL313">
        <v>66.37948713609379</v>
      </c>
      <c r="FM313">
        <v>10626.60769230769</v>
      </c>
      <c r="FN313">
        <v>15</v>
      </c>
      <c r="FO313">
        <v>1685130131.5</v>
      </c>
      <c r="FP313" t="s">
        <v>966</v>
      </c>
      <c r="FQ313">
        <v>1685130127.5</v>
      </c>
      <c r="FR313">
        <v>1685130131.5</v>
      </c>
      <c r="FS313">
        <v>5</v>
      </c>
      <c r="FT313">
        <v>-0.047</v>
      </c>
      <c r="FU313">
        <v>-0.013</v>
      </c>
      <c r="FV313">
        <v>-0.532</v>
      </c>
      <c r="FW313">
        <v>-0.385</v>
      </c>
      <c r="FX313">
        <v>420</v>
      </c>
      <c r="FY313">
        <v>17</v>
      </c>
      <c r="FZ313">
        <v>0.43</v>
      </c>
      <c r="GA313">
        <v>0.08</v>
      </c>
      <c r="GB313">
        <v>22.90202439024391</v>
      </c>
      <c r="GC313">
        <v>3.669326132404156</v>
      </c>
      <c r="GD313">
        <v>0.363553507841215</v>
      </c>
      <c r="GE313">
        <v>0</v>
      </c>
      <c r="GF313">
        <v>1.160628048780488</v>
      </c>
      <c r="GG313">
        <v>0.2542829268292711</v>
      </c>
      <c r="GH313">
        <v>0.0255088110286462</v>
      </c>
      <c r="GI313">
        <v>1</v>
      </c>
      <c r="GJ313">
        <v>1</v>
      </c>
      <c r="GK313">
        <v>2</v>
      </c>
      <c r="GL313" t="s">
        <v>432</v>
      </c>
      <c r="GM313">
        <v>3.0989</v>
      </c>
      <c r="GN313">
        <v>2.75805</v>
      </c>
      <c r="GO313">
        <v>0.0405342</v>
      </c>
      <c r="GP313">
        <v>0.0345355</v>
      </c>
      <c r="GQ313">
        <v>0.09832639999999999</v>
      </c>
      <c r="GR313">
        <v>0.09275750000000001</v>
      </c>
      <c r="GS313">
        <v>24490.9</v>
      </c>
      <c r="GT313">
        <v>24307.1</v>
      </c>
      <c r="GU313">
        <v>26079.7</v>
      </c>
      <c r="GV313">
        <v>25527.2</v>
      </c>
      <c r="GW313">
        <v>37732.9</v>
      </c>
      <c r="GX313">
        <v>35152.8</v>
      </c>
      <c r="GY313">
        <v>45606.7</v>
      </c>
      <c r="GZ313">
        <v>41934.2</v>
      </c>
      <c r="HA313">
        <v>1.84455</v>
      </c>
      <c r="HB313">
        <v>1.86992</v>
      </c>
      <c r="HC313">
        <v>0.0366792</v>
      </c>
      <c r="HD313">
        <v>0</v>
      </c>
      <c r="HE313">
        <v>27.3957</v>
      </c>
      <c r="HF313">
        <v>999.9</v>
      </c>
      <c r="HG313">
        <v>42.4</v>
      </c>
      <c r="HH313">
        <v>40.3</v>
      </c>
      <c r="HI313">
        <v>32.0585</v>
      </c>
      <c r="HJ313">
        <v>62.6128</v>
      </c>
      <c r="HK313">
        <v>24.5353</v>
      </c>
      <c r="HL313">
        <v>1</v>
      </c>
      <c r="HM313">
        <v>0.380955</v>
      </c>
      <c r="HN313">
        <v>2.61111</v>
      </c>
      <c r="HO313">
        <v>20.2877</v>
      </c>
      <c r="HP313">
        <v>5.21205</v>
      </c>
      <c r="HQ313">
        <v>11.98</v>
      </c>
      <c r="HR313">
        <v>4.96325</v>
      </c>
      <c r="HS313">
        <v>3.27425</v>
      </c>
      <c r="HT313">
        <v>9999</v>
      </c>
      <c r="HU313">
        <v>9999</v>
      </c>
      <c r="HV313">
        <v>9999</v>
      </c>
      <c r="HW313">
        <v>42.3</v>
      </c>
      <c r="HX313">
        <v>1.86395</v>
      </c>
      <c r="HY313">
        <v>1.86019</v>
      </c>
      <c r="HZ313">
        <v>1.85849</v>
      </c>
      <c r="IA313">
        <v>1.85987</v>
      </c>
      <c r="IB313">
        <v>1.85979</v>
      </c>
      <c r="IC313">
        <v>1.85837</v>
      </c>
      <c r="ID313">
        <v>1.85745</v>
      </c>
      <c r="IE313">
        <v>1.85233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-0.489</v>
      </c>
      <c r="IT313">
        <v>-0.3762</v>
      </c>
      <c r="IU313">
        <v>-0.4988045456908471</v>
      </c>
      <c r="IV313">
        <v>0.0001543633802942166</v>
      </c>
      <c r="IW313">
        <v>-6.359805854135664E-07</v>
      </c>
      <c r="IX313">
        <v>1.931128000261328E-10</v>
      </c>
      <c r="IY313">
        <v>-0.3811058202967347</v>
      </c>
      <c r="IZ313">
        <v>-0.009907362677547949</v>
      </c>
      <c r="JA313">
        <v>0.0006454078662214542</v>
      </c>
      <c r="JB313">
        <v>-5.064920317128958E-06</v>
      </c>
      <c r="JC313">
        <v>3</v>
      </c>
      <c r="JD313">
        <v>1872</v>
      </c>
      <c r="JE313">
        <v>1</v>
      </c>
      <c r="JF313">
        <v>37</v>
      </c>
      <c r="JG313">
        <v>15.6</v>
      </c>
      <c r="JH313">
        <v>15.5</v>
      </c>
      <c r="JI313">
        <v>0.418701</v>
      </c>
      <c r="JJ313">
        <v>2.68677</v>
      </c>
      <c r="JK313">
        <v>1.49658</v>
      </c>
      <c r="JL313">
        <v>2.33887</v>
      </c>
      <c r="JM313">
        <v>1.54907</v>
      </c>
      <c r="JN313">
        <v>2.38159</v>
      </c>
      <c r="JO313">
        <v>42.6171</v>
      </c>
      <c r="JP313">
        <v>13.8081</v>
      </c>
      <c r="JQ313">
        <v>18</v>
      </c>
      <c r="JR313">
        <v>489.134</v>
      </c>
      <c r="JS313">
        <v>521.6849999999999</v>
      </c>
      <c r="JT313">
        <v>23.9612</v>
      </c>
      <c r="JU313">
        <v>31.8933</v>
      </c>
      <c r="JV313">
        <v>29.9996</v>
      </c>
      <c r="JW313">
        <v>32.0096</v>
      </c>
      <c r="JX313">
        <v>31.9611</v>
      </c>
      <c r="JY313">
        <v>8.3439</v>
      </c>
      <c r="JZ313">
        <v>43.4218</v>
      </c>
      <c r="KA313">
        <v>0</v>
      </c>
      <c r="KB313">
        <v>23.9747</v>
      </c>
      <c r="KC313">
        <v>98.80970000000001</v>
      </c>
      <c r="KD313">
        <v>16.8167</v>
      </c>
      <c r="KE313">
        <v>99.663</v>
      </c>
      <c r="KF313">
        <v>99.6844</v>
      </c>
    </row>
    <row r="314" spans="1:292">
      <c r="A314">
        <v>282</v>
      </c>
      <c r="B314">
        <v>1685131069</v>
      </c>
      <c r="C314">
        <v>7666.5</v>
      </c>
      <c r="D314" t="s">
        <v>1005</v>
      </c>
      <c r="E314" t="s">
        <v>1006</v>
      </c>
      <c r="F314">
        <v>5</v>
      </c>
      <c r="G314" t="s">
        <v>965</v>
      </c>
      <c r="H314">
        <v>1685131061.5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122.738521089362</v>
      </c>
      <c r="AJ314">
        <v>137.3939393939394</v>
      </c>
      <c r="AK314">
        <v>-3.289593465193667</v>
      </c>
      <c r="AL314">
        <v>66.89407936849416</v>
      </c>
      <c r="AM314">
        <f>(AO314 - AN314 + DX314*1E3/(8.314*(DZ314+273.15)) * AQ314/DW314 * AP314) * DW314/(100*DK314) * 1000/(1000 - AO314)</f>
        <v>0</v>
      </c>
      <c r="AN314">
        <v>16.86211551713833</v>
      </c>
      <c r="AO314">
        <v>18.05909440559442</v>
      </c>
      <c r="AP314">
        <v>1.728756404639812E-05</v>
      </c>
      <c r="AQ314">
        <v>106.2692490418102</v>
      </c>
      <c r="AR314">
        <v>4</v>
      </c>
      <c r="AS314">
        <v>1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3.46</v>
      </c>
      <c r="DL314">
        <v>0.5</v>
      </c>
      <c r="DM314" t="s">
        <v>430</v>
      </c>
      <c r="DN314">
        <v>2</v>
      </c>
      <c r="DO314" t="b">
        <v>1</v>
      </c>
      <c r="DP314">
        <v>1685131061.5</v>
      </c>
      <c r="DQ314">
        <v>157.6193703703704</v>
      </c>
      <c r="DR314">
        <v>134.1965185185185</v>
      </c>
      <c r="DS314">
        <v>18.05375555555556</v>
      </c>
      <c r="DT314">
        <v>16.86437407407407</v>
      </c>
      <c r="DU314">
        <v>158.109</v>
      </c>
      <c r="DV314">
        <v>18.42994074074074</v>
      </c>
      <c r="DW314">
        <v>500.015</v>
      </c>
      <c r="DX314">
        <v>99.63701851851853</v>
      </c>
      <c r="DY314">
        <v>0.09997375185185185</v>
      </c>
      <c r="DZ314">
        <v>27.02107407407407</v>
      </c>
      <c r="EA314">
        <v>27.98553703703703</v>
      </c>
      <c r="EB314">
        <v>999.9000000000001</v>
      </c>
      <c r="EC314">
        <v>0</v>
      </c>
      <c r="ED314">
        <v>0</v>
      </c>
      <c r="EE314">
        <v>10005.7637037037</v>
      </c>
      <c r="EF314">
        <v>0</v>
      </c>
      <c r="EG314">
        <v>14.2822</v>
      </c>
      <c r="EH314">
        <v>23.42282222222223</v>
      </c>
      <c r="EI314">
        <v>160.5172222222222</v>
      </c>
      <c r="EJ314">
        <v>136.4985925925926</v>
      </c>
      <c r="EK314">
        <v>1.189391111111111</v>
      </c>
      <c r="EL314">
        <v>134.1965185185185</v>
      </c>
      <c r="EM314">
        <v>16.86437407407407</v>
      </c>
      <c r="EN314">
        <v>1.798822222222222</v>
      </c>
      <c r="EO314">
        <v>1.680316296296296</v>
      </c>
      <c r="EP314">
        <v>15.77655925925926</v>
      </c>
      <c r="EQ314">
        <v>14.71576296296296</v>
      </c>
      <c r="ER314">
        <v>2000.007777777778</v>
      </c>
      <c r="ES314">
        <v>0.9800048888888889</v>
      </c>
      <c r="ET314">
        <v>0.01999491481481482</v>
      </c>
      <c r="EU314">
        <v>0</v>
      </c>
      <c r="EV314">
        <v>475.1785925925926</v>
      </c>
      <c r="EW314">
        <v>5.00078</v>
      </c>
      <c r="EX314">
        <v>10632.63703703704</v>
      </c>
      <c r="EY314">
        <v>16379.72962962963</v>
      </c>
      <c r="EZ314">
        <v>40.62711111111111</v>
      </c>
      <c r="FA314">
        <v>41.9278148148148</v>
      </c>
      <c r="FB314">
        <v>40.94659259259259</v>
      </c>
      <c r="FC314">
        <v>41.18725925925924</v>
      </c>
      <c r="FD314">
        <v>41.39551851851851</v>
      </c>
      <c r="FE314">
        <v>1955.117777777778</v>
      </c>
      <c r="FF314">
        <v>39.89000000000001</v>
      </c>
      <c r="FG314">
        <v>0</v>
      </c>
      <c r="FH314">
        <v>1685131066.9</v>
      </c>
      <c r="FI314">
        <v>0</v>
      </c>
      <c r="FJ314">
        <v>475.1388076923076</v>
      </c>
      <c r="FK314">
        <v>2.645572663713356</v>
      </c>
      <c r="FL314">
        <v>81.26153846461295</v>
      </c>
      <c r="FM314">
        <v>10632.51923076923</v>
      </c>
      <c r="FN314">
        <v>15</v>
      </c>
      <c r="FO314">
        <v>1685130131.5</v>
      </c>
      <c r="FP314" t="s">
        <v>966</v>
      </c>
      <c r="FQ314">
        <v>1685130127.5</v>
      </c>
      <c r="FR314">
        <v>1685130131.5</v>
      </c>
      <c r="FS314">
        <v>5</v>
      </c>
      <c r="FT314">
        <v>-0.047</v>
      </c>
      <c r="FU314">
        <v>-0.013</v>
      </c>
      <c r="FV314">
        <v>-0.532</v>
      </c>
      <c r="FW314">
        <v>-0.385</v>
      </c>
      <c r="FX314">
        <v>420</v>
      </c>
      <c r="FY314">
        <v>17</v>
      </c>
      <c r="FZ314">
        <v>0.43</v>
      </c>
      <c r="GA314">
        <v>0.08</v>
      </c>
      <c r="GB314">
        <v>23.24973</v>
      </c>
      <c r="GC314">
        <v>3.658403752345127</v>
      </c>
      <c r="GD314">
        <v>0.354122615911495</v>
      </c>
      <c r="GE314">
        <v>0</v>
      </c>
      <c r="GF314">
        <v>1.18103125</v>
      </c>
      <c r="GG314">
        <v>0.1612555722326426</v>
      </c>
      <c r="GH314">
        <v>0.01596635308821335</v>
      </c>
      <c r="GI314">
        <v>1</v>
      </c>
      <c r="GJ314">
        <v>1</v>
      </c>
      <c r="GK314">
        <v>2</v>
      </c>
      <c r="GL314" t="s">
        <v>432</v>
      </c>
      <c r="GM314">
        <v>3.09895</v>
      </c>
      <c r="GN314">
        <v>2.75793</v>
      </c>
      <c r="GO314">
        <v>0.0365262</v>
      </c>
      <c r="GP314">
        <v>0.0302554</v>
      </c>
      <c r="GQ314">
        <v>0.09833989999999999</v>
      </c>
      <c r="GR314">
        <v>0.0927304</v>
      </c>
      <c r="GS314">
        <v>24593.5</v>
      </c>
      <c r="GT314">
        <v>24415.1</v>
      </c>
      <c r="GU314">
        <v>26080.1</v>
      </c>
      <c r="GV314">
        <v>25527.6</v>
      </c>
      <c r="GW314">
        <v>37732.1</v>
      </c>
      <c r="GX314">
        <v>35153.5</v>
      </c>
      <c r="GY314">
        <v>45607.1</v>
      </c>
      <c r="GZ314">
        <v>41934.4</v>
      </c>
      <c r="HA314">
        <v>1.84455</v>
      </c>
      <c r="HB314">
        <v>1.86983</v>
      </c>
      <c r="HC314">
        <v>0.0362918</v>
      </c>
      <c r="HD314">
        <v>0</v>
      </c>
      <c r="HE314">
        <v>27.3934</v>
      </c>
      <c r="HF314">
        <v>999.9</v>
      </c>
      <c r="HG314">
        <v>42.4</v>
      </c>
      <c r="HH314">
        <v>40.3</v>
      </c>
      <c r="HI314">
        <v>32.0581</v>
      </c>
      <c r="HJ314">
        <v>62.5628</v>
      </c>
      <c r="HK314">
        <v>24.3189</v>
      </c>
      <c r="HL314">
        <v>1</v>
      </c>
      <c r="HM314">
        <v>0.380513</v>
      </c>
      <c r="HN314">
        <v>2.60336</v>
      </c>
      <c r="HO314">
        <v>20.2879</v>
      </c>
      <c r="HP314">
        <v>5.2122</v>
      </c>
      <c r="HQ314">
        <v>11.98</v>
      </c>
      <c r="HR314">
        <v>4.96345</v>
      </c>
      <c r="HS314">
        <v>3.27415</v>
      </c>
      <c r="HT314">
        <v>9999</v>
      </c>
      <c r="HU314">
        <v>9999</v>
      </c>
      <c r="HV314">
        <v>9999</v>
      </c>
      <c r="HW314">
        <v>42.3</v>
      </c>
      <c r="HX314">
        <v>1.86397</v>
      </c>
      <c r="HY314">
        <v>1.86018</v>
      </c>
      <c r="HZ314">
        <v>1.85849</v>
      </c>
      <c r="IA314">
        <v>1.85987</v>
      </c>
      <c r="IB314">
        <v>1.85979</v>
      </c>
      <c r="IC314">
        <v>1.85837</v>
      </c>
      <c r="ID314">
        <v>1.85745</v>
      </c>
      <c r="IE314">
        <v>1.8523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-0.489</v>
      </c>
      <c r="IT314">
        <v>-0.3761</v>
      </c>
      <c r="IU314">
        <v>-0.4988045456908471</v>
      </c>
      <c r="IV314">
        <v>0.0001543633802942166</v>
      </c>
      <c r="IW314">
        <v>-6.359805854135664E-07</v>
      </c>
      <c r="IX314">
        <v>1.931128000261328E-10</v>
      </c>
      <c r="IY314">
        <v>-0.3811058202967347</v>
      </c>
      <c r="IZ314">
        <v>-0.009907362677547949</v>
      </c>
      <c r="JA314">
        <v>0.0006454078662214542</v>
      </c>
      <c r="JB314">
        <v>-5.064920317128958E-06</v>
      </c>
      <c r="JC314">
        <v>3</v>
      </c>
      <c r="JD314">
        <v>1872</v>
      </c>
      <c r="JE314">
        <v>1</v>
      </c>
      <c r="JF314">
        <v>37</v>
      </c>
      <c r="JG314">
        <v>15.7</v>
      </c>
      <c r="JH314">
        <v>15.6</v>
      </c>
      <c r="JI314">
        <v>0.377197</v>
      </c>
      <c r="JJ314">
        <v>2.69531</v>
      </c>
      <c r="JK314">
        <v>1.49658</v>
      </c>
      <c r="JL314">
        <v>2.33887</v>
      </c>
      <c r="JM314">
        <v>1.54785</v>
      </c>
      <c r="JN314">
        <v>2.41821</v>
      </c>
      <c r="JO314">
        <v>42.6171</v>
      </c>
      <c r="JP314">
        <v>13.8081</v>
      </c>
      <c r="JQ314">
        <v>18</v>
      </c>
      <c r="JR314">
        <v>489.108</v>
      </c>
      <c r="JS314">
        <v>521.586</v>
      </c>
      <c r="JT314">
        <v>23.9746</v>
      </c>
      <c r="JU314">
        <v>31.8886</v>
      </c>
      <c r="JV314">
        <v>29.9996</v>
      </c>
      <c r="JW314">
        <v>32.006</v>
      </c>
      <c r="JX314">
        <v>31.9576</v>
      </c>
      <c r="JY314">
        <v>7.56497</v>
      </c>
      <c r="JZ314">
        <v>43.4218</v>
      </c>
      <c r="KA314">
        <v>0</v>
      </c>
      <c r="KB314">
        <v>23.9805</v>
      </c>
      <c r="KC314">
        <v>85.45269999999999</v>
      </c>
      <c r="KD314">
        <v>16.8079</v>
      </c>
      <c r="KE314">
        <v>99.6641</v>
      </c>
      <c r="KF314">
        <v>99.68519999999999</v>
      </c>
    </row>
    <row r="315" spans="1:292">
      <c r="A315">
        <v>283</v>
      </c>
      <c r="B315">
        <v>1685131074</v>
      </c>
      <c r="C315">
        <v>7671.5</v>
      </c>
      <c r="D315" t="s">
        <v>1007</v>
      </c>
      <c r="E315" t="s">
        <v>1008</v>
      </c>
      <c r="F315">
        <v>5</v>
      </c>
      <c r="G315" t="s">
        <v>965</v>
      </c>
      <c r="H315">
        <v>1685131066.214286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105.7200567460885</v>
      </c>
      <c r="AJ315">
        <v>120.8739818181818</v>
      </c>
      <c r="AK315">
        <v>-3.305545133339418</v>
      </c>
      <c r="AL315">
        <v>66.89407936849416</v>
      </c>
      <c r="AM315">
        <f>(AO315 - AN315 + DX315*1E3/(8.314*(DZ315+273.15)) * AQ315/DW315 * AP315) * DW315/(100*DK315) * 1000/(1000 - AO315)</f>
        <v>0</v>
      </c>
      <c r="AN315">
        <v>16.85437674013384</v>
      </c>
      <c r="AO315">
        <v>18.06050979020981</v>
      </c>
      <c r="AP315">
        <v>4.467290584432627E-05</v>
      </c>
      <c r="AQ315">
        <v>106.2692490418102</v>
      </c>
      <c r="AR315">
        <v>4</v>
      </c>
      <c r="AS315">
        <v>1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3.46</v>
      </c>
      <c r="DL315">
        <v>0.5</v>
      </c>
      <c r="DM315" t="s">
        <v>430</v>
      </c>
      <c r="DN315">
        <v>2</v>
      </c>
      <c r="DO315" t="b">
        <v>1</v>
      </c>
      <c r="DP315">
        <v>1685131066.214286</v>
      </c>
      <c r="DQ315">
        <v>142.3083928571429</v>
      </c>
      <c r="DR315">
        <v>118.5256285714286</v>
      </c>
      <c r="DS315">
        <v>18.05739642857143</v>
      </c>
      <c r="DT315">
        <v>16.85917142857143</v>
      </c>
      <c r="DU315">
        <v>142.7976071428572</v>
      </c>
      <c r="DV315">
        <v>18.43354642857143</v>
      </c>
      <c r="DW315">
        <v>500.0147857142857</v>
      </c>
      <c r="DX315">
        <v>99.63714285714285</v>
      </c>
      <c r="DY315">
        <v>0.1000043607142857</v>
      </c>
      <c r="DZ315">
        <v>27.02095357142857</v>
      </c>
      <c r="EA315">
        <v>27.98638571428571</v>
      </c>
      <c r="EB315">
        <v>999.9000000000002</v>
      </c>
      <c r="EC315">
        <v>0</v>
      </c>
      <c r="ED315">
        <v>0</v>
      </c>
      <c r="EE315">
        <v>9994.216785714287</v>
      </c>
      <c r="EF315">
        <v>0</v>
      </c>
      <c r="EG315">
        <v>14.30119642857143</v>
      </c>
      <c r="EH315">
        <v>23.78275357142857</v>
      </c>
      <c r="EI315">
        <v>144.9252857142857</v>
      </c>
      <c r="EJ315">
        <v>120.5583214285714</v>
      </c>
      <c r="EK315">
        <v>1.198232857142857</v>
      </c>
      <c r="EL315">
        <v>118.5256285714286</v>
      </c>
      <c r="EM315">
        <v>16.85917142857143</v>
      </c>
      <c r="EN315">
        <v>1.799187142857143</v>
      </c>
      <c r="EO315">
        <v>1.6798</v>
      </c>
      <c r="EP315">
        <v>15.779725</v>
      </c>
      <c r="EQ315">
        <v>14.71100357142857</v>
      </c>
      <c r="ER315">
        <v>2000.003214285714</v>
      </c>
      <c r="ES315">
        <v>0.9800048571428572</v>
      </c>
      <c r="ET315">
        <v>0.01999494285714286</v>
      </c>
      <c r="EU315">
        <v>0</v>
      </c>
      <c r="EV315">
        <v>475.4667142857143</v>
      </c>
      <c r="EW315">
        <v>5.00078</v>
      </c>
      <c r="EX315">
        <v>10639.83928571429</v>
      </c>
      <c r="EY315">
        <v>16379.69285714286</v>
      </c>
      <c r="EZ315">
        <v>40.63821428571428</v>
      </c>
      <c r="FA315">
        <v>41.93035714285713</v>
      </c>
      <c r="FB315">
        <v>40.91492857142856</v>
      </c>
      <c r="FC315">
        <v>41.1760357142857</v>
      </c>
      <c r="FD315">
        <v>41.39032142857143</v>
      </c>
      <c r="FE315">
        <v>1955.113214285714</v>
      </c>
      <c r="FF315">
        <v>39.89000000000001</v>
      </c>
      <c r="FG315">
        <v>0</v>
      </c>
      <c r="FH315">
        <v>1685131072.3</v>
      </c>
      <c r="FI315">
        <v>0</v>
      </c>
      <c r="FJ315">
        <v>475.45712</v>
      </c>
      <c r="FK315">
        <v>3.553461546199376</v>
      </c>
      <c r="FL315">
        <v>98.49230781544662</v>
      </c>
      <c r="FM315">
        <v>10641.136</v>
      </c>
      <c r="FN315">
        <v>15</v>
      </c>
      <c r="FO315">
        <v>1685130131.5</v>
      </c>
      <c r="FP315" t="s">
        <v>966</v>
      </c>
      <c r="FQ315">
        <v>1685130127.5</v>
      </c>
      <c r="FR315">
        <v>1685130131.5</v>
      </c>
      <c r="FS315">
        <v>5</v>
      </c>
      <c r="FT315">
        <v>-0.047</v>
      </c>
      <c r="FU315">
        <v>-0.013</v>
      </c>
      <c r="FV315">
        <v>-0.532</v>
      </c>
      <c r="FW315">
        <v>-0.385</v>
      </c>
      <c r="FX315">
        <v>420</v>
      </c>
      <c r="FY315">
        <v>17</v>
      </c>
      <c r="FZ315">
        <v>0.43</v>
      </c>
      <c r="GA315">
        <v>0.08</v>
      </c>
      <c r="GB315">
        <v>23.6164675</v>
      </c>
      <c r="GC315">
        <v>4.465498311444609</v>
      </c>
      <c r="GD315">
        <v>0.4369668977093689</v>
      </c>
      <c r="GE315">
        <v>0</v>
      </c>
      <c r="GF315">
        <v>1.19325175</v>
      </c>
      <c r="GG315">
        <v>0.1133706191369573</v>
      </c>
      <c r="GH315">
        <v>0.01107877066454126</v>
      </c>
      <c r="GI315">
        <v>1</v>
      </c>
      <c r="GJ315">
        <v>1</v>
      </c>
      <c r="GK315">
        <v>2</v>
      </c>
      <c r="GL315" t="s">
        <v>432</v>
      </c>
      <c r="GM315">
        <v>3.09884</v>
      </c>
      <c r="GN315">
        <v>2.75807</v>
      </c>
      <c r="GO315">
        <v>0.0324073</v>
      </c>
      <c r="GP315">
        <v>0.0258672</v>
      </c>
      <c r="GQ315">
        <v>0.098345</v>
      </c>
      <c r="GR315">
        <v>0.0927143</v>
      </c>
      <c r="GS315">
        <v>24698.7</v>
      </c>
      <c r="GT315">
        <v>24525.5</v>
      </c>
      <c r="GU315">
        <v>26080.3</v>
      </c>
      <c r="GV315">
        <v>25527.6</v>
      </c>
      <c r="GW315">
        <v>37731.6</v>
      </c>
      <c r="GX315">
        <v>35154.2</v>
      </c>
      <c r="GY315">
        <v>45607.3</v>
      </c>
      <c r="GZ315">
        <v>41935</v>
      </c>
      <c r="HA315">
        <v>1.84445</v>
      </c>
      <c r="HB315">
        <v>1.87022</v>
      </c>
      <c r="HC315">
        <v>0.0362024</v>
      </c>
      <c r="HD315">
        <v>0</v>
      </c>
      <c r="HE315">
        <v>27.3904</v>
      </c>
      <c r="HF315">
        <v>999.9</v>
      </c>
      <c r="HG315">
        <v>42.4</v>
      </c>
      <c r="HH315">
        <v>40.3</v>
      </c>
      <c r="HI315">
        <v>32.0606</v>
      </c>
      <c r="HJ315">
        <v>62.3928</v>
      </c>
      <c r="HK315">
        <v>24.1867</v>
      </c>
      <c r="HL315">
        <v>1</v>
      </c>
      <c r="HM315">
        <v>0.380051</v>
      </c>
      <c r="HN315">
        <v>2.59803</v>
      </c>
      <c r="HO315">
        <v>20.2879</v>
      </c>
      <c r="HP315">
        <v>5.2119</v>
      </c>
      <c r="HQ315">
        <v>11.98</v>
      </c>
      <c r="HR315">
        <v>4.96325</v>
      </c>
      <c r="HS315">
        <v>3.2741</v>
      </c>
      <c r="HT315">
        <v>9999</v>
      </c>
      <c r="HU315">
        <v>9999</v>
      </c>
      <c r="HV315">
        <v>9999</v>
      </c>
      <c r="HW315">
        <v>42.3</v>
      </c>
      <c r="HX315">
        <v>1.86398</v>
      </c>
      <c r="HY315">
        <v>1.86019</v>
      </c>
      <c r="HZ315">
        <v>1.85848</v>
      </c>
      <c r="IA315">
        <v>1.85988</v>
      </c>
      <c r="IB315">
        <v>1.85982</v>
      </c>
      <c r="IC315">
        <v>1.85837</v>
      </c>
      <c r="ID315">
        <v>1.85745</v>
      </c>
      <c r="IE315">
        <v>1.85232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-0.49</v>
      </c>
      <c r="IT315">
        <v>-0.3761</v>
      </c>
      <c r="IU315">
        <v>-0.4988045456908471</v>
      </c>
      <c r="IV315">
        <v>0.0001543633802942166</v>
      </c>
      <c r="IW315">
        <v>-6.359805854135664E-07</v>
      </c>
      <c r="IX315">
        <v>1.931128000261328E-10</v>
      </c>
      <c r="IY315">
        <v>-0.3811058202967347</v>
      </c>
      <c r="IZ315">
        <v>-0.009907362677547949</v>
      </c>
      <c r="JA315">
        <v>0.0006454078662214542</v>
      </c>
      <c r="JB315">
        <v>-5.064920317128958E-06</v>
      </c>
      <c r="JC315">
        <v>3</v>
      </c>
      <c r="JD315">
        <v>1872</v>
      </c>
      <c r="JE315">
        <v>1</v>
      </c>
      <c r="JF315">
        <v>37</v>
      </c>
      <c r="JG315">
        <v>15.8</v>
      </c>
      <c r="JH315">
        <v>15.7</v>
      </c>
      <c r="JI315">
        <v>0.338135</v>
      </c>
      <c r="JJ315">
        <v>2.69287</v>
      </c>
      <c r="JK315">
        <v>1.49658</v>
      </c>
      <c r="JL315">
        <v>2.33887</v>
      </c>
      <c r="JM315">
        <v>1.54785</v>
      </c>
      <c r="JN315">
        <v>2.46948</v>
      </c>
      <c r="JO315">
        <v>42.5904</v>
      </c>
      <c r="JP315">
        <v>13.8168</v>
      </c>
      <c r="JQ315">
        <v>18</v>
      </c>
      <c r="JR315">
        <v>489.018</v>
      </c>
      <c r="JS315">
        <v>521.83</v>
      </c>
      <c r="JT315">
        <v>23.9848</v>
      </c>
      <c r="JU315">
        <v>31.8842</v>
      </c>
      <c r="JV315">
        <v>29.9996</v>
      </c>
      <c r="JW315">
        <v>32.0018</v>
      </c>
      <c r="JX315">
        <v>31.9534</v>
      </c>
      <c r="JY315">
        <v>6.72894</v>
      </c>
      <c r="JZ315">
        <v>43.4218</v>
      </c>
      <c r="KA315">
        <v>0</v>
      </c>
      <c r="KB315">
        <v>23.99</v>
      </c>
      <c r="KC315">
        <v>65.417</v>
      </c>
      <c r="KD315">
        <v>16.8019</v>
      </c>
      <c r="KE315">
        <v>99.66459999999999</v>
      </c>
      <c r="KF315">
        <v>99.6861</v>
      </c>
    </row>
    <row r="316" spans="1:292">
      <c r="A316">
        <v>284</v>
      </c>
      <c r="B316">
        <v>1685131079</v>
      </c>
      <c r="C316">
        <v>7676.5</v>
      </c>
      <c r="D316" t="s">
        <v>1009</v>
      </c>
      <c r="E316" t="s">
        <v>1010</v>
      </c>
      <c r="F316">
        <v>5</v>
      </c>
      <c r="G316" t="s">
        <v>965</v>
      </c>
      <c r="H316">
        <v>1685131071.5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88.82738084393154</v>
      </c>
      <c r="AJ316">
        <v>104.3216969696969</v>
      </c>
      <c r="AK316">
        <v>-3.31097854729837</v>
      </c>
      <c r="AL316">
        <v>66.89407936849416</v>
      </c>
      <c r="AM316">
        <f>(AO316 - AN316 + DX316*1E3/(8.314*(DZ316+273.15)) * AQ316/DW316 * AP316) * DW316/(100*DK316) * 1000/(1000 - AO316)</f>
        <v>0</v>
      </c>
      <c r="AN316">
        <v>16.84981743397995</v>
      </c>
      <c r="AO316">
        <v>18.06104825174826</v>
      </c>
      <c r="AP316">
        <v>-6.941996870298587E-06</v>
      </c>
      <c r="AQ316">
        <v>106.2692490418102</v>
      </c>
      <c r="AR316">
        <v>4</v>
      </c>
      <c r="AS316">
        <v>1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3.46</v>
      </c>
      <c r="DL316">
        <v>0.5</v>
      </c>
      <c r="DM316" t="s">
        <v>430</v>
      </c>
      <c r="DN316">
        <v>2</v>
      </c>
      <c r="DO316" t="b">
        <v>1</v>
      </c>
      <c r="DP316">
        <v>1685131071.5</v>
      </c>
      <c r="DQ316">
        <v>125.1652592592593</v>
      </c>
      <c r="DR316">
        <v>100.9456740740741</v>
      </c>
      <c r="DS316">
        <v>18.05945185185185</v>
      </c>
      <c r="DT316">
        <v>16.85343333333333</v>
      </c>
      <c r="DU316">
        <v>125.6544074074074</v>
      </c>
      <c r="DV316">
        <v>18.4355925925926</v>
      </c>
      <c r="DW316">
        <v>500.0063703703705</v>
      </c>
      <c r="DX316">
        <v>99.63683333333334</v>
      </c>
      <c r="DY316">
        <v>0.09998894444444445</v>
      </c>
      <c r="DZ316">
        <v>27.02082962962963</v>
      </c>
      <c r="EA316">
        <v>27.98355555555555</v>
      </c>
      <c r="EB316">
        <v>999.9000000000001</v>
      </c>
      <c r="EC316">
        <v>0</v>
      </c>
      <c r="ED316">
        <v>0</v>
      </c>
      <c r="EE316">
        <v>9991.086296296296</v>
      </c>
      <c r="EF316">
        <v>0</v>
      </c>
      <c r="EG316">
        <v>14.31945925925926</v>
      </c>
      <c r="EH316">
        <v>24.21959259259259</v>
      </c>
      <c r="EI316">
        <v>127.4672222222222</v>
      </c>
      <c r="EJ316">
        <v>102.6762555555555</v>
      </c>
      <c r="EK316">
        <v>1.20603</v>
      </c>
      <c r="EL316">
        <v>100.9456740740741</v>
      </c>
      <c r="EM316">
        <v>16.85343333333333</v>
      </c>
      <c r="EN316">
        <v>1.799387777777777</v>
      </c>
      <c r="EO316">
        <v>1.679222222222222</v>
      </c>
      <c r="EP316">
        <v>15.78146296296296</v>
      </c>
      <c r="EQ316">
        <v>14.70568148148148</v>
      </c>
      <c r="ER316">
        <v>1999.991851851852</v>
      </c>
      <c r="ES316">
        <v>0.9800047777777778</v>
      </c>
      <c r="ET316">
        <v>0.01999502222222222</v>
      </c>
      <c r="EU316">
        <v>0</v>
      </c>
      <c r="EV316">
        <v>475.7634814814814</v>
      </c>
      <c r="EW316">
        <v>5.00078</v>
      </c>
      <c r="EX316">
        <v>10648.75925925926</v>
      </c>
      <c r="EY316">
        <v>16379.6</v>
      </c>
      <c r="EZ316">
        <v>40.63407407407407</v>
      </c>
      <c r="FA316">
        <v>41.92551851851851</v>
      </c>
      <c r="FB316">
        <v>40.86777777777778</v>
      </c>
      <c r="FC316">
        <v>41.17325925925925</v>
      </c>
      <c r="FD316">
        <v>41.40714814814815</v>
      </c>
      <c r="FE316">
        <v>1955.101851851852</v>
      </c>
      <c r="FF316">
        <v>39.89000000000001</v>
      </c>
      <c r="FG316">
        <v>0</v>
      </c>
      <c r="FH316">
        <v>1685131077.1</v>
      </c>
      <c r="FI316">
        <v>0</v>
      </c>
      <c r="FJ316">
        <v>475.7622</v>
      </c>
      <c r="FK316">
        <v>4.151999999811874</v>
      </c>
      <c r="FL316">
        <v>110.1692309256545</v>
      </c>
      <c r="FM316">
        <v>10649.388</v>
      </c>
      <c r="FN316">
        <v>15</v>
      </c>
      <c r="FO316">
        <v>1685130131.5</v>
      </c>
      <c r="FP316" t="s">
        <v>966</v>
      </c>
      <c r="FQ316">
        <v>1685130127.5</v>
      </c>
      <c r="FR316">
        <v>1685130131.5</v>
      </c>
      <c r="FS316">
        <v>5</v>
      </c>
      <c r="FT316">
        <v>-0.047</v>
      </c>
      <c r="FU316">
        <v>-0.013</v>
      </c>
      <c r="FV316">
        <v>-0.532</v>
      </c>
      <c r="FW316">
        <v>-0.385</v>
      </c>
      <c r="FX316">
        <v>420</v>
      </c>
      <c r="FY316">
        <v>17</v>
      </c>
      <c r="FZ316">
        <v>0.43</v>
      </c>
      <c r="GA316">
        <v>0.08</v>
      </c>
      <c r="GB316">
        <v>23.9965675</v>
      </c>
      <c r="GC316">
        <v>5.120416885553441</v>
      </c>
      <c r="GD316">
        <v>0.4962117145873825</v>
      </c>
      <c r="GE316">
        <v>0</v>
      </c>
      <c r="GF316">
        <v>1.2018535</v>
      </c>
      <c r="GG316">
        <v>0.08959699812382607</v>
      </c>
      <c r="GH316">
        <v>0.008682819113053084</v>
      </c>
      <c r="GI316">
        <v>1</v>
      </c>
      <c r="GJ316">
        <v>1</v>
      </c>
      <c r="GK316">
        <v>2</v>
      </c>
      <c r="GL316" t="s">
        <v>432</v>
      </c>
      <c r="GM316">
        <v>3.09888</v>
      </c>
      <c r="GN316">
        <v>2.75803</v>
      </c>
      <c r="GO316">
        <v>0.0281864</v>
      </c>
      <c r="GP316">
        <v>0.0213951</v>
      </c>
      <c r="GQ316">
        <v>0.09834329999999999</v>
      </c>
      <c r="GR316">
        <v>0.0926939</v>
      </c>
      <c r="GS316">
        <v>24806.4</v>
      </c>
      <c r="GT316">
        <v>24638.1</v>
      </c>
      <c r="GU316">
        <v>26080.4</v>
      </c>
      <c r="GV316">
        <v>25527.8</v>
      </c>
      <c r="GW316">
        <v>37731.4</v>
      </c>
      <c r="GX316">
        <v>35154.5</v>
      </c>
      <c r="GY316">
        <v>45607.5</v>
      </c>
      <c r="GZ316">
        <v>41935.1</v>
      </c>
      <c r="HA316">
        <v>1.8448</v>
      </c>
      <c r="HB316">
        <v>1.8701</v>
      </c>
      <c r="HC316">
        <v>0.035882</v>
      </c>
      <c r="HD316">
        <v>0</v>
      </c>
      <c r="HE316">
        <v>27.387</v>
      </c>
      <c r="HF316">
        <v>999.9</v>
      </c>
      <c r="HG316">
        <v>42.4</v>
      </c>
      <c r="HH316">
        <v>40.3</v>
      </c>
      <c r="HI316">
        <v>32.06</v>
      </c>
      <c r="HJ316">
        <v>62.2228</v>
      </c>
      <c r="HK316">
        <v>24.2027</v>
      </c>
      <c r="HL316">
        <v>1</v>
      </c>
      <c r="HM316">
        <v>0.379738</v>
      </c>
      <c r="HN316">
        <v>2.58252</v>
      </c>
      <c r="HO316">
        <v>20.2882</v>
      </c>
      <c r="HP316">
        <v>5.2125</v>
      </c>
      <c r="HQ316">
        <v>11.98</v>
      </c>
      <c r="HR316">
        <v>4.96345</v>
      </c>
      <c r="HS316">
        <v>3.27408</v>
      </c>
      <c r="HT316">
        <v>9999</v>
      </c>
      <c r="HU316">
        <v>9999</v>
      </c>
      <c r="HV316">
        <v>9999</v>
      </c>
      <c r="HW316">
        <v>42.3</v>
      </c>
      <c r="HX316">
        <v>1.86396</v>
      </c>
      <c r="HY316">
        <v>1.86018</v>
      </c>
      <c r="HZ316">
        <v>1.85847</v>
      </c>
      <c r="IA316">
        <v>1.85987</v>
      </c>
      <c r="IB316">
        <v>1.85978</v>
      </c>
      <c r="IC316">
        <v>1.85837</v>
      </c>
      <c r="ID316">
        <v>1.85745</v>
      </c>
      <c r="IE316">
        <v>1.85229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-0.489</v>
      </c>
      <c r="IT316">
        <v>-0.3762</v>
      </c>
      <c r="IU316">
        <v>-0.4988045456908471</v>
      </c>
      <c r="IV316">
        <v>0.0001543633802942166</v>
      </c>
      <c r="IW316">
        <v>-6.359805854135664E-07</v>
      </c>
      <c r="IX316">
        <v>1.931128000261328E-10</v>
      </c>
      <c r="IY316">
        <v>-0.3811058202967347</v>
      </c>
      <c r="IZ316">
        <v>-0.009907362677547949</v>
      </c>
      <c r="JA316">
        <v>0.0006454078662214542</v>
      </c>
      <c r="JB316">
        <v>-5.064920317128958E-06</v>
      </c>
      <c r="JC316">
        <v>3</v>
      </c>
      <c r="JD316">
        <v>1872</v>
      </c>
      <c r="JE316">
        <v>1</v>
      </c>
      <c r="JF316">
        <v>37</v>
      </c>
      <c r="JG316">
        <v>15.9</v>
      </c>
      <c r="JH316">
        <v>15.8</v>
      </c>
      <c r="JI316">
        <v>0.29541</v>
      </c>
      <c r="JJ316">
        <v>2.69531</v>
      </c>
      <c r="JK316">
        <v>1.49658</v>
      </c>
      <c r="JL316">
        <v>2.33887</v>
      </c>
      <c r="JM316">
        <v>1.54907</v>
      </c>
      <c r="JN316">
        <v>2.44629</v>
      </c>
      <c r="JO316">
        <v>42.6171</v>
      </c>
      <c r="JP316">
        <v>13.8081</v>
      </c>
      <c r="JQ316">
        <v>18</v>
      </c>
      <c r="JR316">
        <v>489.203</v>
      </c>
      <c r="JS316">
        <v>521.725</v>
      </c>
      <c r="JT316">
        <v>23.9953</v>
      </c>
      <c r="JU316">
        <v>31.8793</v>
      </c>
      <c r="JV316">
        <v>29.9998</v>
      </c>
      <c r="JW316">
        <v>31.9983</v>
      </c>
      <c r="JX316">
        <v>31.9513</v>
      </c>
      <c r="JY316">
        <v>5.95066</v>
      </c>
      <c r="JZ316">
        <v>43.4218</v>
      </c>
      <c r="KA316">
        <v>0</v>
      </c>
      <c r="KB316">
        <v>24.0022</v>
      </c>
      <c r="KC316">
        <v>52.0612</v>
      </c>
      <c r="KD316">
        <v>16.7955</v>
      </c>
      <c r="KE316">
        <v>99.6651</v>
      </c>
      <c r="KF316">
        <v>99.6865</v>
      </c>
    </row>
    <row r="317" spans="1:292">
      <c r="A317">
        <v>285</v>
      </c>
      <c r="B317">
        <v>1685131084</v>
      </c>
      <c r="C317">
        <v>7681.5</v>
      </c>
      <c r="D317" t="s">
        <v>1011</v>
      </c>
      <c r="E317" t="s">
        <v>1012</v>
      </c>
      <c r="F317">
        <v>5</v>
      </c>
      <c r="G317" t="s">
        <v>965</v>
      </c>
      <c r="H317">
        <v>1685131076.214286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71.80028993575482</v>
      </c>
      <c r="AJ317">
        <v>87.70408545454545</v>
      </c>
      <c r="AK317">
        <v>-3.325088862762037</v>
      </c>
      <c r="AL317">
        <v>66.89407936849416</v>
      </c>
      <c r="AM317">
        <f>(AO317 - AN317 + DX317*1E3/(8.314*(DZ317+273.15)) * AQ317/DW317 * AP317) * DW317/(100*DK317) * 1000/(1000 - AO317)</f>
        <v>0</v>
      </c>
      <c r="AN317">
        <v>16.84424833611576</v>
      </c>
      <c r="AO317">
        <v>18.05967692307692</v>
      </c>
      <c r="AP317">
        <v>-2.767070079029231E-06</v>
      </c>
      <c r="AQ317">
        <v>106.2692490418102</v>
      </c>
      <c r="AR317">
        <v>4</v>
      </c>
      <c r="AS317">
        <v>1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3.46</v>
      </c>
      <c r="DL317">
        <v>0.5</v>
      </c>
      <c r="DM317" t="s">
        <v>430</v>
      </c>
      <c r="DN317">
        <v>2</v>
      </c>
      <c r="DO317" t="b">
        <v>1</v>
      </c>
      <c r="DP317">
        <v>1685131076.214286</v>
      </c>
      <c r="DQ317">
        <v>109.8544321428571</v>
      </c>
      <c r="DR317">
        <v>85.20449642857143</v>
      </c>
      <c r="DS317">
        <v>18.06032142857142</v>
      </c>
      <c r="DT317">
        <v>16.84757142857143</v>
      </c>
      <c r="DU317">
        <v>110.3438321428572</v>
      </c>
      <c r="DV317">
        <v>18.43645</v>
      </c>
      <c r="DW317">
        <v>500.0078928571429</v>
      </c>
      <c r="DX317">
        <v>99.63617499999999</v>
      </c>
      <c r="DY317">
        <v>0.099950425</v>
      </c>
      <c r="DZ317">
        <v>27.02125714285714</v>
      </c>
      <c r="EA317">
        <v>27.981225</v>
      </c>
      <c r="EB317">
        <v>999.9000000000002</v>
      </c>
      <c r="EC317">
        <v>0</v>
      </c>
      <c r="ED317">
        <v>0</v>
      </c>
      <c r="EE317">
        <v>9993.433928571429</v>
      </c>
      <c r="EF317">
        <v>0</v>
      </c>
      <c r="EG317">
        <v>14.33446785714286</v>
      </c>
      <c r="EH317">
        <v>24.65001785714285</v>
      </c>
      <c r="EI317">
        <v>111.8749107142857</v>
      </c>
      <c r="EJ317">
        <v>86.66466428571428</v>
      </c>
      <c r="EK317">
        <v>1.212754642857143</v>
      </c>
      <c r="EL317">
        <v>85.20449642857143</v>
      </c>
      <c r="EM317">
        <v>16.84757142857143</v>
      </c>
      <c r="EN317">
        <v>1.7994625</v>
      </c>
      <c r="EO317">
        <v>1.678627142857143</v>
      </c>
      <c r="EP317">
        <v>15.78211071428572</v>
      </c>
      <c r="EQ317">
        <v>14.70019285714286</v>
      </c>
      <c r="ER317">
        <v>2000.004285714286</v>
      </c>
      <c r="ES317">
        <v>0.9800048571428572</v>
      </c>
      <c r="ET317">
        <v>0.01999494285714285</v>
      </c>
      <c r="EU317">
        <v>0</v>
      </c>
      <c r="EV317">
        <v>476.1865714285714</v>
      </c>
      <c r="EW317">
        <v>5.00078</v>
      </c>
      <c r="EX317">
        <v>10657.66428571429</v>
      </c>
      <c r="EY317">
        <v>16379.70357142857</v>
      </c>
      <c r="EZ317">
        <v>40.62032142857142</v>
      </c>
      <c r="FA317">
        <v>41.906</v>
      </c>
      <c r="FB317">
        <v>40.83235714285714</v>
      </c>
      <c r="FC317">
        <v>41.16039285714284</v>
      </c>
      <c r="FD317">
        <v>41.40385714285714</v>
      </c>
      <c r="FE317">
        <v>1955.114285714286</v>
      </c>
      <c r="FF317">
        <v>39.89000000000001</v>
      </c>
      <c r="FG317">
        <v>0</v>
      </c>
      <c r="FH317">
        <v>1685131081.9</v>
      </c>
      <c r="FI317">
        <v>0</v>
      </c>
      <c r="FJ317">
        <v>476.2009200000001</v>
      </c>
      <c r="FK317">
        <v>5.654076912134245</v>
      </c>
      <c r="FL317">
        <v>116.5999997756702</v>
      </c>
      <c r="FM317">
        <v>10658.448</v>
      </c>
      <c r="FN317">
        <v>15</v>
      </c>
      <c r="FO317">
        <v>1685130131.5</v>
      </c>
      <c r="FP317" t="s">
        <v>966</v>
      </c>
      <c r="FQ317">
        <v>1685130127.5</v>
      </c>
      <c r="FR317">
        <v>1685130131.5</v>
      </c>
      <c r="FS317">
        <v>5</v>
      </c>
      <c r="FT317">
        <v>-0.047</v>
      </c>
      <c r="FU317">
        <v>-0.013</v>
      </c>
      <c r="FV317">
        <v>-0.532</v>
      </c>
      <c r="FW317">
        <v>-0.385</v>
      </c>
      <c r="FX317">
        <v>420</v>
      </c>
      <c r="FY317">
        <v>17</v>
      </c>
      <c r="FZ317">
        <v>0.43</v>
      </c>
      <c r="GA317">
        <v>0.08</v>
      </c>
      <c r="GB317">
        <v>24.417335</v>
      </c>
      <c r="GC317">
        <v>5.404691932457757</v>
      </c>
      <c r="GD317">
        <v>0.5214884488413909</v>
      </c>
      <c r="GE317">
        <v>0</v>
      </c>
      <c r="GF317">
        <v>1.209104</v>
      </c>
      <c r="GG317">
        <v>0.08351999999999773</v>
      </c>
      <c r="GH317">
        <v>0.008105077050836717</v>
      </c>
      <c r="GI317">
        <v>1</v>
      </c>
      <c r="GJ317">
        <v>1</v>
      </c>
      <c r="GK317">
        <v>2</v>
      </c>
      <c r="GL317" t="s">
        <v>432</v>
      </c>
      <c r="GM317">
        <v>3.0989</v>
      </c>
      <c r="GN317">
        <v>2.758</v>
      </c>
      <c r="GO317">
        <v>0.0238585</v>
      </c>
      <c r="GP317">
        <v>0.0168086</v>
      </c>
      <c r="GQ317">
        <v>0.0983414</v>
      </c>
      <c r="GR317">
        <v>0.09265760000000001</v>
      </c>
      <c r="GS317">
        <v>24917</v>
      </c>
      <c r="GT317">
        <v>24753.6</v>
      </c>
      <c r="GU317">
        <v>26080.5</v>
      </c>
      <c r="GV317">
        <v>25527.9</v>
      </c>
      <c r="GW317">
        <v>37731.1</v>
      </c>
      <c r="GX317">
        <v>35155.2</v>
      </c>
      <c r="GY317">
        <v>45607.8</v>
      </c>
      <c r="GZ317">
        <v>41934.8</v>
      </c>
      <c r="HA317">
        <v>1.84455</v>
      </c>
      <c r="HB317">
        <v>1.87027</v>
      </c>
      <c r="HC317">
        <v>0.0366792</v>
      </c>
      <c r="HD317">
        <v>0</v>
      </c>
      <c r="HE317">
        <v>27.3841</v>
      </c>
      <c r="HF317">
        <v>999.9</v>
      </c>
      <c r="HG317">
        <v>42.4</v>
      </c>
      <c r="HH317">
        <v>40.3</v>
      </c>
      <c r="HI317">
        <v>32.0583</v>
      </c>
      <c r="HJ317">
        <v>62.5028</v>
      </c>
      <c r="HK317">
        <v>24.391</v>
      </c>
      <c r="HL317">
        <v>1</v>
      </c>
      <c r="HM317">
        <v>0.379149</v>
      </c>
      <c r="HN317">
        <v>2.54559</v>
      </c>
      <c r="HO317">
        <v>20.2888</v>
      </c>
      <c r="HP317">
        <v>5.2122</v>
      </c>
      <c r="HQ317">
        <v>11.98</v>
      </c>
      <c r="HR317">
        <v>4.9635</v>
      </c>
      <c r="HS317">
        <v>3.27423</v>
      </c>
      <c r="HT317">
        <v>9999</v>
      </c>
      <c r="HU317">
        <v>9999</v>
      </c>
      <c r="HV317">
        <v>9999</v>
      </c>
      <c r="HW317">
        <v>42.3</v>
      </c>
      <c r="HX317">
        <v>1.86397</v>
      </c>
      <c r="HY317">
        <v>1.86019</v>
      </c>
      <c r="HZ317">
        <v>1.85848</v>
      </c>
      <c r="IA317">
        <v>1.85987</v>
      </c>
      <c r="IB317">
        <v>1.85981</v>
      </c>
      <c r="IC317">
        <v>1.85837</v>
      </c>
      <c r="ID317">
        <v>1.85745</v>
      </c>
      <c r="IE317">
        <v>1.8523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-0.49</v>
      </c>
      <c r="IT317">
        <v>-0.3761</v>
      </c>
      <c r="IU317">
        <v>-0.4988045456908471</v>
      </c>
      <c r="IV317">
        <v>0.0001543633802942166</v>
      </c>
      <c r="IW317">
        <v>-6.359805854135664E-07</v>
      </c>
      <c r="IX317">
        <v>1.931128000261328E-10</v>
      </c>
      <c r="IY317">
        <v>-0.3811058202967347</v>
      </c>
      <c r="IZ317">
        <v>-0.009907362677547949</v>
      </c>
      <c r="JA317">
        <v>0.0006454078662214542</v>
      </c>
      <c r="JB317">
        <v>-5.064920317128958E-06</v>
      </c>
      <c r="JC317">
        <v>3</v>
      </c>
      <c r="JD317">
        <v>1872</v>
      </c>
      <c r="JE317">
        <v>1</v>
      </c>
      <c r="JF317">
        <v>37</v>
      </c>
      <c r="JG317">
        <v>15.9</v>
      </c>
      <c r="JH317">
        <v>15.9</v>
      </c>
      <c r="JI317">
        <v>0.257568</v>
      </c>
      <c r="JJ317">
        <v>2.7124</v>
      </c>
      <c r="JK317">
        <v>1.49658</v>
      </c>
      <c r="JL317">
        <v>2.33887</v>
      </c>
      <c r="JM317">
        <v>1.54907</v>
      </c>
      <c r="JN317">
        <v>2.38892</v>
      </c>
      <c r="JO317">
        <v>42.6171</v>
      </c>
      <c r="JP317">
        <v>13.8081</v>
      </c>
      <c r="JQ317">
        <v>18</v>
      </c>
      <c r="JR317">
        <v>489.027</v>
      </c>
      <c r="JS317">
        <v>521.812</v>
      </c>
      <c r="JT317">
        <v>24.0078</v>
      </c>
      <c r="JU317">
        <v>31.8737</v>
      </c>
      <c r="JV317">
        <v>29.9996</v>
      </c>
      <c r="JW317">
        <v>31.9948</v>
      </c>
      <c r="JX317">
        <v>31.9471</v>
      </c>
      <c r="JY317">
        <v>5.11468</v>
      </c>
      <c r="JZ317">
        <v>43.4218</v>
      </c>
      <c r="KA317">
        <v>0</v>
      </c>
      <c r="KB317">
        <v>24.0196</v>
      </c>
      <c r="KC317">
        <v>32.0262</v>
      </c>
      <c r="KD317">
        <v>16.7894</v>
      </c>
      <c r="KE317">
        <v>99.6657</v>
      </c>
      <c r="KF317">
        <v>99.6863</v>
      </c>
    </row>
    <row r="318" spans="1:292">
      <c r="A318">
        <v>286</v>
      </c>
      <c r="B318">
        <v>1685131181</v>
      </c>
      <c r="C318">
        <v>7778.5</v>
      </c>
      <c r="D318" t="s">
        <v>1013</v>
      </c>
      <c r="E318" t="s">
        <v>1014</v>
      </c>
      <c r="F318">
        <v>5</v>
      </c>
      <c r="G318" t="s">
        <v>965</v>
      </c>
      <c r="H318">
        <v>1685131173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426.8960760676355</v>
      </c>
      <c r="AJ318">
        <v>420.7102484848483</v>
      </c>
      <c r="AK318">
        <v>-0.001256215466745633</v>
      </c>
      <c r="AL318">
        <v>66.89407936849416</v>
      </c>
      <c r="AM318">
        <f>(AO318 - AN318 + DX318*1E3/(8.314*(DZ318+273.15)) * AQ318/DW318 * AP318) * DW318/(100*DK318) * 1000/(1000 - AO318)</f>
        <v>0</v>
      </c>
      <c r="AN318">
        <v>16.72337062007577</v>
      </c>
      <c r="AO318">
        <v>18.03561888111889</v>
      </c>
      <c r="AP318">
        <v>1.197213787562301E-05</v>
      </c>
      <c r="AQ318">
        <v>106.2692490418102</v>
      </c>
      <c r="AR318">
        <v>4</v>
      </c>
      <c r="AS318">
        <v>1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3.46</v>
      </c>
      <c r="DL318">
        <v>0.5</v>
      </c>
      <c r="DM318" t="s">
        <v>430</v>
      </c>
      <c r="DN318">
        <v>2</v>
      </c>
      <c r="DO318" t="b">
        <v>1</v>
      </c>
      <c r="DP318">
        <v>1685131173</v>
      </c>
      <c r="DQ318">
        <v>413.2148387096774</v>
      </c>
      <c r="DR318">
        <v>419.7596451612903</v>
      </c>
      <c r="DS318">
        <v>18.0323129032258</v>
      </c>
      <c r="DT318">
        <v>16.72561935483871</v>
      </c>
      <c r="DU318">
        <v>413.7450000000001</v>
      </c>
      <c r="DV318">
        <v>18.40868387096774</v>
      </c>
      <c r="DW318">
        <v>500.0093870967742</v>
      </c>
      <c r="DX318">
        <v>99.63369032258062</v>
      </c>
      <c r="DY318">
        <v>0.09996242580645162</v>
      </c>
      <c r="DZ318">
        <v>27.04575483870968</v>
      </c>
      <c r="EA318">
        <v>28.00612258064516</v>
      </c>
      <c r="EB318">
        <v>999.9000000000003</v>
      </c>
      <c r="EC318">
        <v>0</v>
      </c>
      <c r="ED318">
        <v>0</v>
      </c>
      <c r="EE318">
        <v>10009.71451612903</v>
      </c>
      <c r="EF318">
        <v>0</v>
      </c>
      <c r="EG318">
        <v>15.3329</v>
      </c>
      <c r="EH318">
        <v>-6.544814516129033</v>
      </c>
      <c r="EI318">
        <v>420.802935483871</v>
      </c>
      <c r="EJ318">
        <v>426.8998064516129</v>
      </c>
      <c r="EK318">
        <v>1.306693870967742</v>
      </c>
      <c r="EL318">
        <v>419.7596451612903</v>
      </c>
      <c r="EM318">
        <v>16.72561935483871</v>
      </c>
      <c r="EN318">
        <v>1.796626451612903</v>
      </c>
      <c r="EO318">
        <v>1.666434838709677</v>
      </c>
      <c r="EP318">
        <v>15.75746774193548</v>
      </c>
      <c r="EQ318">
        <v>14.58725483870968</v>
      </c>
      <c r="ER318">
        <v>2000.005806451613</v>
      </c>
      <c r="ES318">
        <v>0.9800044838709679</v>
      </c>
      <c r="ET318">
        <v>0.01999531935483871</v>
      </c>
      <c r="EU318">
        <v>0</v>
      </c>
      <c r="EV318">
        <v>469.486</v>
      </c>
      <c r="EW318">
        <v>5.000779999999999</v>
      </c>
      <c r="EX318">
        <v>10596.70322580645</v>
      </c>
      <c r="EY318">
        <v>16379.7064516129</v>
      </c>
      <c r="EZ318">
        <v>40.4776129032258</v>
      </c>
      <c r="FA318">
        <v>41.69512903225804</v>
      </c>
      <c r="FB318">
        <v>41.15096774193547</v>
      </c>
      <c r="FC318">
        <v>41.03399999999998</v>
      </c>
      <c r="FD318">
        <v>41.45938709677418</v>
      </c>
      <c r="FE318">
        <v>1955.115806451613</v>
      </c>
      <c r="FF318">
        <v>39.89000000000002</v>
      </c>
      <c r="FG318">
        <v>0</v>
      </c>
      <c r="FH318">
        <v>1685131179.1</v>
      </c>
      <c r="FI318">
        <v>0</v>
      </c>
      <c r="FJ318">
        <v>469.4740800000001</v>
      </c>
      <c r="FK318">
        <v>-1.449230782072216</v>
      </c>
      <c r="FL318">
        <v>45.61538471322842</v>
      </c>
      <c r="FM318">
        <v>10597.364</v>
      </c>
      <c r="FN318">
        <v>15</v>
      </c>
      <c r="FO318">
        <v>1685130131.5</v>
      </c>
      <c r="FP318" t="s">
        <v>966</v>
      </c>
      <c r="FQ318">
        <v>1685130127.5</v>
      </c>
      <c r="FR318">
        <v>1685130131.5</v>
      </c>
      <c r="FS318">
        <v>5</v>
      </c>
      <c r="FT318">
        <v>-0.047</v>
      </c>
      <c r="FU318">
        <v>-0.013</v>
      </c>
      <c r="FV318">
        <v>-0.532</v>
      </c>
      <c r="FW318">
        <v>-0.385</v>
      </c>
      <c r="FX318">
        <v>420</v>
      </c>
      <c r="FY318">
        <v>17</v>
      </c>
      <c r="FZ318">
        <v>0.43</v>
      </c>
      <c r="GA318">
        <v>0.08</v>
      </c>
      <c r="GB318">
        <v>-6.526264</v>
      </c>
      <c r="GC318">
        <v>-0.7521604502814142</v>
      </c>
      <c r="GD318">
        <v>0.08708176611093739</v>
      </c>
      <c r="GE318">
        <v>0</v>
      </c>
      <c r="GF318">
        <v>1.3038845</v>
      </c>
      <c r="GG318">
        <v>0.07257748592870515</v>
      </c>
      <c r="GH318">
        <v>0.007109703914369429</v>
      </c>
      <c r="GI318">
        <v>1</v>
      </c>
      <c r="GJ318">
        <v>1</v>
      </c>
      <c r="GK318">
        <v>2</v>
      </c>
      <c r="GL318" t="s">
        <v>432</v>
      </c>
      <c r="GM318">
        <v>3.09879</v>
      </c>
      <c r="GN318">
        <v>2.75795</v>
      </c>
      <c r="GO318">
        <v>0.0947808</v>
      </c>
      <c r="GP318">
        <v>0.09587950000000001</v>
      </c>
      <c r="GQ318">
        <v>0.09826600000000001</v>
      </c>
      <c r="GR318">
        <v>0.0922103</v>
      </c>
      <c r="GS318">
        <v>23111.8</v>
      </c>
      <c r="GT318">
        <v>22767.6</v>
      </c>
      <c r="GU318">
        <v>26084.6</v>
      </c>
      <c r="GV318">
        <v>25531.2</v>
      </c>
      <c r="GW318">
        <v>37748.9</v>
      </c>
      <c r="GX318">
        <v>35185.8</v>
      </c>
      <c r="GY318">
        <v>45615.4</v>
      </c>
      <c r="GZ318">
        <v>41940.1</v>
      </c>
      <c r="HA318">
        <v>1.84582</v>
      </c>
      <c r="HB318">
        <v>1.8726</v>
      </c>
      <c r="HC318">
        <v>0.0379086</v>
      </c>
      <c r="HD318">
        <v>0</v>
      </c>
      <c r="HE318">
        <v>27.3865</v>
      </c>
      <c r="HF318">
        <v>999.9</v>
      </c>
      <c r="HG318">
        <v>42.4</v>
      </c>
      <c r="HH318">
        <v>40.3</v>
      </c>
      <c r="HI318">
        <v>32.0586</v>
      </c>
      <c r="HJ318">
        <v>62.2528</v>
      </c>
      <c r="HK318">
        <v>24.1466</v>
      </c>
      <c r="HL318">
        <v>1</v>
      </c>
      <c r="HM318">
        <v>0.370699</v>
      </c>
      <c r="HN318">
        <v>2.61566</v>
      </c>
      <c r="HO318">
        <v>20.2884</v>
      </c>
      <c r="HP318">
        <v>5.21699</v>
      </c>
      <c r="HQ318">
        <v>11.98</v>
      </c>
      <c r="HR318">
        <v>4.9647</v>
      </c>
      <c r="HS318">
        <v>3.27515</v>
      </c>
      <c r="HT318">
        <v>9999</v>
      </c>
      <c r="HU318">
        <v>9999</v>
      </c>
      <c r="HV318">
        <v>9999</v>
      </c>
      <c r="HW318">
        <v>42.3</v>
      </c>
      <c r="HX318">
        <v>1.86392</v>
      </c>
      <c r="HY318">
        <v>1.86017</v>
      </c>
      <c r="HZ318">
        <v>1.85851</v>
      </c>
      <c r="IA318">
        <v>1.8598</v>
      </c>
      <c r="IB318">
        <v>1.85977</v>
      </c>
      <c r="IC318">
        <v>1.85837</v>
      </c>
      <c r="ID318">
        <v>1.85745</v>
      </c>
      <c r="IE318">
        <v>1.85229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-0.53</v>
      </c>
      <c r="IT318">
        <v>-0.3764</v>
      </c>
      <c r="IU318">
        <v>-0.4988045456908471</v>
      </c>
      <c r="IV318">
        <v>0.0001543633802942166</v>
      </c>
      <c r="IW318">
        <v>-6.359805854135664E-07</v>
      </c>
      <c r="IX318">
        <v>1.931128000261328E-10</v>
      </c>
      <c r="IY318">
        <v>-0.3811058202967347</v>
      </c>
      <c r="IZ318">
        <v>-0.009907362677547949</v>
      </c>
      <c r="JA318">
        <v>0.0006454078662214542</v>
      </c>
      <c r="JB318">
        <v>-5.064920317128958E-06</v>
      </c>
      <c r="JC318">
        <v>3</v>
      </c>
      <c r="JD318">
        <v>1872</v>
      </c>
      <c r="JE318">
        <v>1</v>
      </c>
      <c r="JF318">
        <v>37</v>
      </c>
      <c r="JG318">
        <v>17.6</v>
      </c>
      <c r="JH318">
        <v>17.5</v>
      </c>
      <c r="JI318">
        <v>1.12061</v>
      </c>
      <c r="JJ318">
        <v>2.66602</v>
      </c>
      <c r="JK318">
        <v>1.49658</v>
      </c>
      <c r="JL318">
        <v>2.33887</v>
      </c>
      <c r="JM318">
        <v>1.54785</v>
      </c>
      <c r="JN318">
        <v>2.43774</v>
      </c>
      <c r="JO318">
        <v>42.6706</v>
      </c>
      <c r="JP318">
        <v>13.7906</v>
      </c>
      <c r="JQ318">
        <v>18</v>
      </c>
      <c r="JR318">
        <v>489.188</v>
      </c>
      <c r="JS318">
        <v>522.797</v>
      </c>
      <c r="JT318">
        <v>24.0018</v>
      </c>
      <c r="JU318">
        <v>31.7682</v>
      </c>
      <c r="JV318">
        <v>29.9998</v>
      </c>
      <c r="JW318">
        <v>31.9115</v>
      </c>
      <c r="JX318">
        <v>31.8706</v>
      </c>
      <c r="JY318">
        <v>22.529</v>
      </c>
      <c r="JZ318">
        <v>43.7004</v>
      </c>
      <c r="KA318">
        <v>0</v>
      </c>
      <c r="KB318">
        <v>23.9985</v>
      </c>
      <c r="KC318">
        <v>419.757</v>
      </c>
      <c r="KD318">
        <v>16.7452</v>
      </c>
      <c r="KE318">
        <v>99.6819</v>
      </c>
      <c r="KF318">
        <v>99.699</v>
      </c>
    </row>
    <row r="319" spans="1:292">
      <c r="A319">
        <v>287</v>
      </c>
      <c r="B319">
        <v>1685131186</v>
      </c>
      <c r="C319">
        <v>7783.5</v>
      </c>
      <c r="D319" t="s">
        <v>1015</v>
      </c>
      <c r="E319" t="s">
        <v>1016</v>
      </c>
      <c r="F319">
        <v>5</v>
      </c>
      <c r="G319" t="s">
        <v>965</v>
      </c>
      <c r="H319">
        <v>1685131178.155172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426.816593317388</v>
      </c>
      <c r="AJ319">
        <v>420.6422000000001</v>
      </c>
      <c r="AK319">
        <v>-0.0220500872620685</v>
      </c>
      <c r="AL319">
        <v>66.89407936849416</v>
      </c>
      <c r="AM319">
        <f>(AO319 - AN319 + DX319*1E3/(8.314*(DZ319+273.15)) * AQ319/DW319 * AP319) * DW319/(100*DK319) * 1000/(1000 - AO319)</f>
        <v>0</v>
      </c>
      <c r="AN319">
        <v>16.72074160883499</v>
      </c>
      <c r="AO319">
        <v>18.03585734265736</v>
      </c>
      <c r="AP319">
        <v>1.040517180857409E-05</v>
      </c>
      <c r="AQ319">
        <v>106.2692490418102</v>
      </c>
      <c r="AR319">
        <v>4</v>
      </c>
      <c r="AS319">
        <v>1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3.46</v>
      </c>
      <c r="DL319">
        <v>0.5</v>
      </c>
      <c r="DM319" t="s">
        <v>430</v>
      </c>
      <c r="DN319">
        <v>2</v>
      </c>
      <c r="DO319" t="b">
        <v>1</v>
      </c>
      <c r="DP319">
        <v>1685131178.155172</v>
      </c>
      <c r="DQ319">
        <v>413.1332068965518</v>
      </c>
      <c r="DR319">
        <v>419.8795862068965</v>
      </c>
      <c r="DS319">
        <v>18.03430689655173</v>
      </c>
      <c r="DT319">
        <v>16.72189655172414</v>
      </c>
      <c r="DU319">
        <v>413.6632758620689</v>
      </c>
      <c r="DV319">
        <v>18.41066551724138</v>
      </c>
      <c r="DW319">
        <v>499.9715862068965</v>
      </c>
      <c r="DX319">
        <v>99.63435862068965</v>
      </c>
      <c r="DY319">
        <v>0.09992778275862067</v>
      </c>
      <c r="DZ319">
        <v>27.04501724137931</v>
      </c>
      <c r="EA319">
        <v>28.00742413793103</v>
      </c>
      <c r="EB319">
        <v>999.9000000000002</v>
      </c>
      <c r="EC319">
        <v>0</v>
      </c>
      <c r="ED319">
        <v>0</v>
      </c>
      <c r="EE319">
        <v>10008.73965517241</v>
      </c>
      <c r="EF319">
        <v>0</v>
      </c>
      <c r="EG319">
        <v>15.42142413793103</v>
      </c>
      <c r="EH319">
        <v>-6.746498620689656</v>
      </c>
      <c r="EI319">
        <v>420.720551724138</v>
      </c>
      <c r="EJ319">
        <v>427.0202413793103</v>
      </c>
      <c r="EK319">
        <v>1.312418275862069</v>
      </c>
      <c r="EL319">
        <v>419.8795862068965</v>
      </c>
      <c r="EM319">
        <v>16.72189655172414</v>
      </c>
      <c r="EN319">
        <v>1.796836896551724</v>
      </c>
      <c r="EO319">
        <v>1.666075862068965</v>
      </c>
      <c r="EP319">
        <v>15.75930344827586</v>
      </c>
      <c r="EQ319">
        <v>14.58391034482759</v>
      </c>
      <c r="ER319">
        <v>2000.001724137931</v>
      </c>
      <c r="ES319">
        <v>0.9800046206896553</v>
      </c>
      <c r="ET319">
        <v>0.01999518275862069</v>
      </c>
      <c r="EU319">
        <v>0</v>
      </c>
      <c r="EV319">
        <v>469.4411379310345</v>
      </c>
      <c r="EW319">
        <v>5.00078</v>
      </c>
      <c r="EX319">
        <v>10600.46896551724</v>
      </c>
      <c r="EY319">
        <v>16379.66896551724</v>
      </c>
      <c r="EZ319">
        <v>40.46965517241378</v>
      </c>
      <c r="FA319">
        <v>41.68699999999998</v>
      </c>
      <c r="FB319">
        <v>41.26910344827585</v>
      </c>
      <c r="FC319">
        <v>41.03631034482758</v>
      </c>
      <c r="FD319">
        <v>41.47386206896551</v>
      </c>
      <c r="FE319">
        <v>1955.111724137931</v>
      </c>
      <c r="FF319">
        <v>39.89000000000001</v>
      </c>
      <c r="FG319">
        <v>0</v>
      </c>
      <c r="FH319">
        <v>1685131183.9</v>
      </c>
      <c r="FI319">
        <v>0</v>
      </c>
      <c r="FJ319">
        <v>469.4143200000001</v>
      </c>
      <c r="FK319">
        <v>-0.9282307785462518</v>
      </c>
      <c r="FL319">
        <v>42.55384611915354</v>
      </c>
      <c r="FM319">
        <v>10600.8</v>
      </c>
      <c r="FN319">
        <v>15</v>
      </c>
      <c r="FO319">
        <v>1685130131.5</v>
      </c>
      <c r="FP319" t="s">
        <v>966</v>
      </c>
      <c r="FQ319">
        <v>1685130127.5</v>
      </c>
      <c r="FR319">
        <v>1685130131.5</v>
      </c>
      <c r="FS319">
        <v>5</v>
      </c>
      <c r="FT319">
        <v>-0.047</v>
      </c>
      <c r="FU319">
        <v>-0.013</v>
      </c>
      <c r="FV319">
        <v>-0.532</v>
      </c>
      <c r="FW319">
        <v>-0.385</v>
      </c>
      <c r="FX319">
        <v>420</v>
      </c>
      <c r="FY319">
        <v>17</v>
      </c>
      <c r="FZ319">
        <v>0.43</v>
      </c>
      <c r="GA319">
        <v>0.08</v>
      </c>
      <c r="GB319">
        <v>-6.593849000000001</v>
      </c>
      <c r="GC319">
        <v>-1.317906641651022</v>
      </c>
      <c r="GD319">
        <v>0.171992287556739</v>
      </c>
      <c r="GE319">
        <v>0</v>
      </c>
      <c r="GF319">
        <v>1.30834725</v>
      </c>
      <c r="GG319">
        <v>0.06558112570356464</v>
      </c>
      <c r="GH319">
        <v>0.006469902235544213</v>
      </c>
      <c r="GI319">
        <v>1</v>
      </c>
      <c r="GJ319">
        <v>1</v>
      </c>
      <c r="GK319">
        <v>2</v>
      </c>
      <c r="GL319" t="s">
        <v>432</v>
      </c>
      <c r="GM319">
        <v>3.09888</v>
      </c>
      <c r="GN319">
        <v>2.75819</v>
      </c>
      <c r="GO319">
        <v>0.0947803</v>
      </c>
      <c r="GP319">
        <v>0.09627230000000001</v>
      </c>
      <c r="GQ319">
        <v>0.0982716</v>
      </c>
      <c r="GR319">
        <v>0.0921931</v>
      </c>
      <c r="GS319">
        <v>23112.1</v>
      </c>
      <c r="GT319">
        <v>22757.9</v>
      </c>
      <c r="GU319">
        <v>26084.9</v>
      </c>
      <c r="GV319">
        <v>25531.4</v>
      </c>
      <c r="GW319">
        <v>37749.1</v>
      </c>
      <c r="GX319">
        <v>35186.6</v>
      </c>
      <c r="GY319">
        <v>45615.9</v>
      </c>
      <c r="GZ319">
        <v>41940.2</v>
      </c>
      <c r="HA319">
        <v>1.84632</v>
      </c>
      <c r="HB319">
        <v>1.87252</v>
      </c>
      <c r="HC319">
        <v>0.0383332</v>
      </c>
      <c r="HD319">
        <v>0</v>
      </c>
      <c r="HE319">
        <v>27.3882</v>
      </c>
      <c r="HF319">
        <v>999.9</v>
      </c>
      <c r="HG319">
        <v>42.4</v>
      </c>
      <c r="HH319">
        <v>40.3</v>
      </c>
      <c r="HI319">
        <v>32.0598</v>
      </c>
      <c r="HJ319">
        <v>62.2928</v>
      </c>
      <c r="HK319">
        <v>24.371</v>
      </c>
      <c r="HL319">
        <v>1</v>
      </c>
      <c r="HM319">
        <v>0.3706</v>
      </c>
      <c r="HN319">
        <v>2.61252</v>
      </c>
      <c r="HO319">
        <v>20.2878</v>
      </c>
      <c r="HP319">
        <v>5.2128</v>
      </c>
      <c r="HQ319">
        <v>11.98</v>
      </c>
      <c r="HR319">
        <v>4.96375</v>
      </c>
      <c r="HS319">
        <v>3.27423</v>
      </c>
      <c r="HT319">
        <v>9999</v>
      </c>
      <c r="HU319">
        <v>9999</v>
      </c>
      <c r="HV319">
        <v>9999</v>
      </c>
      <c r="HW319">
        <v>42.3</v>
      </c>
      <c r="HX319">
        <v>1.8639</v>
      </c>
      <c r="HY319">
        <v>1.86016</v>
      </c>
      <c r="HZ319">
        <v>1.85851</v>
      </c>
      <c r="IA319">
        <v>1.85981</v>
      </c>
      <c r="IB319">
        <v>1.85976</v>
      </c>
      <c r="IC319">
        <v>1.85837</v>
      </c>
      <c r="ID319">
        <v>1.85745</v>
      </c>
      <c r="IE319">
        <v>1.85228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-0.53</v>
      </c>
      <c r="IT319">
        <v>-0.3763</v>
      </c>
      <c r="IU319">
        <v>-0.4988045456908471</v>
      </c>
      <c r="IV319">
        <v>0.0001543633802942166</v>
      </c>
      <c r="IW319">
        <v>-6.359805854135664E-07</v>
      </c>
      <c r="IX319">
        <v>1.931128000261328E-10</v>
      </c>
      <c r="IY319">
        <v>-0.3811058202967347</v>
      </c>
      <c r="IZ319">
        <v>-0.009907362677547949</v>
      </c>
      <c r="JA319">
        <v>0.0006454078662214542</v>
      </c>
      <c r="JB319">
        <v>-5.064920317128958E-06</v>
      </c>
      <c r="JC319">
        <v>3</v>
      </c>
      <c r="JD319">
        <v>1872</v>
      </c>
      <c r="JE319">
        <v>1</v>
      </c>
      <c r="JF319">
        <v>37</v>
      </c>
      <c r="JG319">
        <v>17.6</v>
      </c>
      <c r="JH319">
        <v>17.6</v>
      </c>
      <c r="JI319">
        <v>1.14502</v>
      </c>
      <c r="JJ319">
        <v>2.66602</v>
      </c>
      <c r="JK319">
        <v>1.49658</v>
      </c>
      <c r="JL319">
        <v>2.33887</v>
      </c>
      <c r="JM319">
        <v>1.54907</v>
      </c>
      <c r="JN319">
        <v>2.38892</v>
      </c>
      <c r="JO319">
        <v>42.6706</v>
      </c>
      <c r="JP319">
        <v>13.7818</v>
      </c>
      <c r="JQ319">
        <v>18</v>
      </c>
      <c r="JR319">
        <v>489.457</v>
      </c>
      <c r="JS319">
        <v>522.715</v>
      </c>
      <c r="JT319">
        <v>23.9983</v>
      </c>
      <c r="JU319">
        <v>31.7639</v>
      </c>
      <c r="JV319">
        <v>29.9998</v>
      </c>
      <c r="JW319">
        <v>31.9073</v>
      </c>
      <c r="JX319">
        <v>31.8672</v>
      </c>
      <c r="JY319">
        <v>23.0812</v>
      </c>
      <c r="JZ319">
        <v>43.7004</v>
      </c>
      <c r="KA319">
        <v>0</v>
      </c>
      <c r="KB319">
        <v>23.9837</v>
      </c>
      <c r="KC319">
        <v>439.803</v>
      </c>
      <c r="KD319">
        <v>16.7452</v>
      </c>
      <c r="KE319">
        <v>99.6831</v>
      </c>
      <c r="KF319">
        <v>99.6995</v>
      </c>
    </row>
    <row r="320" spans="1:292">
      <c r="A320">
        <v>288</v>
      </c>
      <c r="B320">
        <v>1685131191</v>
      </c>
      <c r="C320">
        <v>7788.5</v>
      </c>
      <c r="D320" t="s">
        <v>1017</v>
      </c>
      <c r="E320" t="s">
        <v>1018</v>
      </c>
      <c r="F320">
        <v>5</v>
      </c>
      <c r="G320" t="s">
        <v>965</v>
      </c>
      <c r="H320">
        <v>1685131183.232143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432.3791407192698</v>
      </c>
      <c r="AJ320">
        <v>423.1040545454543</v>
      </c>
      <c r="AK320">
        <v>0.5512698671932723</v>
      </c>
      <c r="AL320">
        <v>66.89407936849416</v>
      </c>
      <c r="AM320">
        <f>(AO320 - AN320 + DX320*1E3/(8.314*(DZ320+273.15)) * AQ320/DW320 * AP320) * DW320/(100*DK320) * 1000/(1000 - AO320)</f>
        <v>0</v>
      </c>
      <c r="AN320">
        <v>16.71589321498874</v>
      </c>
      <c r="AO320">
        <v>18.03748881118882</v>
      </c>
      <c r="AP320">
        <v>2.833882900994977E-05</v>
      </c>
      <c r="AQ320">
        <v>106.2692490418102</v>
      </c>
      <c r="AR320">
        <v>4</v>
      </c>
      <c r="AS320">
        <v>1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3.46</v>
      </c>
      <c r="DL320">
        <v>0.5</v>
      </c>
      <c r="DM320" t="s">
        <v>430</v>
      </c>
      <c r="DN320">
        <v>2</v>
      </c>
      <c r="DO320" t="b">
        <v>1</v>
      </c>
      <c r="DP320">
        <v>1685131183.232143</v>
      </c>
      <c r="DQ320">
        <v>413.4081785714286</v>
      </c>
      <c r="DR320">
        <v>422.3948571428572</v>
      </c>
      <c r="DS320">
        <v>18.03561428571428</v>
      </c>
      <c r="DT320">
        <v>16.71862142857143</v>
      </c>
      <c r="DU320">
        <v>413.9383214285713</v>
      </c>
      <c r="DV320">
        <v>18.41196785714286</v>
      </c>
      <c r="DW320">
        <v>499.9871785714286</v>
      </c>
      <c r="DX320">
        <v>99.63442142857143</v>
      </c>
      <c r="DY320">
        <v>0.1000071392857143</v>
      </c>
      <c r="DZ320">
        <v>27.04344642857142</v>
      </c>
      <c r="EA320">
        <v>28.00796785714285</v>
      </c>
      <c r="EB320">
        <v>999.9000000000002</v>
      </c>
      <c r="EC320">
        <v>0</v>
      </c>
      <c r="ED320">
        <v>0</v>
      </c>
      <c r="EE320">
        <v>9999.816071428571</v>
      </c>
      <c r="EF320">
        <v>0</v>
      </c>
      <c r="EG320">
        <v>15.49970714285714</v>
      </c>
      <c r="EH320">
        <v>-8.98672</v>
      </c>
      <c r="EI320">
        <v>421.0011785714286</v>
      </c>
      <c r="EJ320">
        <v>429.5768214285714</v>
      </c>
      <c r="EK320">
        <v>1.317005357142857</v>
      </c>
      <c r="EL320">
        <v>422.3948571428572</v>
      </c>
      <c r="EM320">
        <v>16.71862142857143</v>
      </c>
      <c r="EN320">
        <v>1.796968928571429</v>
      </c>
      <c r="EO320">
        <v>1.665750357142857</v>
      </c>
      <c r="EP320">
        <v>15.76044642857143</v>
      </c>
      <c r="EQ320">
        <v>14.58088928571429</v>
      </c>
      <c r="ER320">
        <v>2000.035</v>
      </c>
      <c r="ES320">
        <v>0.9800051785714287</v>
      </c>
      <c r="ET320">
        <v>0.01999462500000001</v>
      </c>
      <c r="EU320">
        <v>0</v>
      </c>
      <c r="EV320">
        <v>469.33675</v>
      </c>
      <c r="EW320">
        <v>5.00078</v>
      </c>
      <c r="EX320">
        <v>10604.15714285714</v>
      </c>
      <c r="EY320">
        <v>16379.95714285714</v>
      </c>
      <c r="EZ320">
        <v>40.47296428571428</v>
      </c>
      <c r="FA320">
        <v>41.68699999999999</v>
      </c>
      <c r="FB320">
        <v>41.24071428571427</v>
      </c>
      <c r="FC320">
        <v>41.0375357142857</v>
      </c>
      <c r="FD320">
        <v>41.49517857142855</v>
      </c>
      <c r="FE320">
        <v>1955.145</v>
      </c>
      <c r="FF320">
        <v>39.89000000000001</v>
      </c>
      <c r="FG320">
        <v>0</v>
      </c>
      <c r="FH320">
        <v>1685131189.3</v>
      </c>
      <c r="FI320">
        <v>0</v>
      </c>
      <c r="FJ320">
        <v>469.3299230769231</v>
      </c>
      <c r="FK320">
        <v>-0.7366153852218018</v>
      </c>
      <c r="FL320">
        <v>40.22222226984116</v>
      </c>
      <c r="FM320">
        <v>10604.41153846154</v>
      </c>
      <c r="FN320">
        <v>15</v>
      </c>
      <c r="FO320">
        <v>1685130131.5</v>
      </c>
      <c r="FP320" t="s">
        <v>966</v>
      </c>
      <c r="FQ320">
        <v>1685130127.5</v>
      </c>
      <c r="FR320">
        <v>1685130131.5</v>
      </c>
      <c r="FS320">
        <v>5</v>
      </c>
      <c r="FT320">
        <v>-0.047</v>
      </c>
      <c r="FU320">
        <v>-0.013</v>
      </c>
      <c r="FV320">
        <v>-0.532</v>
      </c>
      <c r="FW320">
        <v>-0.385</v>
      </c>
      <c r="FX320">
        <v>420</v>
      </c>
      <c r="FY320">
        <v>17</v>
      </c>
      <c r="FZ320">
        <v>0.43</v>
      </c>
      <c r="GA320">
        <v>0.08</v>
      </c>
      <c r="GB320">
        <v>-7.790619749999999</v>
      </c>
      <c r="GC320">
        <v>-17.92286667917447</v>
      </c>
      <c r="GD320">
        <v>2.367161745507146</v>
      </c>
      <c r="GE320">
        <v>0</v>
      </c>
      <c r="GF320">
        <v>1.313889</v>
      </c>
      <c r="GG320">
        <v>0.05785418386491263</v>
      </c>
      <c r="GH320">
        <v>0.00566007676626388</v>
      </c>
      <c r="GI320">
        <v>1</v>
      </c>
      <c r="GJ320">
        <v>1</v>
      </c>
      <c r="GK320">
        <v>2</v>
      </c>
      <c r="GL320" t="s">
        <v>432</v>
      </c>
      <c r="GM320">
        <v>3.09898</v>
      </c>
      <c r="GN320">
        <v>2.75821</v>
      </c>
      <c r="GO320">
        <v>0.0952889</v>
      </c>
      <c r="GP320">
        <v>0.0983957</v>
      </c>
      <c r="GQ320">
        <v>0.09827429999999999</v>
      </c>
      <c r="GR320">
        <v>0.09218170000000001</v>
      </c>
      <c r="GS320">
        <v>23099.3</v>
      </c>
      <c r="GT320">
        <v>22704.3</v>
      </c>
      <c r="GU320">
        <v>26085.2</v>
      </c>
      <c r="GV320">
        <v>25531.2</v>
      </c>
      <c r="GW320">
        <v>37749.2</v>
      </c>
      <c r="GX320">
        <v>35187.4</v>
      </c>
      <c r="GY320">
        <v>45616.1</v>
      </c>
      <c r="GZ320">
        <v>41940.4</v>
      </c>
      <c r="HA320">
        <v>1.84645</v>
      </c>
      <c r="HB320">
        <v>1.87255</v>
      </c>
      <c r="HC320">
        <v>0.0375137</v>
      </c>
      <c r="HD320">
        <v>0</v>
      </c>
      <c r="HE320">
        <v>27.3906</v>
      </c>
      <c r="HF320">
        <v>999.9</v>
      </c>
      <c r="HG320">
        <v>42.3</v>
      </c>
      <c r="HH320">
        <v>40.3</v>
      </c>
      <c r="HI320">
        <v>31.9826</v>
      </c>
      <c r="HJ320">
        <v>62.7228</v>
      </c>
      <c r="HK320">
        <v>24.4391</v>
      </c>
      <c r="HL320">
        <v>1</v>
      </c>
      <c r="HM320">
        <v>0.370158</v>
      </c>
      <c r="HN320">
        <v>2.65959</v>
      </c>
      <c r="HO320">
        <v>20.2872</v>
      </c>
      <c r="HP320">
        <v>5.2125</v>
      </c>
      <c r="HQ320">
        <v>11.98</v>
      </c>
      <c r="HR320">
        <v>4.9636</v>
      </c>
      <c r="HS320">
        <v>3.2744</v>
      </c>
      <c r="HT320">
        <v>9999</v>
      </c>
      <c r="HU320">
        <v>9999</v>
      </c>
      <c r="HV320">
        <v>9999</v>
      </c>
      <c r="HW320">
        <v>42.3</v>
      </c>
      <c r="HX320">
        <v>1.86394</v>
      </c>
      <c r="HY320">
        <v>1.86019</v>
      </c>
      <c r="HZ320">
        <v>1.85847</v>
      </c>
      <c r="IA320">
        <v>1.85981</v>
      </c>
      <c r="IB320">
        <v>1.85978</v>
      </c>
      <c r="IC320">
        <v>1.85837</v>
      </c>
      <c r="ID320">
        <v>1.85745</v>
      </c>
      <c r="IE320">
        <v>1.85232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-0.531</v>
      </c>
      <c r="IT320">
        <v>-0.3764</v>
      </c>
      <c r="IU320">
        <v>-0.4988045456908471</v>
      </c>
      <c r="IV320">
        <v>0.0001543633802942166</v>
      </c>
      <c r="IW320">
        <v>-6.359805854135664E-07</v>
      </c>
      <c r="IX320">
        <v>1.931128000261328E-10</v>
      </c>
      <c r="IY320">
        <v>-0.3811058202967347</v>
      </c>
      <c r="IZ320">
        <v>-0.009907362677547949</v>
      </c>
      <c r="JA320">
        <v>0.0006454078662214542</v>
      </c>
      <c r="JB320">
        <v>-5.064920317128958E-06</v>
      </c>
      <c r="JC320">
        <v>3</v>
      </c>
      <c r="JD320">
        <v>1872</v>
      </c>
      <c r="JE320">
        <v>1</v>
      </c>
      <c r="JF320">
        <v>37</v>
      </c>
      <c r="JG320">
        <v>17.7</v>
      </c>
      <c r="JH320">
        <v>17.7</v>
      </c>
      <c r="JI320">
        <v>1.17676</v>
      </c>
      <c r="JJ320">
        <v>2.67334</v>
      </c>
      <c r="JK320">
        <v>1.49658</v>
      </c>
      <c r="JL320">
        <v>2.33887</v>
      </c>
      <c r="JM320">
        <v>1.54785</v>
      </c>
      <c r="JN320">
        <v>2.34863</v>
      </c>
      <c r="JO320">
        <v>42.6706</v>
      </c>
      <c r="JP320">
        <v>13.773</v>
      </c>
      <c r="JQ320">
        <v>18</v>
      </c>
      <c r="JR320">
        <v>489.503</v>
      </c>
      <c r="JS320">
        <v>522.703</v>
      </c>
      <c r="JT320">
        <v>23.9883</v>
      </c>
      <c r="JU320">
        <v>31.759</v>
      </c>
      <c r="JV320">
        <v>29.9998</v>
      </c>
      <c r="JW320">
        <v>31.9032</v>
      </c>
      <c r="JX320">
        <v>31.8637</v>
      </c>
      <c r="JY320">
        <v>23.7135</v>
      </c>
      <c r="JZ320">
        <v>43.7004</v>
      </c>
      <c r="KA320">
        <v>0</v>
      </c>
      <c r="KB320">
        <v>23.9762</v>
      </c>
      <c r="KC320">
        <v>453.16</v>
      </c>
      <c r="KD320">
        <v>16.7452</v>
      </c>
      <c r="KE320">
        <v>99.6837</v>
      </c>
      <c r="KF320">
        <v>99.6995</v>
      </c>
    </row>
    <row r="321" spans="1:292">
      <c r="A321">
        <v>289</v>
      </c>
      <c r="B321">
        <v>1685131196</v>
      </c>
      <c r="C321">
        <v>7793.5</v>
      </c>
      <c r="D321" t="s">
        <v>1019</v>
      </c>
      <c r="E321" t="s">
        <v>1020</v>
      </c>
      <c r="F321">
        <v>5</v>
      </c>
      <c r="G321" t="s">
        <v>965</v>
      </c>
      <c r="H321">
        <v>1685131188.5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446.750799139066</v>
      </c>
      <c r="AJ321">
        <v>431.0620242424243</v>
      </c>
      <c r="AK321">
        <v>1.670862663907265</v>
      </c>
      <c r="AL321">
        <v>66.89407936849416</v>
      </c>
      <c r="AM321">
        <f>(AO321 - AN321 + DX321*1E3/(8.314*(DZ321+273.15)) * AQ321/DW321 * AP321) * DW321/(100*DK321) * 1000/(1000 - AO321)</f>
        <v>0</v>
      </c>
      <c r="AN321">
        <v>16.71318113936601</v>
      </c>
      <c r="AO321">
        <v>18.03967832167833</v>
      </c>
      <c r="AP321">
        <v>-5.903253969974371E-06</v>
      </c>
      <c r="AQ321">
        <v>106.2692490418102</v>
      </c>
      <c r="AR321">
        <v>4</v>
      </c>
      <c r="AS321">
        <v>1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3.46</v>
      </c>
      <c r="DL321">
        <v>0.5</v>
      </c>
      <c r="DM321" t="s">
        <v>430</v>
      </c>
      <c r="DN321">
        <v>2</v>
      </c>
      <c r="DO321" t="b">
        <v>1</v>
      </c>
      <c r="DP321">
        <v>1685131188.5</v>
      </c>
      <c r="DQ321">
        <v>415.6280740740741</v>
      </c>
      <c r="DR321">
        <v>429.9508518518518</v>
      </c>
      <c r="DS321">
        <v>18.03704444444445</v>
      </c>
      <c r="DT321">
        <v>16.71555185185185</v>
      </c>
      <c r="DU321">
        <v>416.1588148148148</v>
      </c>
      <c r="DV321">
        <v>18.41339259259259</v>
      </c>
      <c r="DW321">
        <v>499.9785925925927</v>
      </c>
      <c r="DX321">
        <v>99.63416666666666</v>
      </c>
      <c r="DY321">
        <v>0.09994661481481482</v>
      </c>
      <c r="DZ321">
        <v>27.04253333333333</v>
      </c>
      <c r="EA321">
        <v>28.0114962962963</v>
      </c>
      <c r="EB321">
        <v>999.9000000000001</v>
      </c>
      <c r="EC321">
        <v>0</v>
      </c>
      <c r="ED321">
        <v>0</v>
      </c>
      <c r="EE321">
        <v>10000.36296296296</v>
      </c>
      <c r="EF321">
        <v>0</v>
      </c>
      <c r="EG321">
        <v>15.57451851851852</v>
      </c>
      <c r="EH321">
        <v>-14.32282666666667</v>
      </c>
      <c r="EI321">
        <v>423.2624444444445</v>
      </c>
      <c r="EJ321">
        <v>437.2598888888889</v>
      </c>
      <c r="EK321">
        <v>1.321514814814815</v>
      </c>
      <c r="EL321">
        <v>429.9508518518518</v>
      </c>
      <c r="EM321">
        <v>16.71555185185185</v>
      </c>
      <c r="EN321">
        <v>1.797106666666666</v>
      </c>
      <c r="EO321">
        <v>1.66543962962963</v>
      </c>
      <c r="EP321">
        <v>15.76164444444445</v>
      </c>
      <c r="EQ321">
        <v>14.57799259259259</v>
      </c>
      <c r="ER321">
        <v>2000.021111111111</v>
      </c>
      <c r="ES321">
        <v>0.9800051111111111</v>
      </c>
      <c r="ET321">
        <v>0.01999469259259259</v>
      </c>
      <c r="EU321">
        <v>0</v>
      </c>
      <c r="EV321">
        <v>469.2612222222222</v>
      </c>
      <c r="EW321">
        <v>5.00078</v>
      </c>
      <c r="EX321">
        <v>10607.52222222222</v>
      </c>
      <c r="EY321">
        <v>16379.84074074074</v>
      </c>
      <c r="EZ321">
        <v>40.46966666666667</v>
      </c>
      <c r="FA321">
        <v>41.6824074074074</v>
      </c>
      <c r="FB321">
        <v>41.25437037037037</v>
      </c>
      <c r="FC321">
        <v>41.02729629629629</v>
      </c>
      <c r="FD321">
        <v>41.45799999999999</v>
      </c>
      <c r="FE321">
        <v>1955.131111111111</v>
      </c>
      <c r="FF321">
        <v>39.89000000000001</v>
      </c>
      <c r="FG321">
        <v>0</v>
      </c>
      <c r="FH321">
        <v>1685131194.1</v>
      </c>
      <c r="FI321">
        <v>0</v>
      </c>
      <c r="FJ321">
        <v>469.2596153846155</v>
      </c>
      <c r="FK321">
        <v>-1.17381197454449</v>
      </c>
      <c r="FL321">
        <v>39.75042734099584</v>
      </c>
      <c r="FM321">
        <v>10607.58076923077</v>
      </c>
      <c r="FN321">
        <v>15</v>
      </c>
      <c r="FO321">
        <v>1685130131.5</v>
      </c>
      <c r="FP321" t="s">
        <v>966</v>
      </c>
      <c r="FQ321">
        <v>1685130127.5</v>
      </c>
      <c r="FR321">
        <v>1685130131.5</v>
      </c>
      <c r="FS321">
        <v>5</v>
      </c>
      <c r="FT321">
        <v>-0.047</v>
      </c>
      <c r="FU321">
        <v>-0.013</v>
      </c>
      <c r="FV321">
        <v>-0.532</v>
      </c>
      <c r="FW321">
        <v>-0.385</v>
      </c>
      <c r="FX321">
        <v>420</v>
      </c>
      <c r="FY321">
        <v>17</v>
      </c>
      <c r="FZ321">
        <v>0.43</v>
      </c>
      <c r="GA321">
        <v>0.08</v>
      </c>
      <c r="GB321">
        <v>-11.59081780487805</v>
      </c>
      <c r="GC321">
        <v>-56.45717958188152</v>
      </c>
      <c r="GD321">
        <v>6.140048169852166</v>
      </c>
      <c r="GE321">
        <v>0</v>
      </c>
      <c r="GF321">
        <v>1.318340731707317</v>
      </c>
      <c r="GG321">
        <v>0.05391240418118234</v>
      </c>
      <c r="GH321">
        <v>0.005384371870535522</v>
      </c>
      <c r="GI321">
        <v>1</v>
      </c>
      <c r="GJ321">
        <v>1</v>
      </c>
      <c r="GK321">
        <v>2</v>
      </c>
      <c r="GL321" t="s">
        <v>432</v>
      </c>
      <c r="GM321">
        <v>3.09872</v>
      </c>
      <c r="GN321">
        <v>2.75801</v>
      </c>
      <c r="GO321">
        <v>0.0967205</v>
      </c>
      <c r="GP321">
        <v>0.101029</v>
      </c>
      <c r="GQ321">
        <v>0.0982851</v>
      </c>
      <c r="GR321">
        <v>0.0921838</v>
      </c>
      <c r="GS321">
        <v>23062.9</v>
      </c>
      <c r="GT321">
        <v>22638.2</v>
      </c>
      <c r="GU321">
        <v>26085.3</v>
      </c>
      <c r="GV321">
        <v>25531.5</v>
      </c>
      <c r="GW321">
        <v>37749.1</v>
      </c>
      <c r="GX321">
        <v>35188.1</v>
      </c>
      <c r="GY321">
        <v>45616.4</v>
      </c>
      <c r="GZ321">
        <v>41940.9</v>
      </c>
      <c r="HA321">
        <v>1.84562</v>
      </c>
      <c r="HB321">
        <v>1.87285</v>
      </c>
      <c r="HC321">
        <v>0.0381023</v>
      </c>
      <c r="HD321">
        <v>0</v>
      </c>
      <c r="HE321">
        <v>27.3923</v>
      </c>
      <c r="HF321">
        <v>999.9</v>
      </c>
      <c r="HG321">
        <v>42.3</v>
      </c>
      <c r="HH321">
        <v>40.3</v>
      </c>
      <c r="HI321">
        <v>31.9818</v>
      </c>
      <c r="HJ321">
        <v>62.6428</v>
      </c>
      <c r="HK321">
        <v>24.5232</v>
      </c>
      <c r="HL321">
        <v>1</v>
      </c>
      <c r="HM321">
        <v>0.370005</v>
      </c>
      <c r="HN321">
        <v>2.66338</v>
      </c>
      <c r="HO321">
        <v>20.2872</v>
      </c>
      <c r="HP321">
        <v>5.21325</v>
      </c>
      <c r="HQ321">
        <v>11.98</v>
      </c>
      <c r="HR321">
        <v>4.9637</v>
      </c>
      <c r="HS321">
        <v>3.2745</v>
      </c>
      <c r="HT321">
        <v>9999</v>
      </c>
      <c r="HU321">
        <v>9999</v>
      </c>
      <c r="HV321">
        <v>9999</v>
      </c>
      <c r="HW321">
        <v>42.3</v>
      </c>
      <c r="HX321">
        <v>1.86392</v>
      </c>
      <c r="HY321">
        <v>1.86019</v>
      </c>
      <c r="HZ321">
        <v>1.85851</v>
      </c>
      <c r="IA321">
        <v>1.85982</v>
      </c>
      <c r="IB321">
        <v>1.85979</v>
      </c>
      <c r="IC321">
        <v>1.85837</v>
      </c>
      <c r="ID321">
        <v>1.85745</v>
      </c>
      <c r="IE321">
        <v>1.8523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-0.533</v>
      </c>
      <c r="IT321">
        <v>-0.3763</v>
      </c>
      <c r="IU321">
        <v>-0.4988045456908471</v>
      </c>
      <c r="IV321">
        <v>0.0001543633802942166</v>
      </c>
      <c r="IW321">
        <v>-6.359805854135664E-07</v>
      </c>
      <c r="IX321">
        <v>1.931128000261328E-10</v>
      </c>
      <c r="IY321">
        <v>-0.3811058202967347</v>
      </c>
      <c r="IZ321">
        <v>-0.009907362677547949</v>
      </c>
      <c r="JA321">
        <v>0.0006454078662214542</v>
      </c>
      <c r="JB321">
        <v>-5.064920317128958E-06</v>
      </c>
      <c r="JC321">
        <v>3</v>
      </c>
      <c r="JD321">
        <v>1872</v>
      </c>
      <c r="JE321">
        <v>1</v>
      </c>
      <c r="JF321">
        <v>37</v>
      </c>
      <c r="JG321">
        <v>17.8</v>
      </c>
      <c r="JH321">
        <v>17.7</v>
      </c>
      <c r="JI321">
        <v>1.2146</v>
      </c>
      <c r="JJ321">
        <v>2.67334</v>
      </c>
      <c r="JK321">
        <v>1.49658</v>
      </c>
      <c r="JL321">
        <v>2.33887</v>
      </c>
      <c r="JM321">
        <v>1.54907</v>
      </c>
      <c r="JN321">
        <v>2.37427</v>
      </c>
      <c r="JO321">
        <v>42.6706</v>
      </c>
      <c r="JP321">
        <v>13.7818</v>
      </c>
      <c r="JQ321">
        <v>18</v>
      </c>
      <c r="JR321">
        <v>488.981</v>
      </c>
      <c r="JS321">
        <v>522.884</v>
      </c>
      <c r="JT321">
        <v>23.9779</v>
      </c>
      <c r="JU321">
        <v>31.7542</v>
      </c>
      <c r="JV321">
        <v>29.9998</v>
      </c>
      <c r="JW321">
        <v>31.8996</v>
      </c>
      <c r="JX321">
        <v>31.8602</v>
      </c>
      <c r="JY321">
        <v>24.4704</v>
      </c>
      <c r="JZ321">
        <v>43.7004</v>
      </c>
      <c r="KA321">
        <v>0</v>
      </c>
      <c r="KB321">
        <v>23.9642</v>
      </c>
      <c r="KC321">
        <v>473.195</v>
      </c>
      <c r="KD321">
        <v>16.7451</v>
      </c>
      <c r="KE321">
        <v>99.6842</v>
      </c>
      <c r="KF321">
        <v>99.70059999999999</v>
      </c>
    </row>
    <row r="322" spans="1:292">
      <c r="A322">
        <v>290</v>
      </c>
      <c r="B322">
        <v>1685131201</v>
      </c>
      <c r="C322">
        <v>7798.5</v>
      </c>
      <c r="D322" t="s">
        <v>1021</v>
      </c>
      <c r="E322" t="s">
        <v>1022</v>
      </c>
      <c r="F322">
        <v>5</v>
      </c>
      <c r="G322" t="s">
        <v>965</v>
      </c>
      <c r="H322">
        <v>1685131193.214286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462.9963545497105</v>
      </c>
      <c r="AJ322">
        <v>443.1062545454544</v>
      </c>
      <c r="AK322">
        <v>2.459891855716706</v>
      </c>
      <c r="AL322">
        <v>66.89407936849416</v>
      </c>
      <c r="AM322">
        <f>(AO322 - AN322 + DX322*1E3/(8.314*(DZ322+273.15)) * AQ322/DW322 * AP322) * DW322/(100*DK322) * 1000/(1000 - AO322)</f>
        <v>0</v>
      </c>
      <c r="AN322">
        <v>16.7131314738918</v>
      </c>
      <c r="AO322">
        <v>18.04236643356645</v>
      </c>
      <c r="AP322">
        <v>2.700680461988864E-05</v>
      </c>
      <c r="AQ322">
        <v>106.2692490418102</v>
      </c>
      <c r="AR322">
        <v>4</v>
      </c>
      <c r="AS322">
        <v>1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3.46</v>
      </c>
      <c r="DL322">
        <v>0.5</v>
      </c>
      <c r="DM322" t="s">
        <v>430</v>
      </c>
      <c r="DN322">
        <v>2</v>
      </c>
      <c r="DO322" t="b">
        <v>1</v>
      </c>
      <c r="DP322">
        <v>1685131193.214286</v>
      </c>
      <c r="DQ322">
        <v>421.0188214285714</v>
      </c>
      <c r="DR322">
        <v>441.9081428571429</v>
      </c>
      <c r="DS322">
        <v>18.03884285714286</v>
      </c>
      <c r="DT322">
        <v>16.71362142857143</v>
      </c>
      <c r="DU322">
        <v>421.5511071428572</v>
      </c>
      <c r="DV322">
        <v>18.41516785714286</v>
      </c>
      <c r="DW322">
        <v>500.0066071428571</v>
      </c>
      <c r="DX322">
        <v>99.63362857142859</v>
      </c>
      <c r="DY322">
        <v>0.1000250392857143</v>
      </c>
      <c r="DZ322">
        <v>27.04217857142857</v>
      </c>
      <c r="EA322">
        <v>28.01019285714287</v>
      </c>
      <c r="EB322">
        <v>999.9000000000002</v>
      </c>
      <c r="EC322">
        <v>0</v>
      </c>
      <c r="ED322">
        <v>0</v>
      </c>
      <c r="EE322">
        <v>9993.258928571429</v>
      </c>
      <c r="EF322">
        <v>0</v>
      </c>
      <c r="EG322">
        <v>15.62873571428571</v>
      </c>
      <c r="EH322">
        <v>-20.88928928571429</v>
      </c>
      <c r="EI322">
        <v>428.753</v>
      </c>
      <c r="EJ322">
        <v>449.4194642857142</v>
      </c>
      <c r="EK322">
        <v>1.325227857142857</v>
      </c>
      <c r="EL322">
        <v>441.9081428571429</v>
      </c>
      <c r="EM322">
        <v>16.71362142857143</v>
      </c>
      <c r="EN322">
        <v>1.797275</v>
      </c>
      <c r="EO322">
        <v>1.665238214285714</v>
      </c>
      <c r="EP322">
        <v>15.76310357142857</v>
      </c>
      <c r="EQ322">
        <v>14.57612857142857</v>
      </c>
      <c r="ER322">
        <v>2000.032857142857</v>
      </c>
      <c r="ES322">
        <v>0.9800051785714287</v>
      </c>
      <c r="ET322">
        <v>0.01999462857142858</v>
      </c>
      <c r="EU322">
        <v>0</v>
      </c>
      <c r="EV322">
        <v>469.2101785714285</v>
      </c>
      <c r="EW322">
        <v>5.00078</v>
      </c>
      <c r="EX322">
        <v>10610.72857142857</v>
      </c>
      <c r="EY322">
        <v>16379.93928571428</v>
      </c>
      <c r="EZ322">
        <v>40.44842857142857</v>
      </c>
      <c r="FA322">
        <v>41.67149999999999</v>
      </c>
      <c r="FB322">
        <v>41.16042857142855</v>
      </c>
      <c r="FC322">
        <v>41.00403571428571</v>
      </c>
      <c r="FD322">
        <v>41.41482142857142</v>
      </c>
      <c r="FE322">
        <v>1955.142857142857</v>
      </c>
      <c r="FF322">
        <v>39.89000000000001</v>
      </c>
      <c r="FG322">
        <v>0</v>
      </c>
      <c r="FH322">
        <v>1685131198.9</v>
      </c>
      <c r="FI322">
        <v>0</v>
      </c>
      <c r="FJ322">
        <v>469.1736153846153</v>
      </c>
      <c r="FK322">
        <v>-0.7545983096275277</v>
      </c>
      <c r="FL322">
        <v>41.55555553113102</v>
      </c>
      <c r="FM322">
        <v>10610.85</v>
      </c>
      <c r="FN322">
        <v>15</v>
      </c>
      <c r="FO322">
        <v>1685130131.5</v>
      </c>
      <c r="FP322" t="s">
        <v>966</v>
      </c>
      <c r="FQ322">
        <v>1685130127.5</v>
      </c>
      <c r="FR322">
        <v>1685130131.5</v>
      </c>
      <c r="FS322">
        <v>5</v>
      </c>
      <c r="FT322">
        <v>-0.047</v>
      </c>
      <c r="FU322">
        <v>-0.013</v>
      </c>
      <c r="FV322">
        <v>-0.532</v>
      </c>
      <c r="FW322">
        <v>-0.385</v>
      </c>
      <c r="FX322">
        <v>420</v>
      </c>
      <c r="FY322">
        <v>17</v>
      </c>
      <c r="FZ322">
        <v>0.43</v>
      </c>
      <c r="GA322">
        <v>0.08</v>
      </c>
      <c r="GB322">
        <v>-17.5000745</v>
      </c>
      <c r="GC322">
        <v>-85.01479744840528</v>
      </c>
      <c r="GD322">
        <v>8.258753745515103</v>
      </c>
      <c r="GE322">
        <v>0</v>
      </c>
      <c r="GF322">
        <v>1.3231575</v>
      </c>
      <c r="GG322">
        <v>0.04581545966228897</v>
      </c>
      <c r="GH322">
        <v>0.004476391264176979</v>
      </c>
      <c r="GI322">
        <v>1</v>
      </c>
      <c r="GJ322">
        <v>1</v>
      </c>
      <c r="GK322">
        <v>2</v>
      </c>
      <c r="GL322" t="s">
        <v>432</v>
      </c>
      <c r="GM322">
        <v>3.0988</v>
      </c>
      <c r="GN322">
        <v>2.75805</v>
      </c>
      <c r="GO322">
        <v>0.0987895</v>
      </c>
      <c r="GP322">
        <v>0.103793</v>
      </c>
      <c r="GQ322">
        <v>0.09829499999999999</v>
      </c>
      <c r="GR322">
        <v>0.0921742</v>
      </c>
      <c r="GS322">
        <v>23010.4</v>
      </c>
      <c r="GT322">
        <v>22569</v>
      </c>
      <c r="GU322">
        <v>26085.6</v>
      </c>
      <c r="GV322">
        <v>25531.8</v>
      </c>
      <c r="GW322">
        <v>37749.4</v>
      </c>
      <c r="GX322">
        <v>35189</v>
      </c>
      <c r="GY322">
        <v>45616.9</v>
      </c>
      <c r="GZ322">
        <v>41941.3</v>
      </c>
      <c r="HA322">
        <v>1.8463</v>
      </c>
      <c r="HB322">
        <v>1.87283</v>
      </c>
      <c r="HC322">
        <v>0.0377595</v>
      </c>
      <c r="HD322">
        <v>0</v>
      </c>
      <c r="HE322">
        <v>27.3952</v>
      </c>
      <c r="HF322">
        <v>999.9</v>
      </c>
      <c r="HG322">
        <v>42.3</v>
      </c>
      <c r="HH322">
        <v>40.3</v>
      </c>
      <c r="HI322">
        <v>31.9831</v>
      </c>
      <c r="HJ322">
        <v>62.7428</v>
      </c>
      <c r="HK322">
        <v>24.2989</v>
      </c>
      <c r="HL322">
        <v>1</v>
      </c>
      <c r="HM322">
        <v>0.369416</v>
      </c>
      <c r="HN322">
        <v>2.68716</v>
      </c>
      <c r="HO322">
        <v>20.2869</v>
      </c>
      <c r="HP322">
        <v>5.21295</v>
      </c>
      <c r="HQ322">
        <v>11.98</v>
      </c>
      <c r="HR322">
        <v>4.9637</v>
      </c>
      <c r="HS322">
        <v>3.2745</v>
      </c>
      <c r="HT322">
        <v>9999</v>
      </c>
      <c r="HU322">
        <v>9999</v>
      </c>
      <c r="HV322">
        <v>9999</v>
      </c>
      <c r="HW322">
        <v>42.3</v>
      </c>
      <c r="HX322">
        <v>1.86391</v>
      </c>
      <c r="HY322">
        <v>1.86016</v>
      </c>
      <c r="HZ322">
        <v>1.85851</v>
      </c>
      <c r="IA322">
        <v>1.85982</v>
      </c>
      <c r="IB322">
        <v>1.85982</v>
      </c>
      <c r="IC322">
        <v>1.85837</v>
      </c>
      <c r="ID322">
        <v>1.85745</v>
      </c>
      <c r="IE322">
        <v>1.8523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-0.536</v>
      </c>
      <c r="IT322">
        <v>-0.3763</v>
      </c>
      <c r="IU322">
        <v>-0.4988045456908471</v>
      </c>
      <c r="IV322">
        <v>0.0001543633802942166</v>
      </c>
      <c r="IW322">
        <v>-6.359805854135664E-07</v>
      </c>
      <c r="IX322">
        <v>1.931128000261328E-10</v>
      </c>
      <c r="IY322">
        <v>-0.3811058202967347</v>
      </c>
      <c r="IZ322">
        <v>-0.009907362677547949</v>
      </c>
      <c r="JA322">
        <v>0.0006454078662214542</v>
      </c>
      <c r="JB322">
        <v>-5.064920317128958E-06</v>
      </c>
      <c r="JC322">
        <v>3</v>
      </c>
      <c r="JD322">
        <v>1872</v>
      </c>
      <c r="JE322">
        <v>1</v>
      </c>
      <c r="JF322">
        <v>37</v>
      </c>
      <c r="JG322">
        <v>17.9</v>
      </c>
      <c r="JH322">
        <v>17.8</v>
      </c>
      <c r="JI322">
        <v>1.24878</v>
      </c>
      <c r="JJ322">
        <v>2.66602</v>
      </c>
      <c r="JK322">
        <v>1.49658</v>
      </c>
      <c r="JL322">
        <v>2.33887</v>
      </c>
      <c r="JM322">
        <v>1.54907</v>
      </c>
      <c r="JN322">
        <v>2.4353</v>
      </c>
      <c r="JO322">
        <v>42.6706</v>
      </c>
      <c r="JP322">
        <v>13.7818</v>
      </c>
      <c r="JQ322">
        <v>18</v>
      </c>
      <c r="JR322">
        <v>489.352</v>
      </c>
      <c r="JS322">
        <v>522.832</v>
      </c>
      <c r="JT322">
        <v>23.9669</v>
      </c>
      <c r="JU322">
        <v>31.7499</v>
      </c>
      <c r="JV322">
        <v>29.9998</v>
      </c>
      <c r="JW322">
        <v>31.8949</v>
      </c>
      <c r="JX322">
        <v>31.856</v>
      </c>
      <c r="JY322">
        <v>25.1427</v>
      </c>
      <c r="JZ322">
        <v>43.7004</v>
      </c>
      <c r="KA322">
        <v>0</v>
      </c>
      <c r="KB322">
        <v>23.9537</v>
      </c>
      <c r="KC322">
        <v>486.551</v>
      </c>
      <c r="KD322">
        <v>16.7427</v>
      </c>
      <c r="KE322">
        <v>99.6855</v>
      </c>
      <c r="KF322">
        <v>99.7016</v>
      </c>
    </row>
    <row r="323" spans="1:292">
      <c r="A323">
        <v>291</v>
      </c>
      <c r="B323">
        <v>1685131205.5</v>
      </c>
      <c r="C323">
        <v>7803</v>
      </c>
      <c r="D323" t="s">
        <v>1023</v>
      </c>
      <c r="E323" t="s">
        <v>1024</v>
      </c>
      <c r="F323">
        <v>5</v>
      </c>
      <c r="G323" t="s">
        <v>965</v>
      </c>
      <c r="H323">
        <v>1685131197.660714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478.2734975282337</v>
      </c>
      <c r="AJ323">
        <v>456.0407333333333</v>
      </c>
      <c r="AK323">
        <v>2.888568084251562</v>
      </c>
      <c r="AL323">
        <v>66.89407936849416</v>
      </c>
      <c r="AM323">
        <f>(AO323 - AN323 + DX323*1E3/(8.314*(DZ323+273.15)) * AQ323/DW323 * AP323) * DW323/(100*DK323) * 1000/(1000 - AO323)</f>
        <v>0</v>
      </c>
      <c r="AN323">
        <v>16.71128929016594</v>
      </c>
      <c r="AO323">
        <v>18.04426713286714</v>
      </c>
      <c r="AP323">
        <v>4.6952576088531E-06</v>
      </c>
      <c r="AQ323">
        <v>106.2692490418102</v>
      </c>
      <c r="AR323">
        <v>4</v>
      </c>
      <c r="AS323">
        <v>1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3.46</v>
      </c>
      <c r="DL323">
        <v>0.5</v>
      </c>
      <c r="DM323" t="s">
        <v>430</v>
      </c>
      <c r="DN323">
        <v>2</v>
      </c>
      <c r="DO323" t="b">
        <v>1</v>
      </c>
      <c r="DP323">
        <v>1685131197.660714</v>
      </c>
      <c r="DQ323">
        <v>429.3320714285715</v>
      </c>
      <c r="DR323">
        <v>455.76525</v>
      </c>
      <c r="DS323">
        <v>18.04059642857143</v>
      </c>
      <c r="DT323">
        <v>16.71225</v>
      </c>
      <c r="DU323">
        <v>429.8668214285714</v>
      </c>
      <c r="DV323">
        <v>18.41689642857143</v>
      </c>
      <c r="DW323">
        <v>499.9772857142858</v>
      </c>
      <c r="DX323">
        <v>99.63361071428571</v>
      </c>
      <c r="DY323">
        <v>0.09994715357142858</v>
      </c>
      <c r="DZ323">
        <v>27.04320714285715</v>
      </c>
      <c r="EA323">
        <v>28.01109285714286</v>
      </c>
      <c r="EB323">
        <v>999.9000000000002</v>
      </c>
      <c r="EC323">
        <v>0</v>
      </c>
      <c r="ED323">
        <v>0</v>
      </c>
      <c r="EE323">
        <v>9994.821428571429</v>
      </c>
      <c r="EF323">
        <v>0</v>
      </c>
      <c r="EG323">
        <v>15.68299285714285</v>
      </c>
      <c r="EH323">
        <v>-26.43311428571429</v>
      </c>
      <c r="EI323">
        <v>437.2198571428571</v>
      </c>
      <c r="EJ323">
        <v>463.5115357142857</v>
      </c>
      <c r="EK323">
        <v>1.328343571428572</v>
      </c>
      <c r="EL323">
        <v>455.76525</v>
      </c>
      <c r="EM323">
        <v>16.71225</v>
      </c>
      <c r="EN323">
        <v>1.797448928571429</v>
      </c>
      <c r="EO323">
        <v>1.665102142857143</v>
      </c>
      <c r="EP323">
        <v>15.76461428571428</v>
      </c>
      <c r="EQ323">
        <v>14.57485357142857</v>
      </c>
      <c r="ER323">
        <v>2000.013928571429</v>
      </c>
      <c r="ES323">
        <v>0.9800048571428572</v>
      </c>
      <c r="ET323">
        <v>0.01999494642857143</v>
      </c>
      <c r="EU323">
        <v>0</v>
      </c>
      <c r="EV323">
        <v>469.1593571428571</v>
      </c>
      <c r="EW323">
        <v>5.00078</v>
      </c>
      <c r="EX323">
        <v>10614.03214285714</v>
      </c>
      <c r="EY323">
        <v>16379.77142857143</v>
      </c>
      <c r="EZ323">
        <v>40.44178571428572</v>
      </c>
      <c r="FA323">
        <v>41.66707142857143</v>
      </c>
      <c r="FB323">
        <v>41.02878571428572</v>
      </c>
      <c r="FC323">
        <v>40.99521428571428</v>
      </c>
      <c r="FD323">
        <v>41.36349999999999</v>
      </c>
      <c r="FE323">
        <v>1955.123928571428</v>
      </c>
      <c r="FF323">
        <v>39.89000000000001</v>
      </c>
      <c r="FG323">
        <v>0</v>
      </c>
      <c r="FH323">
        <v>1685131203.7</v>
      </c>
      <c r="FI323">
        <v>0</v>
      </c>
      <c r="FJ323">
        <v>469.1307307692308</v>
      </c>
      <c r="FK323">
        <v>-0.306153859730395</v>
      </c>
      <c r="FL323">
        <v>48.86495726715528</v>
      </c>
      <c r="FM323">
        <v>10614.41923076923</v>
      </c>
      <c r="FN323">
        <v>15</v>
      </c>
      <c r="FO323">
        <v>1685130131.5</v>
      </c>
      <c r="FP323" t="s">
        <v>966</v>
      </c>
      <c r="FQ323">
        <v>1685130127.5</v>
      </c>
      <c r="FR323">
        <v>1685130131.5</v>
      </c>
      <c r="FS323">
        <v>5</v>
      </c>
      <c r="FT323">
        <v>-0.047</v>
      </c>
      <c r="FU323">
        <v>-0.013</v>
      </c>
      <c r="FV323">
        <v>-0.532</v>
      </c>
      <c r="FW323">
        <v>-0.385</v>
      </c>
      <c r="FX323">
        <v>420</v>
      </c>
      <c r="FY323">
        <v>17</v>
      </c>
      <c r="FZ323">
        <v>0.43</v>
      </c>
      <c r="GA323">
        <v>0.08</v>
      </c>
      <c r="GB323">
        <v>-22.60750902439024</v>
      </c>
      <c r="GC323">
        <v>-76.70053212543556</v>
      </c>
      <c r="GD323">
        <v>7.725879048483993</v>
      </c>
      <c r="GE323">
        <v>0</v>
      </c>
      <c r="GF323">
        <v>1.326562926829268</v>
      </c>
      <c r="GG323">
        <v>0.04285839721254339</v>
      </c>
      <c r="GH323">
        <v>0.004269722812675891</v>
      </c>
      <c r="GI323">
        <v>1</v>
      </c>
      <c r="GJ323">
        <v>1</v>
      </c>
      <c r="GK323">
        <v>2</v>
      </c>
      <c r="GL323" t="s">
        <v>432</v>
      </c>
      <c r="GM323">
        <v>3.09877</v>
      </c>
      <c r="GN323">
        <v>2.75784</v>
      </c>
      <c r="GO323">
        <v>0.100956</v>
      </c>
      <c r="GP323">
        <v>0.106229</v>
      </c>
      <c r="GQ323">
        <v>0.0983048</v>
      </c>
      <c r="GR323">
        <v>0.09217309999999999</v>
      </c>
      <c r="GS323">
        <v>22955.4</v>
      </c>
      <c r="GT323">
        <v>22507.8</v>
      </c>
      <c r="GU323">
        <v>26085.9</v>
      </c>
      <c r="GV323">
        <v>25532</v>
      </c>
      <c r="GW323">
        <v>37749.7</v>
      </c>
      <c r="GX323">
        <v>35189.8</v>
      </c>
      <c r="GY323">
        <v>45617.5</v>
      </c>
      <c r="GZ323">
        <v>41941.8</v>
      </c>
      <c r="HA323">
        <v>1.84605</v>
      </c>
      <c r="HB323">
        <v>1.87293</v>
      </c>
      <c r="HC323">
        <v>0.0375658</v>
      </c>
      <c r="HD323">
        <v>0</v>
      </c>
      <c r="HE323">
        <v>27.3975</v>
      </c>
      <c r="HF323">
        <v>999.9</v>
      </c>
      <c r="HG323">
        <v>42.3</v>
      </c>
      <c r="HH323">
        <v>40.3</v>
      </c>
      <c r="HI323">
        <v>31.9827</v>
      </c>
      <c r="HJ323">
        <v>62.5228</v>
      </c>
      <c r="HK323">
        <v>24.2668</v>
      </c>
      <c r="HL323">
        <v>1</v>
      </c>
      <c r="HM323">
        <v>0.368986</v>
      </c>
      <c r="HN323">
        <v>2.69029</v>
      </c>
      <c r="HO323">
        <v>20.2859</v>
      </c>
      <c r="HP323">
        <v>5.2113</v>
      </c>
      <c r="HQ323">
        <v>11.98</v>
      </c>
      <c r="HR323">
        <v>4.96325</v>
      </c>
      <c r="HS323">
        <v>3.27415</v>
      </c>
      <c r="HT323">
        <v>9999</v>
      </c>
      <c r="HU323">
        <v>9999</v>
      </c>
      <c r="HV323">
        <v>9999</v>
      </c>
      <c r="HW323">
        <v>42.3</v>
      </c>
      <c r="HX323">
        <v>1.86393</v>
      </c>
      <c r="HY323">
        <v>1.86017</v>
      </c>
      <c r="HZ323">
        <v>1.85852</v>
      </c>
      <c r="IA323">
        <v>1.85983</v>
      </c>
      <c r="IB323">
        <v>1.85979</v>
      </c>
      <c r="IC323">
        <v>1.85837</v>
      </c>
      <c r="ID323">
        <v>1.85745</v>
      </c>
      <c r="IE323">
        <v>1.8523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-0.54</v>
      </c>
      <c r="IT323">
        <v>-0.3763</v>
      </c>
      <c r="IU323">
        <v>-0.4988045456908471</v>
      </c>
      <c r="IV323">
        <v>0.0001543633802942166</v>
      </c>
      <c r="IW323">
        <v>-6.359805854135664E-07</v>
      </c>
      <c r="IX323">
        <v>1.931128000261328E-10</v>
      </c>
      <c r="IY323">
        <v>-0.3811058202967347</v>
      </c>
      <c r="IZ323">
        <v>-0.009907362677547949</v>
      </c>
      <c r="JA323">
        <v>0.0006454078662214542</v>
      </c>
      <c r="JB323">
        <v>-5.064920317128958E-06</v>
      </c>
      <c r="JC323">
        <v>3</v>
      </c>
      <c r="JD323">
        <v>1872</v>
      </c>
      <c r="JE323">
        <v>1</v>
      </c>
      <c r="JF323">
        <v>37</v>
      </c>
      <c r="JG323">
        <v>18</v>
      </c>
      <c r="JH323">
        <v>17.9</v>
      </c>
      <c r="JI323">
        <v>1.2793</v>
      </c>
      <c r="JJ323">
        <v>2.65747</v>
      </c>
      <c r="JK323">
        <v>1.49658</v>
      </c>
      <c r="JL323">
        <v>2.33887</v>
      </c>
      <c r="JM323">
        <v>1.54907</v>
      </c>
      <c r="JN323">
        <v>2.46216</v>
      </c>
      <c r="JO323">
        <v>42.6706</v>
      </c>
      <c r="JP323">
        <v>13.7993</v>
      </c>
      <c r="JQ323">
        <v>18</v>
      </c>
      <c r="JR323">
        <v>489.18</v>
      </c>
      <c r="JS323">
        <v>522.878</v>
      </c>
      <c r="JT323">
        <v>23.9545</v>
      </c>
      <c r="JU323">
        <v>31.7459</v>
      </c>
      <c r="JV323">
        <v>29.9996</v>
      </c>
      <c r="JW323">
        <v>31.8919</v>
      </c>
      <c r="JX323">
        <v>31.8533</v>
      </c>
      <c r="JY323">
        <v>25.846</v>
      </c>
      <c r="JZ323">
        <v>43.7004</v>
      </c>
      <c r="KA323">
        <v>0</v>
      </c>
      <c r="KB323">
        <v>23.9537</v>
      </c>
      <c r="KC323">
        <v>506.587</v>
      </c>
      <c r="KD323">
        <v>16.741</v>
      </c>
      <c r="KE323">
        <v>99.6867</v>
      </c>
      <c r="KF323">
        <v>99.70269999999999</v>
      </c>
    </row>
    <row r="324" spans="1:292">
      <c r="A324">
        <v>292</v>
      </c>
      <c r="B324">
        <v>1685131211</v>
      </c>
      <c r="C324">
        <v>7808.5</v>
      </c>
      <c r="D324" t="s">
        <v>1025</v>
      </c>
      <c r="E324" t="s">
        <v>1026</v>
      </c>
      <c r="F324">
        <v>5</v>
      </c>
      <c r="G324" t="s">
        <v>965</v>
      </c>
      <c r="H324">
        <v>1685131203.232143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496.425289460225</v>
      </c>
      <c r="AJ324">
        <v>472.9899878787878</v>
      </c>
      <c r="AK324">
        <v>3.111384574876269</v>
      </c>
      <c r="AL324">
        <v>66.89407936849416</v>
      </c>
      <c r="AM324">
        <f>(AO324 - AN324 + DX324*1E3/(8.314*(DZ324+273.15)) * AQ324/DW324 * AP324) * DW324/(100*DK324) * 1000/(1000 - AO324)</f>
        <v>0</v>
      </c>
      <c r="AN324">
        <v>16.70813043991309</v>
      </c>
      <c r="AO324">
        <v>18.04368461538463</v>
      </c>
      <c r="AP324">
        <v>8.066034687716684E-06</v>
      </c>
      <c r="AQ324">
        <v>106.2692490418102</v>
      </c>
      <c r="AR324">
        <v>4</v>
      </c>
      <c r="AS324">
        <v>1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3.46</v>
      </c>
      <c r="DL324">
        <v>0.5</v>
      </c>
      <c r="DM324" t="s">
        <v>430</v>
      </c>
      <c r="DN324">
        <v>2</v>
      </c>
      <c r="DO324" t="b">
        <v>1</v>
      </c>
      <c r="DP324">
        <v>1685131203.232143</v>
      </c>
      <c r="DQ324">
        <v>443.3023571428571</v>
      </c>
      <c r="DR324">
        <v>473.8765714285714</v>
      </c>
      <c r="DS324">
        <v>18.04285714285714</v>
      </c>
      <c r="DT324">
        <v>16.710175</v>
      </c>
      <c r="DU324">
        <v>443.8411785714285</v>
      </c>
      <c r="DV324">
        <v>18.41913214285714</v>
      </c>
      <c r="DW324">
        <v>499.9638928571429</v>
      </c>
      <c r="DX324">
        <v>99.63360357142859</v>
      </c>
      <c r="DY324">
        <v>0.09990360714285715</v>
      </c>
      <c r="DZ324">
        <v>27.04296071428572</v>
      </c>
      <c r="EA324">
        <v>28.00943571428572</v>
      </c>
      <c r="EB324">
        <v>999.9000000000002</v>
      </c>
      <c r="EC324">
        <v>0</v>
      </c>
      <c r="ED324">
        <v>0</v>
      </c>
      <c r="EE324">
        <v>10000.67321428571</v>
      </c>
      <c r="EF324">
        <v>0</v>
      </c>
      <c r="EG324">
        <v>15.74403571428571</v>
      </c>
      <c r="EH324">
        <v>-30.57409285714286</v>
      </c>
      <c r="EI324">
        <v>451.4478214285714</v>
      </c>
      <c r="EJ324">
        <v>481.9295714285715</v>
      </c>
      <c r="EK324">
        <v>1.332678214285714</v>
      </c>
      <c r="EL324">
        <v>473.8765714285714</v>
      </c>
      <c r="EM324">
        <v>16.710175</v>
      </c>
      <c r="EN324">
        <v>1.797673928571429</v>
      </c>
      <c r="EO324">
        <v>1.664895357142857</v>
      </c>
      <c r="EP324">
        <v>15.76658214285714</v>
      </c>
      <c r="EQ324">
        <v>14.57293214285714</v>
      </c>
      <c r="ER324">
        <v>1999.993214285714</v>
      </c>
      <c r="ES324">
        <v>0.9800045357142858</v>
      </c>
      <c r="ET324">
        <v>0.019995275</v>
      </c>
      <c r="EU324">
        <v>0</v>
      </c>
      <c r="EV324">
        <v>469.0985357142857</v>
      </c>
      <c r="EW324">
        <v>5.00078</v>
      </c>
      <c r="EX324">
        <v>10618.60714285714</v>
      </c>
      <c r="EY324">
        <v>16379.59642857143</v>
      </c>
      <c r="EZ324">
        <v>40.44396428571429</v>
      </c>
      <c r="FA324">
        <v>41.66042857142857</v>
      </c>
      <c r="FB324">
        <v>41.002</v>
      </c>
      <c r="FC324">
        <v>40.98864285714285</v>
      </c>
      <c r="FD324">
        <v>41.34792857142857</v>
      </c>
      <c r="FE324">
        <v>1955.103214285714</v>
      </c>
      <c r="FF324">
        <v>39.89000000000001</v>
      </c>
      <c r="FG324">
        <v>0</v>
      </c>
      <c r="FH324">
        <v>1685131209.1</v>
      </c>
      <c r="FI324">
        <v>0</v>
      </c>
      <c r="FJ324">
        <v>469.10288</v>
      </c>
      <c r="FK324">
        <v>-0.6068461625659035</v>
      </c>
      <c r="FL324">
        <v>54.26153855467749</v>
      </c>
      <c r="FM324">
        <v>10619.188</v>
      </c>
      <c r="FN324">
        <v>15</v>
      </c>
      <c r="FO324">
        <v>1685130131.5</v>
      </c>
      <c r="FP324" t="s">
        <v>966</v>
      </c>
      <c r="FQ324">
        <v>1685130127.5</v>
      </c>
      <c r="FR324">
        <v>1685130131.5</v>
      </c>
      <c r="FS324">
        <v>5</v>
      </c>
      <c r="FT324">
        <v>-0.047</v>
      </c>
      <c r="FU324">
        <v>-0.013</v>
      </c>
      <c r="FV324">
        <v>-0.532</v>
      </c>
      <c r="FW324">
        <v>-0.385</v>
      </c>
      <c r="FX324">
        <v>420</v>
      </c>
      <c r="FY324">
        <v>17</v>
      </c>
      <c r="FZ324">
        <v>0.43</v>
      </c>
      <c r="GA324">
        <v>0.08</v>
      </c>
      <c r="GB324">
        <v>-28.476035</v>
      </c>
      <c r="GC324">
        <v>-42.54074071294558</v>
      </c>
      <c r="GD324">
        <v>4.324100661787952</v>
      </c>
      <c r="GE324">
        <v>0</v>
      </c>
      <c r="GF324">
        <v>1.3307095</v>
      </c>
      <c r="GG324">
        <v>0.04719984990618654</v>
      </c>
      <c r="GH324">
        <v>0.004584829304347126</v>
      </c>
      <c r="GI324">
        <v>1</v>
      </c>
      <c r="GJ324">
        <v>1</v>
      </c>
      <c r="GK324">
        <v>2</v>
      </c>
      <c r="GL324" t="s">
        <v>432</v>
      </c>
      <c r="GM324">
        <v>3.09898</v>
      </c>
      <c r="GN324">
        <v>2.75857</v>
      </c>
      <c r="GO324">
        <v>0.103729</v>
      </c>
      <c r="GP324">
        <v>0.109052</v>
      </c>
      <c r="GQ324">
        <v>0.0983014</v>
      </c>
      <c r="GR324">
        <v>0.0921584</v>
      </c>
      <c r="GS324">
        <v>22884.9</v>
      </c>
      <c r="GT324">
        <v>22437.1</v>
      </c>
      <c r="GU324">
        <v>26086.3</v>
      </c>
      <c r="GV324">
        <v>25532.4</v>
      </c>
      <c r="GW324">
        <v>37750.6</v>
      </c>
      <c r="GX324">
        <v>35190.9</v>
      </c>
      <c r="GY324">
        <v>45617.9</v>
      </c>
      <c r="GZ324">
        <v>41942.1</v>
      </c>
      <c r="HA324">
        <v>1.84652</v>
      </c>
      <c r="HB324">
        <v>1.8727</v>
      </c>
      <c r="HC324">
        <v>0.0362843</v>
      </c>
      <c r="HD324">
        <v>0</v>
      </c>
      <c r="HE324">
        <v>27.4029</v>
      </c>
      <c r="HF324">
        <v>999.9</v>
      </c>
      <c r="HG324">
        <v>42.3</v>
      </c>
      <c r="HH324">
        <v>40.3</v>
      </c>
      <c r="HI324">
        <v>31.9842</v>
      </c>
      <c r="HJ324">
        <v>62.5828</v>
      </c>
      <c r="HK324">
        <v>24.3029</v>
      </c>
      <c r="HL324">
        <v>1</v>
      </c>
      <c r="HM324">
        <v>0.36842</v>
      </c>
      <c r="HN324">
        <v>2.69449</v>
      </c>
      <c r="HO324">
        <v>20.2863</v>
      </c>
      <c r="HP324">
        <v>5.2095</v>
      </c>
      <c r="HQ324">
        <v>11.98</v>
      </c>
      <c r="HR324">
        <v>4.9627</v>
      </c>
      <c r="HS324">
        <v>3.2738</v>
      </c>
      <c r="HT324">
        <v>9999</v>
      </c>
      <c r="HU324">
        <v>9999</v>
      </c>
      <c r="HV324">
        <v>9999</v>
      </c>
      <c r="HW324">
        <v>42.3</v>
      </c>
      <c r="HX324">
        <v>1.86395</v>
      </c>
      <c r="HY324">
        <v>1.86017</v>
      </c>
      <c r="HZ324">
        <v>1.85851</v>
      </c>
      <c r="IA324">
        <v>1.85981</v>
      </c>
      <c r="IB324">
        <v>1.85982</v>
      </c>
      <c r="IC324">
        <v>1.85837</v>
      </c>
      <c r="ID324">
        <v>1.85745</v>
      </c>
      <c r="IE324">
        <v>1.85229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-0.545</v>
      </c>
      <c r="IT324">
        <v>-0.3763</v>
      </c>
      <c r="IU324">
        <v>-0.4988045456908471</v>
      </c>
      <c r="IV324">
        <v>0.0001543633802942166</v>
      </c>
      <c r="IW324">
        <v>-6.359805854135664E-07</v>
      </c>
      <c r="IX324">
        <v>1.931128000261328E-10</v>
      </c>
      <c r="IY324">
        <v>-0.3811058202967347</v>
      </c>
      <c r="IZ324">
        <v>-0.009907362677547949</v>
      </c>
      <c r="JA324">
        <v>0.0006454078662214542</v>
      </c>
      <c r="JB324">
        <v>-5.064920317128958E-06</v>
      </c>
      <c r="JC324">
        <v>3</v>
      </c>
      <c r="JD324">
        <v>1872</v>
      </c>
      <c r="JE324">
        <v>1</v>
      </c>
      <c r="JF324">
        <v>37</v>
      </c>
      <c r="JG324">
        <v>18.1</v>
      </c>
      <c r="JH324">
        <v>18</v>
      </c>
      <c r="JI324">
        <v>1.3208</v>
      </c>
      <c r="JJ324">
        <v>2.65625</v>
      </c>
      <c r="JK324">
        <v>1.49658</v>
      </c>
      <c r="JL324">
        <v>2.33887</v>
      </c>
      <c r="JM324">
        <v>1.54785</v>
      </c>
      <c r="JN324">
        <v>2.43164</v>
      </c>
      <c r="JO324">
        <v>42.6706</v>
      </c>
      <c r="JP324">
        <v>13.7818</v>
      </c>
      <c r="JQ324">
        <v>18</v>
      </c>
      <c r="JR324">
        <v>489.434</v>
      </c>
      <c r="JS324">
        <v>522.674</v>
      </c>
      <c r="JT324">
        <v>23.9414</v>
      </c>
      <c r="JU324">
        <v>31.7407</v>
      </c>
      <c r="JV324">
        <v>29.9996</v>
      </c>
      <c r="JW324">
        <v>31.8876</v>
      </c>
      <c r="JX324">
        <v>31.8477</v>
      </c>
      <c r="JY324">
        <v>26.5929</v>
      </c>
      <c r="JZ324">
        <v>43.7004</v>
      </c>
      <c r="KA324">
        <v>0</v>
      </c>
      <c r="KB324">
        <v>23.9375</v>
      </c>
      <c r="KC324">
        <v>519.96</v>
      </c>
      <c r="KD324">
        <v>16.7416</v>
      </c>
      <c r="KE324">
        <v>99.6878</v>
      </c>
      <c r="KF324">
        <v>99.7038</v>
      </c>
    </row>
    <row r="325" spans="1:292">
      <c r="A325">
        <v>293</v>
      </c>
      <c r="B325">
        <v>1685131216</v>
      </c>
      <c r="C325">
        <v>7813.5</v>
      </c>
      <c r="D325" t="s">
        <v>1027</v>
      </c>
      <c r="E325" t="s">
        <v>1028</v>
      </c>
      <c r="F325">
        <v>5</v>
      </c>
      <c r="G325" t="s">
        <v>965</v>
      </c>
      <c r="H325">
        <v>1685131208.518518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513.8515581747012</v>
      </c>
      <c r="AJ325">
        <v>489.2473999999999</v>
      </c>
      <c r="AK325">
        <v>3.279807778890722</v>
      </c>
      <c r="AL325">
        <v>66.89407936849416</v>
      </c>
      <c r="AM325">
        <f>(AO325 - AN325 + DX325*1E3/(8.314*(DZ325+273.15)) * AQ325/DW325 * AP325) * DW325/(100*DK325) * 1000/(1000 - AO325)</f>
        <v>0</v>
      </c>
      <c r="AN325">
        <v>16.70654593193041</v>
      </c>
      <c r="AO325">
        <v>18.04352797202798</v>
      </c>
      <c r="AP325">
        <v>-8.368189877567578E-06</v>
      </c>
      <c r="AQ325">
        <v>106.2692490418102</v>
      </c>
      <c r="AR325">
        <v>4</v>
      </c>
      <c r="AS325">
        <v>1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3.46</v>
      </c>
      <c r="DL325">
        <v>0.5</v>
      </c>
      <c r="DM325" t="s">
        <v>430</v>
      </c>
      <c r="DN325">
        <v>2</v>
      </c>
      <c r="DO325" t="b">
        <v>1</v>
      </c>
      <c r="DP325">
        <v>1685131208.518518</v>
      </c>
      <c r="DQ325">
        <v>458.6238148148147</v>
      </c>
      <c r="DR325">
        <v>491.5352592592592</v>
      </c>
      <c r="DS325">
        <v>18.04364074074075</v>
      </c>
      <c r="DT325">
        <v>16.70808888888889</v>
      </c>
      <c r="DU325">
        <v>459.1672222222222</v>
      </c>
      <c r="DV325">
        <v>18.41990740740741</v>
      </c>
      <c r="DW325">
        <v>500.0272222222222</v>
      </c>
      <c r="DX325">
        <v>99.6333074074074</v>
      </c>
      <c r="DY325">
        <v>0.09997280000000001</v>
      </c>
      <c r="DZ325">
        <v>27.04153703703703</v>
      </c>
      <c r="EA325">
        <v>28.00304814814815</v>
      </c>
      <c r="EB325">
        <v>999.9000000000001</v>
      </c>
      <c r="EC325">
        <v>0</v>
      </c>
      <c r="ED325">
        <v>0</v>
      </c>
      <c r="EE325">
        <v>10009.35925925926</v>
      </c>
      <c r="EF325">
        <v>0</v>
      </c>
      <c r="EG325">
        <v>15.81394814814815</v>
      </c>
      <c r="EH325">
        <v>-32.91141851851852</v>
      </c>
      <c r="EI325">
        <v>467.0512592592593</v>
      </c>
      <c r="EJ325">
        <v>499.8874074074074</v>
      </c>
      <c r="EK325">
        <v>1.335555925925926</v>
      </c>
      <c r="EL325">
        <v>491.5352592592592</v>
      </c>
      <c r="EM325">
        <v>16.70808888888889</v>
      </c>
      <c r="EN325">
        <v>1.797747037037037</v>
      </c>
      <c r="EO325">
        <v>1.664682592592593</v>
      </c>
      <c r="EP325">
        <v>15.76721851851852</v>
      </c>
      <c r="EQ325">
        <v>14.57095185185185</v>
      </c>
      <c r="ER325">
        <v>2000.002962962963</v>
      </c>
      <c r="ES325">
        <v>0.9800045555555557</v>
      </c>
      <c r="ET325">
        <v>0.01999525555555556</v>
      </c>
      <c r="EU325">
        <v>0</v>
      </c>
      <c r="EV325">
        <v>469.1063333333334</v>
      </c>
      <c r="EW325">
        <v>5.00078</v>
      </c>
      <c r="EX325">
        <v>10619.43703703704</v>
      </c>
      <c r="EY325">
        <v>16379.67777777778</v>
      </c>
      <c r="EZ325">
        <v>40.44418518518518</v>
      </c>
      <c r="FA325">
        <v>41.65707407407407</v>
      </c>
      <c r="FB325">
        <v>40.88174074074073</v>
      </c>
      <c r="FC325">
        <v>40.99522222222222</v>
      </c>
      <c r="FD325">
        <v>41.32848148148147</v>
      </c>
      <c r="FE325">
        <v>1955.112962962962</v>
      </c>
      <c r="FF325">
        <v>39.89000000000001</v>
      </c>
      <c r="FG325">
        <v>0</v>
      </c>
      <c r="FH325">
        <v>1685131213.9</v>
      </c>
      <c r="FI325">
        <v>0</v>
      </c>
      <c r="FJ325">
        <v>469.1244799999999</v>
      </c>
      <c r="FK325">
        <v>-0.05746153552739948</v>
      </c>
      <c r="FL325">
        <v>-78.55384670481882</v>
      </c>
      <c r="FM325">
        <v>10617.468</v>
      </c>
      <c r="FN325">
        <v>15</v>
      </c>
      <c r="FO325">
        <v>1685130131.5</v>
      </c>
      <c r="FP325" t="s">
        <v>966</v>
      </c>
      <c r="FQ325">
        <v>1685130127.5</v>
      </c>
      <c r="FR325">
        <v>1685130131.5</v>
      </c>
      <c r="FS325">
        <v>5</v>
      </c>
      <c r="FT325">
        <v>-0.047</v>
      </c>
      <c r="FU325">
        <v>-0.013</v>
      </c>
      <c r="FV325">
        <v>-0.532</v>
      </c>
      <c r="FW325">
        <v>-0.385</v>
      </c>
      <c r="FX325">
        <v>420</v>
      </c>
      <c r="FY325">
        <v>17</v>
      </c>
      <c r="FZ325">
        <v>0.43</v>
      </c>
      <c r="GA325">
        <v>0.08</v>
      </c>
      <c r="GB325">
        <v>-31.5896875</v>
      </c>
      <c r="GC325">
        <v>-25.20790581613509</v>
      </c>
      <c r="GD325">
        <v>2.520026323988254</v>
      </c>
      <c r="GE325">
        <v>0</v>
      </c>
      <c r="GF325">
        <v>1.3337035</v>
      </c>
      <c r="GG325">
        <v>0.034374033771105</v>
      </c>
      <c r="GH325">
        <v>0.003562667925866806</v>
      </c>
      <c r="GI325">
        <v>1</v>
      </c>
      <c r="GJ325">
        <v>1</v>
      </c>
      <c r="GK325">
        <v>2</v>
      </c>
      <c r="GL325" t="s">
        <v>432</v>
      </c>
      <c r="GM325">
        <v>3.09896</v>
      </c>
      <c r="GN325">
        <v>2.75821</v>
      </c>
      <c r="GO325">
        <v>0.106358</v>
      </c>
      <c r="GP325">
        <v>0.111869</v>
      </c>
      <c r="GQ325">
        <v>0.0983033</v>
      </c>
      <c r="GR325">
        <v>0.0921539</v>
      </c>
      <c r="GS325">
        <v>22818.1</v>
      </c>
      <c r="GT325">
        <v>22366.7</v>
      </c>
      <c r="GU325">
        <v>26086.7</v>
      </c>
      <c r="GV325">
        <v>25533</v>
      </c>
      <c r="GW325">
        <v>37751.3</v>
      </c>
      <c r="GX325">
        <v>35192</v>
      </c>
      <c r="GY325">
        <v>45618.6</v>
      </c>
      <c r="GZ325">
        <v>41942.8</v>
      </c>
      <c r="HA325">
        <v>1.84673</v>
      </c>
      <c r="HB325">
        <v>1.873</v>
      </c>
      <c r="HC325">
        <v>0.0364333</v>
      </c>
      <c r="HD325">
        <v>0</v>
      </c>
      <c r="HE325">
        <v>27.407</v>
      </c>
      <c r="HF325">
        <v>999.9</v>
      </c>
      <c r="HG325">
        <v>42.3</v>
      </c>
      <c r="HH325">
        <v>40.3</v>
      </c>
      <c r="HI325">
        <v>31.9831</v>
      </c>
      <c r="HJ325">
        <v>62.5928</v>
      </c>
      <c r="HK325">
        <v>24.5032</v>
      </c>
      <c r="HL325">
        <v>1</v>
      </c>
      <c r="HM325">
        <v>0.367945</v>
      </c>
      <c r="HN325">
        <v>2.66748</v>
      </c>
      <c r="HO325">
        <v>20.2871</v>
      </c>
      <c r="HP325">
        <v>5.2113</v>
      </c>
      <c r="HQ325">
        <v>11.98</v>
      </c>
      <c r="HR325">
        <v>4.9634</v>
      </c>
      <c r="HS325">
        <v>3.27425</v>
      </c>
      <c r="HT325">
        <v>9999</v>
      </c>
      <c r="HU325">
        <v>9999</v>
      </c>
      <c r="HV325">
        <v>9999</v>
      </c>
      <c r="HW325">
        <v>42.3</v>
      </c>
      <c r="HX325">
        <v>1.86394</v>
      </c>
      <c r="HY325">
        <v>1.86016</v>
      </c>
      <c r="HZ325">
        <v>1.85851</v>
      </c>
      <c r="IA325">
        <v>1.85982</v>
      </c>
      <c r="IB325">
        <v>1.85979</v>
      </c>
      <c r="IC325">
        <v>1.85837</v>
      </c>
      <c r="ID325">
        <v>1.85744</v>
      </c>
      <c r="IE325">
        <v>1.85229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-0.551</v>
      </c>
      <c r="IT325">
        <v>-0.3763</v>
      </c>
      <c r="IU325">
        <v>-0.4988045456908471</v>
      </c>
      <c r="IV325">
        <v>0.0001543633802942166</v>
      </c>
      <c r="IW325">
        <v>-6.359805854135664E-07</v>
      </c>
      <c r="IX325">
        <v>1.931128000261328E-10</v>
      </c>
      <c r="IY325">
        <v>-0.3811058202967347</v>
      </c>
      <c r="IZ325">
        <v>-0.009907362677547949</v>
      </c>
      <c r="JA325">
        <v>0.0006454078662214542</v>
      </c>
      <c r="JB325">
        <v>-5.064920317128958E-06</v>
      </c>
      <c r="JC325">
        <v>3</v>
      </c>
      <c r="JD325">
        <v>1872</v>
      </c>
      <c r="JE325">
        <v>1</v>
      </c>
      <c r="JF325">
        <v>37</v>
      </c>
      <c r="JG325">
        <v>18.1</v>
      </c>
      <c r="JH325">
        <v>18.1</v>
      </c>
      <c r="JI325">
        <v>1.3501</v>
      </c>
      <c r="JJ325">
        <v>2.66479</v>
      </c>
      <c r="JK325">
        <v>1.49658</v>
      </c>
      <c r="JL325">
        <v>2.33887</v>
      </c>
      <c r="JM325">
        <v>1.54907</v>
      </c>
      <c r="JN325">
        <v>2.36206</v>
      </c>
      <c r="JO325">
        <v>42.6974</v>
      </c>
      <c r="JP325">
        <v>13.773</v>
      </c>
      <c r="JQ325">
        <v>18</v>
      </c>
      <c r="JR325">
        <v>489.518</v>
      </c>
      <c r="JS325">
        <v>522.843</v>
      </c>
      <c r="JT325">
        <v>23.9339</v>
      </c>
      <c r="JU325">
        <v>31.7365</v>
      </c>
      <c r="JV325">
        <v>29.9996</v>
      </c>
      <c r="JW325">
        <v>31.8827</v>
      </c>
      <c r="JX325">
        <v>31.8429</v>
      </c>
      <c r="JY325">
        <v>27.2613</v>
      </c>
      <c r="JZ325">
        <v>43.7004</v>
      </c>
      <c r="KA325">
        <v>0</v>
      </c>
      <c r="KB325">
        <v>23.9775</v>
      </c>
      <c r="KC325">
        <v>540.0890000000001</v>
      </c>
      <c r="KD325">
        <v>16.7379</v>
      </c>
      <c r="KE325">
        <v>99.6892</v>
      </c>
      <c r="KF325">
        <v>99.7056</v>
      </c>
    </row>
    <row r="326" spans="1:292">
      <c r="A326">
        <v>294</v>
      </c>
      <c r="B326">
        <v>1685131221</v>
      </c>
      <c r="C326">
        <v>7818.5</v>
      </c>
      <c r="D326" t="s">
        <v>1029</v>
      </c>
      <c r="E326" t="s">
        <v>1030</v>
      </c>
      <c r="F326">
        <v>5</v>
      </c>
      <c r="G326" t="s">
        <v>965</v>
      </c>
      <c r="H326">
        <v>1685131213.232143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530.4472137262705</v>
      </c>
      <c r="AJ326">
        <v>505.7728787878788</v>
      </c>
      <c r="AK326">
        <v>3.292320841373088</v>
      </c>
      <c r="AL326">
        <v>66.89407936849416</v>
      </c>
      <c r="AM326">
        <f>(AO326 - AN326 + DX326*1E3/(8.314*(DZ326+273.15)) * AQ326/DW326 * AP326) * DW326/(100*DK326) * 1000/(1000 - AO326)</f>
        <v>0</v>
      </c>
      <c r="AN326">
        <v>16.70516037827838</v>
      </c>
      <c r="AO326">
        <v>18.04340279720281</v>
      </c>
      <c r="AP326">
        <v>1.16488867533384E-05</v>
      </c>
      <c r="AQ326">
        <v>106.2692490418102</v>
      </c>
      <c r="AR326">
        <v>4</v>
      </c>
      <c r="AS326">
        <v>1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3.46</v>
      </c>
      <c r="DL326">
        <v>0.5</v>
      </c>
      <c r="DM326" t="s">
        <v>430</v>
      </c>
      <c r="DN326">
        <v>2</v>
      </c>
      <c r="DO326" t="b">
        <v>1</v>
      </c>
      <c r="DP326">
        <v>1685131213.232143</v>
      </c>
      <c r="DQ326">
        <v>473.3111071428572</v>
      </c>
      <c r="DR326">
        <v>507.0997857142857</v>
      </c>
      <c r="DS326">
        <v>18.04382857142857</v>
      </c>
      <c r="DT326">
        <v>16.70593928571428</v>
      </c>
      <c r="DU326">
        <v>473.8590714285714</v>
      </c>
      <c r="DV326">
        <v>18.42009285714286</v>
      </c>
      <c r="DW326">
        <v>500.04725</v>
      </c>
      <c r="DX326">
        <v>99.6335</v>
      </c>
      <c r="DY326">
        <v>0.10002505</v>
      </c>
      <c r="DZ326">
        <v>27.03947142857143</v>
      </c>
      <c r="EA326">
        <v>28.00069285714286</v>
      </c>
      <c r="EB326">
        <v>999.9000000000002</v>
      </c>
      <c r="EC326">
        <v>0</v>
      </c>
      <c r="ED326">
        <v>0</v>
      </c>
      <c r="EE326">
        <v>10010.72142857143</v>
      </c>
      <c r="EF326">
        <v>0</v>
      </c>
      <c r="EG326">
        <v>15.56883214285714</v>
      </c>
      <c r="EH326">
        <v>-33.78865357142858</v>
      </c>
      <c r="EI326">
        <v>482.0085</v>
      </c>
      <c r="EJ326">
        <v>515.71525</v>
      </c>
      <c r="EK326">
        <v>1.337896428571429</v>
      </c>
      <c r="EL326">
        <v>507.0997857142857</v>
      </c>
      <c r="EM326">
        <v>16.70593928571428</v>
      </c>
      <c r="EN326">
        <v>1.797769642857143</v>
      </c>
      <c r="EO326">
        <v>1.664471071428572</v>
      </c>
      <c r="EP326">
        <v>15.76741071428571</v>
      </c>
      <c r="EQ326">
        <v>14.56898928571428</v>
      </c>
      <c r="ER326">
        <v>2000.023928571428</v>
      </c>
      <c r="ES326">
        <v>0.9800047500000001</v>
      </c>
      <c r="ET326">
        <v>0.01999506071428572</v>
      </c>
      <c r="EU326">
        <v>0</v>
      </c>
      <c r="EV326">
        <v>469.0735714285714</v>
      </c>
      <c r="EW326">
        <v>5.00078</v>
      </c>
      <c r="EX326">
        <v>10596.39642857143</v>
      </c>
      <c r="EY326">
        <v>16379.84642857143</v>
      </c>
      <c r="EZ326">
        <v>40.41717857142857</v>
      </c>
      <c r="FA326">
        <v>41.64699999999999</v>
      </c>
      <c r="FB326">
        <v>40.90596428571428</v>
      </c>
      <c r="FC326">
        <v>40.97978571428571</v>
      </c>
      <c r="FD326">
        <v>41.30785714285714</v>
      </c>
      <c r="FE326">
        <v>1955.133928571428</v>
      </c>
      <c r="FF326">
        <v>39.89000000000001</v>
      </c>
      <c r="FG326">
        <v>0</v>
      </c>
      <c r="FH326">
        <v>1685131219.3</v>
      </c>
      <c r="FI326">
        <v>0</v>
      </c>
      <c r="FJ326">
        <v>469.0921153846154</v>
      </c>
      <c r="FK326">
        <v>-0.2998632509451176</v>
      </c>
      <c r="FL326">
        <v>-392.8136749481633</v>
      </c>
      <c r="FM326">
        <v>10592.06923076923</v>
      </c>
      <c r="FN326">
        <v>15</v>
      </c>
      <c r="FO326">
        <v>1685130131.5</v>
      </c>
      <c r="FP326" t="s">
        <v>966</v>
      </c>
      <c r="FQ326">
        <v>1685130127.5</v>
      </c>
      <c r="FR326">
        <v>1685130131.5</v>
      </c>
      <c r="FS326">
        <v>5</v>
      </c>
      <c r="FT326">
        <v>-0.047</v>
      </c>
      <c r="FU326">
        <v>-0.013</v>
      </c>
      <c r="FV326">
        <v>-0.532</v>
      </c>
      <c r="FW326">
        <v>-0.385</v>
      </c>
      <c r="FX326">
        <v>420</v>
      </c>
      <c r="FY326">
        <v>17</v>
      </c>
      <c r="FZ326">
        <v>0.43</v>
      </c>
      <c r="GA326">
        <v>0.08</v>
      </c>
      <c r="GB326">
        <v>-32.966035</v>
      </c>
      <c r="GC326">
        <v>-14.90135909943717</v>
      </c>
      <c r="GD326">
        <v>1.542675596739315</v>
      </c>
      <c r="GE326">
        <v>0</v>
      </c>
      <c r="GF326">
        <v>1.336083</v>
      </c>
      <c r="GG326">
        <v>0.02800052532832698</v>
      </c>
      <c r="GH326">
        <v>0.002919603740235991</v>
      </c>
      <c r="GI326">
        <v>1</v>
      </c>
      <c r="GJ326">
        <v>1</v>
      </c>
      <c r="GK326">
        <v>2</v>
      </c>
      <c r="GL326" t="s">
        <v>432</v>
      </c>
      <c r="GM326">
        <v>3.09896</v>
      </c>
      <c r="GN326">
        <v>2.75813</v>
      </c>
      <c r="GO326">
        <v>0.10896</v>
      </c>
      <c r="GP326">
        <v>0.114312</v>
      </c>
      <c r="GQ326">
        <v>0.09830460000000001</v>
      </c>
      <c r="GR326">
        <v>0.0921435</v>
      </c>
      <c r="GS326">
        <v>22752</v>
      </c>
      <c r="GT326">
        <v>22305.4</v>
      </c>
      <c r="GU326">
        <v>26087</v>
      </c>
      <c r="GV326">
        <v>25533.2</v>
      </c>
      <c r="GW326">
        <v>37751.9</v>
      </c>
      <c r="GX326">
        <v>35193.1</v>
      </c>
      <c r="GY326">
        <v>45619</v>
      </c>
      <c r="GZ326">
        <v>41943.3</v>
      </c>
      <c r="HA326">
        <v>1.84673</v>
      </c>
      <c r="HB326">
        <v>1.87315</v>
      </c>
      <c r="HC326">
        <v>0.0360236</v>
      </c>
      <c r="HD326">
        <v>0</v>
      </c>
      <c r="HE326">
        <v>27.4099</v>
      </c>
      <c r="HF326">
        <v>999.9</v>
      </c>
      <c r="HG326">
        <v>42.3</v>
      </c>
      <c r="HH326">
        <v>40.3</v>
      </c>
      <c r="HI326">
        <v>31.9812</v>
      </c>
      <c r="HJ326">
        <v>62.6928</v>
      </c>
      <c r="HK326">
        <v>24.4872</v>
      </c>
      <c r="HL326">
        <v>1</v>
      </c>
      <c r="HM326">
        <v>0.36657</v>
      </c>
      <c r="HN326">
        <v>2.50461</v>
      </c>
      <c r="HO326">
        <v>20.2896</v>
      </c>
      <c r="HP326">
        <v>5.21295</v>
      </c>
      <c r="HQ326">
        <v>11.98</v>
      </c>
      <c r="HR326">
        <v>4.96375</v>
      </c>
      <c r="HS326">
        <v>3.27445</v>
      </c>
      <c r="HT326">
        <v>9999</v>
      </c>
      <c r="HU326">
        <v>9999</v>
      </c>
      <c r="HV326">
        <v>9999</v>
      </c>
      <c r="HW326">
        <v>42.3</v>
      </c>
      <c r="HX326">
        <v>1.86396</v>
      </c>
      <c r="HY326">
        <v>1.86017</v>
      </c>
      <c r="HZ326">
        <v>1.8585</v>
      </c>
      <c r="IA326">
        <v>1.85982</v>
      </c>
      <c r="IB326">
        <v>1.85981</v>
      </c>
      <c r="IC326">
        <v>1.85837</v>
      </c>
      <c r="ID326">
        <v>1.85745</v>
      </c>
      <c r="IE326">
        <v>1.85231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-0.5570000000000001</v>
      </c>
      <c r="IT326">
        <v>-0.3763</v>
      </c>
      <c r="IU326">
        <v>-0.4988045456908471</v>
      </c>
      <c r="IV326">
        <v>0.0001543633802942166</v>
      </c>
      <c r="IW326">
        <v>-6.359805854135664E-07</v>
      </c>
      <c r="IX326">
        <v>1.931128000261328E-10</v>
      </c>
      <c r="IY326">
        <v>-0.3811058202967347</v>
      </c>
      <c r="IZ326">
        <v>-0.009907362677547949</v>
      </c>
      <c r="JA326">
        <v>0.0006454078662214542</v>
      </c>
      <c r="JB326">
        <v>-5.064920317128958E-06</v>
      </c>
      <c r="JC326">
        <v>3</v>
      </c>
      <c r="JD326">
        <v>1872</v>
      </c>
      <c r="JE326">
        <v>1</v>
      </c>
      <c r="JF326">
        <v>37</v>
      </c>
      <c r="JG326">
        <v>18.2</v>
      </c>
      <c r="JH326">
        <v>18.2</v>
      </c>
      <c r="JI326">
        <v>1.38672</v>
      </c>
      <c r="JJ326">
        <v>2.66602</v>
      </c>
      <c r="JK326">
        <v>1.49658</v>
      </c>
      <c r="JL326">
        <v>2.33887</v>
      </c>
      <c r="JM326">
        <v>1.54907</v>
      </c>
      <c r="JN326">
        <v>2.36938</v>
      </c>
      <c r="JO326">
        <v>42.6974</v>
      </c>
      <c r="JP326">
        <v>13.7818</v>
      </c>
      <c r="JQ326">
        <v>18</v>
      </c>
      <c r="JR326">
        <v>489.483</v>
      </c>
      <c r="JS326">
        <v>522.912</v>
      </c>
      <c r="JT326">
        <v>23.9591</v>
      </c>
      <c r="JU326">
        <v>31.731</v>
      </c>
      <c r="JV326">
        <v>29.9991</v>
      </c>
      <c r="JW326">
        <v>31.8778</v>
      </c>
      <c r="JX326">
        <v>31.8386</v>
      </c>
      <c r="JY326">
        <v>27.9229</v>
      </c>
      <c r="JZ326">
        <v>43.7004</v>
      </c>
      <c r="KA326">
        <v>0</v>
      </c>
      <c r="KB326">
        <v>23.9683</v>
      </c>
      <c r="KC326">
        <v>553.4880000000001</v>
      </c>
      <c r="KD326">
        <v>16.7386</v>
      </c>
      <c r="KE326">
        <v>99.69029999999999</v>
      </c>
      <c r="KF326">
        <v>99.7067</v>
      </c>
    </row>
    <row r="327" spans="1:292">
      <c r="A327">
        <v>295</v>
      </c>
      <c r="B327">
        <v>1685131226</v>
      </c>
      <c r="C327">
        <v>7823.5</v>
      </c>
      <c r="D327" t="s">
        <v>1031</v>
      </c>
      <c r="E327" t="s">
        <v>1032</v>
      </c>
      <c r="F327">
        <v>5</v>
      </c>
      <c r="G327" t="s">
        <v>965</v>
      </c>
      <c r="H327">
        <v>1685131218.5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546.9775987858022</v>
      </c>
      <c r="AJ327">
        <v>522.0935575757576</v>
      </c>
      <c r="AK327">
        <v>3.270842627802533</v>
      </c>
      <c r="AL327">
        <v>66.89407936849416</v>
      </c>
      <c r="AM327">
        <f>(AO327 - AN327 + DX327*1E3/(8.314*(DZ327+273.15)) * AQ327/DW327 * AP327) * DW327/(100*DK327) * 1000/(1000 - AO327)</f>
        <v>0</v>
      </c>
      <c r="AN327">
        <v>16.70076765611609</v>
      </c>
      <c r="AO327">
        <v>18.04437762237763</v>
      </c>
      <c r="AP327">
        <v>-4.914151636978181E-06</v>
      </c>
      <c r="AQ327">
        <v>106.2692490418102</v>
      </c>
      <c r="AR327">
        <v>4</v>
      </c>
      <c r="AS327">
        <v>1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3.46</v>
      </c>
      <c r="DL327">
        <v>0.5</v>
      </c>
      <c r="DM327" t="s">
        <v>430</v>
      </c>
      <c r="DN327">
        <v>2</v>
      </c>
      <c r="DO327" t="b">
        <v>1</v>
      </c>
      <c r="DP327">
        <v>1685131218.5</v>
      </c>
      <c r="DQ327">
        <v>490.1091481481481</v>
      </c>
      <c r="DR327">
        <v>524.5960740740741</v>
      </c>
      <c r="DS327">
        <v>18.04366296296296</v>
      </c>
      <c r="DT327">
        <v>16.70351481481482</v>
      </c>
      <c r="DU327">
        <v>490.6625555555556</v>
      </c>
      <c r="DV327">
        <v>18.41993333333333</v>
      </c>
      <c r="DW327">
        <v>500.0253703703704</v>
      </c>
      <c r="DX327">
        <v>99.63386666666668</v>
      </c>
      <c r="DY327">
        <v>0.1000126222222222</v>
      </c>
      <c r="DZ327">
        <v>27.03802592592593</v>
      </c>
      <c r="EA327">
        <v>27.99757777777778</v>
      </c>
      <c r="EB327">
        <v>999.9000000000001</v>
      </c>
      <c r="EC327">
        <v>0</v>
      </c>
      <c r="ED327">
        <v>0</v>
      </c>
      <c r="EE327">
        <v>10005.05185185185</v>
      </c>
      <c r="EF327">
        <v>0</v>
      </c>
      <c r="EG327">
        <v>15.24400740740741</v>
      </c>
      <c r="EH327">
        <v>-34.48694444444445</v>
      </c>
      <c r="EI327">
        <v>499.1150740740741</v>
      </c>
      <c r="EJ327">
        <v>533.5074444444444</v>
      </c>
      <c r="EK327">
        <v>1.340157777777778</v>
      </c>
      <c r="EL327">
        <v>524.5960740740741</v>
      </c>
      <c r="EM327">
        <v>16.70351481481482</v>
      </c>
      <c r="EN327">
        <v>1.79776</v>
      </c>
      <c r="EO327">
        <v>1.664235555555556</v>
      </c>
      <c r="EP327">
        <v>15.76731851851852</v>
      </c>
      <c r="EQ327">
        <v>14.5667962962963</v>
      </c>
      <c r="ER327">
        <v>2000.026296296297</v>
      </c>
      <c r="ES327">
        <v>0.9800047777777778</v>
      </c>
      <c r="ET327">
        <v>0.01999502592592593</v>
      </c>
      <c r="EU327">
        <v>0</v>
      </c>
      <c r="EV327">
        <v>469.1146666666667</v>
      </c>
      <c r="EW327">
        <v>5.00078</v>
      </c>
      <c r="EX327">
        <v>10578.21481481482</v>
      </c>
      <c r="EY327">
        <v>16379.87037037037</v>
      </c>
      <c r="EZ327">
        <v>40.4002962962963</v>
      </c>
      <c r="FA327">
        <v>41.63633333333333</v>
      </c>
      <c r="FB327">
        <v>40.9881111111111</v>
      </c>
      <c r="FC327">
        <v>40.97670370370371</v>
      </c>
      <c r="FD327">
        <v>41.30307407407407</v>
      </c>
      <c r="FE327">
        <v>1955.136296296296</v>
      </c>
      <c r="FF327">
        <v>39.89000000000001</v>
      </c>
      <c r="FG327">
        <v>0</v>
      </c>
      <c r="FH327">
        <v>1685131224.1</v>
      </c>
      <c r="FI327">
        <v>0</v>
      </c>
      <c r="FJ327">
        <v>469.1121538461539</v>
      </c>
      <c r="FK327">
        <v>-0.2577094120327097</v>
      </c>
      <c r="FL327">
        <v>-202.6324782406002</v>
      </c>
      <c r="FM327">
        <v>10576.20769230769</v>
      </c>
      <c r="FN327">
        <v>15</v>
      </c>
      <c r="FO327">
        <v>1685130131.5</v>
      </c>
      <c r="FP327" t="s">
        <v>966</v>
      </c>
      <c r="FQ327">
        <v>1685130127.5</v>
      </c>
      <c r="FR327">
        <v>1685130131.5</v>
      </c>
      <c r="FS327">
        <v>5</v>
      </c>
      <c r="FT327">
        <v>-0.047</v>
      </c>
      <c r="FU327">
        <v>-0.013</v>
      </c>
      <c r="FV327">
        <v>-0.532</v>
      </c>
      <c r="FW327">
        <v>-0.385</v>
      </c>
      <c r="FX327">
        <v>420</v>
      </c>
      <c r="FY327">
        <v>17</v>
      </c>
      <c r="FZ327">
        <v>0.43</v>
      </c>
      <c r="GA327">
        <v>0.08</v>
      </c>
      <c r="GB327">
        <v>-33.88658048780488</v>
      </c>
      <c r="GC327">
        <v>-7.51022090592341</v>
      </c>
      <c r="GD327">
        <v>0.9370826933912615</v>
      </c>
      <c r="GE327">
        <v>0</v>
      </c>
      <c r="GF327">
        <v>1.338797317073171</v>
      </c>
      <c r="GG327">
        <v>0.02676648083623841</v>
      </c>
      <c r="GH327">
        <v>0.002844808728955707</v>
      </c>
      <c r="GI327">
        <v>1</v>
      </c>
      <c r="GJ327">
        <v>1</v>
      </c>
      <c r="GK327">
        <v>2</v>
      </c>
      <c r="GL327" t="s">
        <v>432</v>
      </c>
      <c r="GM327">
        <v>3.09883</v>
      </c>
      <c r="GN327">
        <v>2.75814</v>
      </c>
      <c r="GO327">
        <v>0.111507</v>
      </c>
      <c r="GP327">
        <v>0.116852</v>
      </c>
      <c r="GQ327">
        <v>0.0983105</v>
      </c>
      <c r="GR327">
        <v>0.09213399999999999</v>
      </c>
      <c r="GS327">
        <v>22687.2</v>
      </c>
      <c r="GT327">
        <v>22241.8</v>
      </c>
      <c r="GU327">
        <v>26087.3</v>
      </c>
      <c r="GV327">
        <v>25533.5</v>
      </c>
      <c r="GW327">
        <v>37752.4</v>
      </c>
      <c r="GX327">
        <v>35194.1</v>
      </c>
      <c r="GY327">
        <v>45619.5</v>
      </c>
      <c r="GZ327">
        <v>41943.8</v>
      </c>
      <c r="HA327">
        <v>1.84635</v>
      </c>
      <c r="HB327">
        <v>1.87355</v>
      </c>
      <c r="HC327">
        <v>0.035651</v>
      </c>
      <c r="HD327">
        <v>0</v>
      </c>
      <c r="HE327">
        <v>27.4129</v>
      </c>
      <c r="HF327">
        <v>999.9</v>
      </c>
      <c r="HG327">
        <v>42.3</v>
      </c>
      <c r="HH327">
        <v>40.3</v>
      </c>
      <c r="HI327">
        <v>31.9838</v>
      </c>
      <c r="HJ327">
        <v>62.6428</v>
      </c>
      <c r="HK327">
        <v>24.3349</v>
      </c>
      <c r="HL327">
        <v>1</v>
      </c>
      <c r="HM327">
        <v>0.366306</v>
      </c>
      <c r="HN327">
        <v>2.58757</v>
      </c>
      <c r="HO327">
        <v>20.2883</v>
      </c>
      <c r="HP327">
        <v>5.2116</v>
      </c>
      <c r="HQ327">
        <v>11.98</v>
      </c>
      <c r="HR327">
        <v>4.9626</v>
      </c>
      <c r="HS327">
        <v>3.2744</v>
      </c>
      <c r="HT327">
        <v>9999</v>
      </c>
      <c r="HU327">
        <v>9999</v>
      </c>
      <c r="HV327">
        <v>9999</v>
      </c>
      <c r="HW327">
        <v>42.3</v>
      </c>
      <c r="HX327">
        <v>1.86397</v>
      </c>
      <c r="HY327">
        <v>1.86016</v>
      </c>
      <c r="HZ327">
        <v>1.85849</v>
      </c>
      <c r="IA327">
        <v>1.85983</v>
      </c>
      <c r="IB327">
        <v>1.85978</v>
      </c>
      <c r="IC327">
        <v>1.85837</v>
      </c>
      <c r="ID327">
        <v>1.85745</v>
      </c>
      <c r="IE327">
        <v>1.85229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-0.5620000000000001</v>
      </c>
      <c r="IT327">
        <v>-0.3763</v>
      </c>
      <c r="IU327">
        <v>-0.4988045456908471</v>
      </c>
      <c r="IV327">
        <v>0.0001543633802942166</v>
      </c>
      <c r="IW327">
        <v>-6.359805854135664E-07</v>
      </c>
      <c r="IX327">
        <v>1.931128000261328E-10</v>
      </c>
      <c r="IY327">
        <v>-0.3811058202967347</v>
      </c>
      <c r="IZ327">
        <v>-0.009907362677547949</v>
      </c>
      <c r="JA327">
        <v>0.0006454078662214542</v>
      </c>
      <c r="JB327">
        <v>-5.064920317128958E-06</v>
      </c>
      <c r="JC327">
        <v>3</v>
      </c>
      <c r="JD327">
        <v>1872</v>
      </c>
      <c r="JE327">
        <v>1</v>
      </c>
      <c r="JF327">
        <v>37</v>
      </c>
      <c r="JG327">
        <v>18.3</v>
      </c>
      <c r="JH327">
        <v>18.2</v>
      </c>
      <c r="JI327">
        <v>1.41968</v>
      </c>
      <c r="JJ327">
        <v>2.66724</v>
      </c>
      <c r="JK327">
        <v>1.49658</v>
      </c>
      <c r="JL327">
        <v>2.33887</v>
      </c>
      <c r="JM327">
        <v>1.54907</v>
      </c>
      <c r="JN327">
        <v>2.44629</v>
      </c>
      <c r="JO327">
        <v>42.6974</v>
      </c>
      <c r="JP327">
        <v>13.7818</v>
      </c>
      <c r="JQ327">
        <v>18</v>
      </c>
      <c r="JR327">
        <v>489.223</v>
      </c>
      <c r="JS327">
        <v>523.151</v>
      </c>
      <c r="JT327">
        <v>23.9708</v>
      </c>
      <c r="JU327">
        <v>31.726</v>
      </c>
      <c r="JV327">
        <v>29.9997</v>
      </c>
      <c r="JW327">
        <v>31.873</v>
      </c>
      <c r="JX327">
        <v>31.8337</v>
      </c>
      <c r="JY327">
        <v>28.6511</v>
      </c>
      <c r="JZ327">
        <v>43.7004</v>
      </c>
      <c r="KA327">
        <v>0</v>
      </c>
      <c r="KB327">
        <v>23.9696</v>
      </c>
      <c r="KC327">
        <v>573.5940000000001</v>
      </c>
      <c r="KD327">
        <v>16.7393</v>
      </c>
      <c r="KE327">
        <v>99.6913</v>
      </c>
      <c r="KF327">
        <v>99.7079</v>
      </c>
    </row>
    <row r="328" spans="1:292">
      <c r="A328">
        <v>296</v>
      </c>
      <c r="B328">
        <v>1685131231</v>
      </c>
      <c r="C328">
        <v>7828.5</v>
      </c>
      <c r="D328" t="s">
        <v>1033</v>
      </c>
      <c r="E328" t="s">
        <v>1034</v>
      </c>
      <c r="F328">
        <v>5</v>
      </c>
      <c r="G328" t="s">
        <v>965</v>
      </c>
      <c r="H328">
        <v>1685131223.214286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563.8763225157057</v>
      </c>
      <c r="AJ328">
        <v>538.7726787878788</v>
      </c>
      <c r="AK328">
        <v>3.338059507258659</v>
      </c>
      <c r="AL328">
        <v>66.89407936849416</v>
      </c>
      <c r="AM328">
        <f>(AO328 - AN328 + DX328*1E3/(8.314*(DZ328+273.15)) * AQ328/DW328 * AP328) * DW328/(100*DK328) * 1000/(1000 - AO328)</f>
        <v>0</v>
      </c>
      <c r="AN328">
        <v>16.69969940658913</v>
      </c>
      <c r="AO328">
        <v>18.04597342657345</v>
      </c>
      <c r="AP328">
        <v>1.813239154511645E-05</v>
      </c>
      <c r="AQ328">
        <v>106.2692490418102</v>
      </c>
      <c r="AR328">
        <v>4</v>
      </c>
      <c r="AS328">
        <v>1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3.46</v>
      </c>
      <c r="DL328">
        <v>0.5</v>
      </c>
      <c r="DM328" t="s">
        <v>430</v>
      </c>
      <c r="DN328">
        <v>2</v>
      </c>
      <c r="DO328" t="b">
        <v>1</v>
      </c>
      <c r="DP328">
        <v>1685131223.214286</v>
      </c>
      <c r="DQ328">
        <v>505.3816071428571</v>
      </c>
      <c r="DR328">
        <v>540.0363571428572</v>
      </c>
      <c r="DS328">
        <v>18.04438214285715</v>
      </c>
      <c r="DT328">
        <v>16.70142142857143</v>
      </c>
      <c r="DU328">
        <v>505.9402142857143</v>
      </c>
      <c r="DV328">
        <v>18.42064642857143</v>
      </c>
      <c r="DW328">
        <v>499.9921071428572</v>
      </c>
      <c r="DX328">
        <v>99.63420000000001</v>
      </c>
      <c r="DY328">
        <v>0.09991748214285713</v>
      </c>
      <c r="DZ328">
        <v>27.038125</v>
      </c>
      <c r="EA328">
        <v>27.99978928571429</v>
      </c>
      <c r="EB328">
        <v>999.9000000000002</v>
      </c>
      <c r="EC328">
        <v>0</v>
      </c>
      <c r="ED328">
        <v>0</v>
      </c>
      <c r="EE328">
        <v>10001.36071428571</v>
      </c>
      <c r="EF328">
        <v>0</v>
      </c>
      <c r="EG328">
        <v>14.92372142857143</v>
      </c>
      <c r="EH328">
        <v>-34.65465</v>
      </c>
      <c r="EI328">
        <v>514.6685714285715</v>
      </c>
      <c r="EJ328">
        <v>549.208857142857</v>
      </c>
      <c r="EK328">
        <v>1.342966785714286</v>
      </c>
      <c r="EL328">
        <v>540.0363571428572</v>
      </c>
      <c r="EM328">
        <v>16.70142142857143</v>
      </c>
      <c r="EN328">
        <v>1.797838214285714</v>
      </c>
      <c r="EO328">
        <v>1.664032142857143</v>
      </c>
      <c r="EP328">
        <v>15.76799642857143</v>
      </c>
      <c r="EQ328">
        <v>14.56490357142857</v>
      </c>
      <c r="ER328">
        <v>1999.998214285714</v>
      </c>
      <c r="ES328">
        <v>0.9800045357142858</v>
      </c>
      <c r="ET328">
        <v>0.01999526428571429</v>
      </c>
      <c r="EU328">
        <v>0</v>
      </c>
      <c r="EV328">
        <v>469.1091428571429</v>
      </c>
      <c r="EW328">
        <v>5.00078</v>
      </c>
      <c r="EX328">
        <v>10565.77857142857</v>
      </c>
      <c r="EY328">
        <v>16379.64285714286</v>
      </c>
      <c r="EZ328">
        <v>40.40164285714285</v>
      </c>
      <c r="FA328">
        <v>41.62707142857143</v>
      </c>
      <c r="FB328">
        <v>41.08221428571427</v>
      </c>
      <c r="FC328">
        <v>40.973</v>
      </c>
      <c r="FD328">
        <v>41.3235</v>
      </c>
      <c r="FE328">
        <v>1955.108214285714</v>
      </c>
      <c r="FF328">
        <v>39.89000000000001</v>
      </c>
      <c r="FG328">
        <v>0</v>
      </c>
      <c r="FH328">
        <v>1685131228.9</v>
      </c>
      <c r="FI328">
        <v>0</v>
      </c>
      <c r="FJ328">
        <v>469.1086153846153</v>
      </c>
      <c r="FK328">
        <v>0.7952820494825872</v>
      </c>
      <c r="FL328">
        <v>215.5760693309016</v>
      </c>
      <c r="FM328">
        <v>10563.04615384615</v>
      </c>
      <c r="FN328">
        <v>15</v>
      </c>
      <c r="FO328">
        <v>1685130131.5</v>
      </c>
      <c r="FP328" t="s">
        <v>966</v>
      </c>
      <c r="FQ328">
        <v>1685130127.5</v>
      </c>
      <c r="FR328">
        <v>1685130131.5</v>
      </c>
      <c r="FS328">
        <v>5</v>
      </c>
      <c r="FT328">
        <v>-0.047</v>
      </c>
      <c r="FU328">
        <v>-0.013</v>
      </c>
      <c r="FV328">
        <v>-0.532</v>
      </c>
      <c r="FW328">
        <v>-0.385</v>
      </c>
      <c r="FX328">
        <v>420</v>
      </c>
      <c r="FY328">
        <v>17</v>
      </c>
      <c r="FZ328">
        <v>0.43</v>
      </c>
      <c r="GA328">
        <v>0.08</v>
      </c>
      <c r="GB328">
        <v>-34.5942225</v>
      </c>
      <c r="GC328">
        <v>-2.696867166979259</v>
      </c>
      <c r="GD328">
        <v>0.453816545802101</v>
      </c>
      <c r="GE328">
        <v>0</v>
      </c>
      <c r="GF328">
        <v>1.34147275</v>
      </c>
      <c r="GG328">
        <v>0.03510585365853331</v>
      </c>
      <c r="GH328">
        <v>0.003457950250871174</v>
      </c>
      <c r="GI328">
        <v>1</v>
      </c>
      <c r="GJ328">
        <v>1</v>
      </c>
      <c r="GK328">
        <v>2</v>
      </c>
      <c r="GL328" t="s">
        <v>432</v>
      </c>
      <c r="GM328">
        <v>3.09881</v>
      </c>
      <c r="GN328">
        <v>2.75792</v>
      </c>
      <c r="GO328">
        <v>0.114057</v>
      </c>
      <c r="GP328">
        <v>0.119397</v>
      </c>
      <c r="GQ328">
        <v>0.098315</v>
      </c>
      <c r="GR328">
        <v>0.09213159999999999</v>
      </c>
      <c r="GS328">
        <v>22622.5</v>
      </c>
      <c r="GT328">
        <v>22177.9</v>
      </c>
      <c r="GU328">
        <v>26087.7</v>
      </c>
      <c r="GV328">
        <v>25533.8</v>
      </c>
      <c r="GW328">
        <v>37753.3</v>
      </c>
      <c r="GX328">
        <v>35194.9</v>
      </c>
      <c r="GY328">
        <v>45620.4</v>
      </c>
      <c r="GZ328">
        <v>41944.3</v>
      </c>
      <c r="HA328">
        <v>1.84648</v>
      </c>
      <c r="HB328">
        <v>1.87367</v>
      </c>
      <c r="HC328">
        <v>0.0360608</v>
      </c>
      <c r="HD328">
        <v>0</v>
      </c>
      <c r="HE328">
        <v>27.4157</v>
      </c>
      <c r="HF328">
        <v>999.9</v>
      </c>
      <c r="HG328">
        <v>42.3</v>
      </c>
      <c r="HH328">
        <v>40.3</v>
      </c>
      <c r="HI328">
        <v>31.9833</v>
      </c>
      <c r="HJ328">
        <v>62.4728</v>
      </c>
      <c r="HK328">
        <v>24.1787</v>
      </c>
      <c r="HL328">
        <v>1</v>
      </c>
      <c r="HM328">
        <v>0.365793</v>
      </c>
      <c r="HN328">
        <v>2.59483</v>
      </c>
      <c r="HO328">
        <v>20.2883</v>
      </c>
      <c r="HP328">
        <v>5.2122</v>
      </c>
      <c r="HQ328">
        <v>11.98</v>
      </c>
      <c r="HR328">
        <v>4.96275</v>
      </c>
      <c r="HS328">
        <v>3.2745</v>
      </c>
      <c r="HT328">
        <v>9999</v>
      </c>
      <c r="HU328">
        <v>9999</v>
      </c>
      <c r="HV328">
        <v>9999</v>
      </c>
      <c r="HW328">
        <v>42.3</v>
      </c>
      <c r="HX328">
        <v>1.86395</v>
      </c>
      <c r="HY328">
        <v>1.86019</v>
      </c>
      <c r="HZ328">
        <v>1.8585</v>
      </c>
      <c r="IA328">
        <v>1.85979</v>
      </c>
      <c r="IB328">
        <v>1.85977</v>
      </c>
      <c r="IC328">
        <v>1.85837</v>
      </c>
      <c r="ID328">
        <v>1.85745</v>
      </c>
      <c r="IE328">
        <v>1.85229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-0.5669999999999999</v>
      </c>
      <c r="IT328">
        <v>-0.3762</v>
      </c>
      <c r="IU328">
        <v>-0.4988045456908471</v>
      </c>
      <c r="IV328">
        <v>0.0001543633802942166</v>
      </c>
      <c r="IW328">
        <v>-6.359805854135664E-07</v>
      </c>
      <c r="IX328">
        <v>1.931128000261328E-10</v>
      </c>
      <c r="IY328">
        <v>-0.3811058202967347</v>
      </c>
      <c r="IZ328">
        <v>-0.009907362677547949</v>
      </c>
      <c r="JA328">
        <v>0.0006454078662214542</v>
      </c>
      <c r="JB328">
        <v>-5.064920317128958E-06</v>
      </c>
      <c r="JC328">
        <v>3</v>
      </c>
      <c r="JD328">
        <v>1872</v>
      </c>
      <c r="JE328">
        <v>1</v>
      </c>
      <c r="JF328">
        <v>37</v>
      </c>
      <c r="JG328">
        <v>18.4</v>
      </c>
      <c r="JH328">
        <v>18.3</v>
      </c>
      <c r="JI328">
        <v>1.45752</v>
      </c>
      <c r="JJ328">
        <v>2.66235</v>
      </c>
      <c r="JK328">
        <v>1.49658</v>
      </c>
      <c r="JL328">
        <v>2.33887</v>
      </c>
      <c r="JM328">
        <v>1.54907</v>
      </c>
      <c r="JN328">
        <v>2.47437</v>
      </c>
      <c r="JO328">
        <v>42.6974</v>
      </c>
      <c r="JP328">
        <v>13.7818</v>
      </c>
      <c r="JQ328">
        <v>18</v>
      </c>
      <c r="JR328">
        <v>489.262</v>
      </c>
      <c r="JS328">
        <v>523.199</v>
      </c>
      <c r="JT328">
        <v>23.9717</v>
      </c>
      <c r="JU328">
        <v>31.7219</v>
      </c>
      <c r="JV328">
        <v>29.9996</v>
      </c>
      <c r="JW328">
        <v>31.8681</v>
      </c>
      <c r="JX328">
        <v>31.829</v>
      </c>
      <c r="JY328">
        <v>29.3149</v>
      </c>
      <c r="JZ328">
        <v>43.7004</v>
      </c>
      <c r="KA328">
        <v>0</v>
      </c>
      <c r="KB328">
        <v>23.9702</v>
      </c>
      <c r="KC328">
        <v>586.9640000000001</v>
      </c>
      <c r="KD328">
        <v>16.7354</v>
      </c>
      <c r="KE328">
        <v>99.6932</v>
      </c>
      <c r="KF328">
        <v>99.709</v>
      </c>
    </row>
    <row r="329" spans="1:292">
      <c r="A329">
        <v>297</v>
      </c>
      <c r="B329">
        <v>1685131236</v>
      </c>
      <c r="C329">
        <v>7833.5</v>
      </c>
      <c r="D329" t="s">
        <v>1035</v>
      </c>
      <c r="E329" t="s">
        <v>1036</v>
      </c>
      <c r="F329">
        <v>5</v>
      </c>
      <c r="G329" t="s">
        <v>965</v>
      </c>
      <c r="H329">
        <v>1685131228.5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580.9795345482027</v>
      </c>
      <c r="AJ329">
        <v>555.512575757576</v>
      </c>
      <c r="AK329">
        <v>3.348794387799325</v>
      </c>
      <c r="AL329">
        <v>66.89407936849416</v>
      </c>
      <c r="AM329">
        <f>(AO329 - AN329 + DX329*1E3/(8.314*(DZ329+273.15)) * AQ329/DW329 * AP329) * DW329/(100*DK329) * 1000/(1000 - AO329)</f>
        <v>0</v>
      </c>
      <c r="AN329">
        <v>16.69915285837343</v>
      </c>
      <c r="AO329">
        <v>18.04549860139862</v>
      </c>
      <c r="AP329">
        <v>1.850258266090348E-05</v>
      </c>
      <c r="AQ329">
        <v>106.2692490418102</v>
      </c>
      <c r="AR329">
        <v>4</v>
      </c>
      <c r="AS329">
        <v>1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3.46</v>
      </c>
      <c r="DL329">
        <v>0.5</v>
      </c>
      <c r="DM329" t="s">
        <v>430</v>
      </c>
      <c r="DN329">
        <v>2</v>
      </c>
      <c r="DO329" t="b">
        <v>1</v>
      </c>
      <c r="DP329">
        <v>1685131228.5</v>
      </c>
      <c r="DQ329">
        <v>522.5311851851851</v>
      </c>
      <c r="DR329">
        <v>557.5588518518518</v>
      </c>
      <c r="DS329">
        <v>18.04528888888889</v>
      </c>
      <c r="DT329">
        <v>16.69912222222222</v>
      </c>
      <c r="DU329">
        <v>523.0957037037037</v>
      </c>
      <c r="DV329">
        <v>18.42154814814815</v>
      </c>
      <c r="DW329">
        <v>500.0003333333333</v>
      </c>
      <c r="DX329">
        <v>99.6341074074074</v>
      </c>
      <c r="DY329">
        <v>0.09994795555555556</v>
      </c>
      <c r="DZ329">
        <v>27.03697037037037</v>
      </c>
      <c r="EA329">
        <v>27.99876666666666</v>
      </c>
      <c r="EB329">
        <v>999.9000000000001</v>
      </c>
      <c r="EC329">
        <v>0</v>
      </c>
      <c r="ED329">
        <v>0</v>
      </c>
      <c r="EE329">
        <v>9996.457037037037</v>
      </c>
      <c r="EF329">
        <v>0</v>
      </c>
      <c r="EG329">
        <v>14.84806296296297</v>
      </c>
      <c r="EH329">
        <v>-35.02762592592592</v>
      </c>
      <c r="EI329">
        <v>532.1336296296296</v>
      </c>
      <c r="EJ329">
        <v>567.0276666666666</v>
      </c>
      <c r="EK329">
        <v>1.346175555555556</v>
      </c>
      <c r="EL329">
        <v>557.5588518518518</v>
      </c>
      <c r="EM329">
        <v>16.69912222222222</v>
      </c>
      <c r="EN329">
        <v>1.797926296296297</v>
      </c>
      <c r="EO329">
        <v>1.663801851851852</v>
      </c>
      <c r="EP329">
        <v>15.76877037037037</v>
      </c>
      <c r="EQ329">
        <v>14.56275925925926</v>
      </c>
      <c r="ER329">
        <v>1999.98037037037</v>
      </c>
      <c r="ES329">
        <v>0.9800043333333335</v>
      </c>
      <c r="ET329">
        <v>0.01999546666666667</v>
      </c>
      <c r="EU329">
        <v>0</v>
      </c>
      <c r="EV329">
        <v>469.0753703703704</v>
      </c>
      <c r="EW329">
        <v>5.00078</v>
      </c>
      <c r="EX329">
        <v>10575.81481481482</v>
      </c>
      <c r="EY329">
        <v>16379.50740740741</v>
      </c>
      <c r="EZ329">
        <v>40.40722222222222</v>
      </c>
      <c r="FA329">
        <v>41.62262962962963</v>
      </c>
      <c r="FB329">
        <v>41.05755555555556</v>
      </c>
      <c r="FC329">
        <v>40.96737037037036</v>
      </c>
      <c r="FD329">
        <v>41.33085185185185</v>
      </c>
      <c r="FE329">
        <v>1955.09037037037</v>
      </c>
      <c r="FF329">
        <v>39.89000000000001</v>
      </c>
      <c r="FG329">
        <v>0</v>
      </c>
      <c r="FH329">
        <v>1685131234.3</v>
      </c>
      <c r="FI329">
        <v>0</v>
      </c>
      <c r="FJ329">
        <v>469.07</v>
      </c>
      <c r="FK329">
        <v>-1.511307692013203</v>
      </c>
      <c r="FL329">
        <v>46.47692320374196</v>
      </c>
      <c r="FM329">
        <v>10576.152</v>
      </c>
      <c r="FN329">
        <v>15</v>
      </c>
      <c r="FO329">
        <v>1685130131.5</v>
      </c>
      <c r="FP329" t="s">
        <v>966</v>
      </c>
      <c r="FQ329">
        <v>1685130127.5</v>
      </c>
      <c r="FR329">
        <v>1685130131.5</v>
      </c>
      <c r="FS329">
        <v>5</v>
      </c>
      <c r="FT329">
        <v>-0.047</v>
      </c>
      <c r="FU329">
        <v>-0.013</v>
      </c>
      <c r="FV329">
        <v>-0.532</v>
      </c>
      <c r="FW329">
        <v>-0.385</v>
      </c>
      <c r="FX329">
        <v>420</v>
      </c>
      <c r="FY329">
        <v>17</v>
      </c>
      <c r="FZ329">
        <v>0.43</v>
      </c>
      <c r="GA329">
        <v>0.08</v>
      </c>
      <c r="GB329">
        <v>-34.83857</v>
      </c>
      <c r="GC329">
        <v>-4.283232270168767</v>
      </c>
      <c r="GD329">
        <v>0.4453516875459219</v>
      </c>
      <c r="GE329">
        <v>0</v>
      </c>
      <c r="GF329">
        <v>1.34454325</v>
      </c>
      <c r="GG329">
        <v>0.03553699812382424</v>
      </c>
      <c r="GH329">
        <v>0.003471602214756185</v>
      </c>
      <c r="GI329">
        <v>1</v>
      </c>
      <c r="GJ329">
        <v>1</v>
      </c>
      <c r="GK329">
        <v>2</v>
      </c>
      <c r="GL329" t="s">
        <v>432</v>
      </c>
      <c r="GM329">
        <v>3.09894</v>
      </c>
      <c r="GN329">
        <v>2.75804</v>
      </c>
      <c r="GO329">
        <v>0.116594</v>
      </c>
      <c r="GP329">
        <v>0.121895</v>
      </c>
      <c r="GQ329">
        <v>0.0983126</v>
      </c>
      <c r="GR329">
        <v>0.0921162</v>
      </c>
      <c r="GS329">
        <v>22557.9</v>
      </c>
      <c r="GT329">
        <v>22115.2</v>
      </c>
      <c r="GU329">
        <v>26087.9</v>
      </c>
      <c r="GV329">
        <v>25534</v>
      </c>
      <c r="GW329">
        <v>37753.8</v>
      </c>
      <c r="GX329">
        <v>35195.8</v>
      </c>
      <c r="GY329">
        <v>45620.7</v>
      </c>
      <c r="GZ329">
        <v>41944.3</v>
      </c>
      <c r="HA329">
        <v>1.84697</v>
      </c>
      <c r="HB329">
        <v>1.8734</v>
      </c>
      <c r="HC329">
        <v>0.0355765</v>
      </c>
      <c r="HD329">
        <v>0</v>
      </c>
      <c r="HE329">
        <v>27.4192</v>
      </c>
      <c r="HF329">
        <v>999.9</v>
      </c>
      <c r="HG329">
        <v>42.3</v>
      </c>
      <c r="HH329">
        <v>40.3</v>
      </c>
      <c r="HI329">
        <v>31.9836</v>
      </c>
      <c r="HJ329">
        <v>62.6028</v>
      </c>
      <c r="HK329">
        <v>24.2348</v>
      </c>
      <c r="HL329">
        <v>1</v>
      </c>
      <c r="HM329">
        <v>0.365475</v>
      </c>
      <c r="HN329">
        <v>2.6018</v>
      </c>
      <c r="HO329">
        <v>20.2882</v>
      </c>
      <c r="HP329">
        <v>5.2122</v>
      </c>
      <c r="HQ329">
        <v>11.98</v>
      </c>
      <c r="HR329">
        <v>4.96365</v>
      </c>
      <c r="HS329">
        <v>3.27425</v>
      </c>
      <c r="HT329">
        <v>9999</v>
      </c>
      <c r="HU329">
        <v>9999</v>
      </c>
      <c r="HV329">
        <v>9999</v>
      </c>
      <c r="HW329">
        <v>42.3</v>
      </c>
      <c r="HX329">
        <v>1.86399</v>
      </c>
      <c r="HY329">
        <v>1.86017</v>
      </c>
      <c r="HZ329">
        <v>1.85851</v>
      </c>
      <c r="IA329">
        <v>1.85987</v>
      </c>
      <c r="IB329">
        <v>1.85984</v>
      </c>
      <c r="IC329">
        <v>1.85837</v>
      </c>
      <c r="ID329">
        <v>1.85745</v>
      </c>
      <c r="IE329">
        <v>1.85233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-0.574</v>
      </c>
      <c r="IT329">
        <v>-0.3763</v>
      </c>
      <c r="IU329">
        <v>-0.4988045456908471</v>
      </c>
      <c r="IV329">
        <v>0.0001543633802942166</v>
      </c>
      <c r="IW329">
        <v>-6.359805854135664E-07</v>
      </c>
      <c r="IX329">
        <v>1.931128000261328E-10</v>
      </c>
      <c r="IY329">
        <v>-0.3811058202967347</v>
      </c>
      <c r="IZ329">
        <v>-0.009907362677547949</v>
      </c>
      <c r="JA329">
        <v>0.0006454078662214542</v>
      </c>
      <c r="JB329">
        <v>-5.064920317128958E-06</v>
      </c>
      <c r="JC329">
        <v>3</v>
      </c>
      <c r="JD329">
        <v>1872</v>
      </c>
      <c r="JE329">
        <v>1</v>
      </c>
      <c r="JF329">
        <v>37</v>
      </c>
      <c r="JG329">
        <v>18.5</v>
      </c>
      <c r="JH329">
        <v>18.4</v>
      </c>
      <c r="JI329">
        <v>1.48926</v>
      </c>
      <c r="JJ329">
        <v>2.65259</v>
      </c>
      <c r="JK329">
        <v>1.49658</v>
      </c>
      <c r="JL329">
        <v>2.33887</v>
      </c>
      <c r="JM329">
        <v>1.54785</v>
      </c>
      <c r="JN329">
        <v>2.42432</v>
      </c>
      <c r="JO329">
        <v>42.6974</v>
      </c>
      <c r="JP329">
        <v>13.7818</v>
      </c>
      <c r="JQ329">
        <v>18</v>
      </c>
      <c r="JR329">
        <v>489.526</v>
      </c>
      <c r="JS329">
        <v>522.97</v>
      </c>
      <c r="JT329">
        <v>23.9719</v>
      </c>
      <c r="JU329">
        <v>31.717</v>
      </c>
      <c r="JV329">
        <v>29.9996</v>
      </c>
      <c r="JW329">
        <v>31.8632</v>
      </c>
      <c r="JX329">
        <v>31.8247</v>
      </c>
      <c r="JY329">
        <v>30.0386</v>
      </c>
      <c r="JZ329">
        <v>43.7004</v>
      </c>
      <c r="KA329">
        <v>0</v>
      </c>
      <c r="KB329">
        <v>23.9707</v>
      </c>
      <c r="KC329">
        <v>607.0549999999999</v>
      </c>
      <c r="KD329">
        <v>16.7335</v>
      </c>
      <c r="KE329">
        <v>99.69370000000001</v>
      </c>
      <c r="KF329">
        <v>99.7094</v>
      </c>
    </row>
    <row r="330" spans="1:292">
      <c r="A330">
        <v>298</v>
      </c>
      <c r="B330">
        <v>1685131241</v>
      </c>
      <c r="C330">
        <v>7838.5</v>
      </c>
      <c r="D330" t="s">
        <v>1037</v>
      </c>
      <c r="E330" t="s">
        <v>1038</v>
      </c>
      <c r="F330">
        <v>5</v>
      </c>
      <c r="G330" t="s">
        <v>965</v>
      </c>
      <c r="H330">
        <v>1685131233.214286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597.9860234818766</v>
      </c>
      <c r="AJ330">
        <v>572.3492909090907</v>
      </c>
      <c r="AK330">
        <v>3.364138945533864</v>
      </c>
      <c r="AL330">
        <v>66.89407936849416</v>
      </c>
      <c r="AM330">
        <f>(AO330 - AN330 + DX330*1E3/(8.314*(DZ330+273.15)) * AQ330/DW330 * AP330) * DW330/(100*DK330) * 1000/(1000 - AO330)</f>
        <v>0</v>
      </c>
      <c r="AN330">
        <v>16.69440086273029</v>
      </c>
      <c r="AO330">
        <v>18.04659580419582</v>
      </c>
      <c r="AP330">
        <v>6.005564894017908E-06</v>
      </c>
      <c r="AQ330">
        <v>106.2692490418102</v>
      </c>
      <c r="AR330">
        <v>4</v>
      </c>
      <c r="AS330">
        <v>1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3.46</v>
      </c>
      <c r="DL330">
        <v>0.5</v>
      </c>
      <c r="DM330" t="s">
        <v>430</v>
      </c>
      <c r="DN330">
        <v>2</v>
      </c>
      <c r="DO330" t="b">
        <v>1</v>
      </c>
      <c r="DP330">
        <v>1685131233.214286</v>
      </c>
      <c r="DQ330">
        <v>537.9919642857143</v>
      </c>
      <c r="DR330">
        <v>573.3372499999999</v>
      </c>
      <c r="DS330">
        <v>18.045925</v>
      </c>
      <c r="DT330">
        <v>16.69679642857143</v>
      </c>
      <c r="DU330">
        <v>538.562</v>
      </c>
      <c r="DV330">
        <v>18.42217142857143</v>
      </c>
      <c r="DW330">
        <v>500.0295</v>
      </c>
      <c r="DX330">
        <v>99.63401785714287</v>
      </c>
      <c r="DY330">
        <v>0.09998215357142858</v>
      </c>
      <c r="DZ330">
        <v>27.03552857142857</v>
      </c>
      <c r="EA330">
        <v>28.00053214285714</v>
      </c>
      <c r="EB330">
        <v>999.9000000000002</v>
      </c>
      <c r="EC330">
        <v>0</v>
      </c>
      <c r="ED330">
        <v>0</v>
      </c>
      <c r="EE330">
        <v>9997.963928571427</v>
      </c>
      <c r="EF330">
        <v>0</v>
      </c>
      <c r="EG330">
        <v>14.85108214285714</v>
      </c>
      <c r="EH330">
        <v>-35.34528214285715</v>
      </c>
      <c r="EI330">
        <v>547.8789285714287</v>
      </c>
      <c r="EJ330">
        <v>583.0727142857143</v>
      </c>
      <c r="EK330">
        <v>1.349129285714286</v>
      </c>
      <c r="EL330">
        <v>573.3372499999999</v>
      </c>
      <c r="EM330">
        <v>16.69679642857143</v>
      </c>
      <c r="EN330">
        <v>1.797987857142857</v>
      </c>
      <c r="EO330">
        <v>1.663569285714286</v>
      </c>
      <c r="EP330">
        <v>15.76930714285714</v>
      </c>
      <c r="EQ330">
        <v>14.56059285714286</v>
      </c>
      <c r="ER330">
        <v>1999.995357142857</v>
      </c>
      <c r="ES330">
        <v>0.9800044285714288</v>
      </c>
      <c r="ET330">
        <v>0.01999537142857143</v>
      </c>
      <c r="EU330">
        <v>0</v>
      </c>
      <c r="EV330">
        <v>469.0271428571428</v>
      </c>
      <c r="EW330">
        <v>5.00078</v>
      </c>
      <c r="EX330">
        <v>10574.27142857143</v>
      </c>
      <c r="EY330">
        <v>16379.62857142858</v>
      </c>
      <c r="EZ330">
        <v>40.40374999999999</v>
      </c>
      <c r="FA330">
        <v>41.61821428571428</v>
      </c>
      <c r="FB330">
        <v>40.96842857142855</v>
      </c>
      <c r="FC330">
        <v>40.95964285714285</v>
      </c>
      <c r="FD330">
        <v>41.35021428571428</v>
      </c>
      <c r="FE330">
        <v>1955.105357142857</v>
      </c>
      <c r="FF330">
        <v>39.89000000000001</v>
      </c>
      <c r="FG330">
        <v>0</v>
      </c>
      <c r="FH330">
        <v>1685131239.1</v>
      </c>
      <c r="FI330">
        <v>0</v>
      </c>
      <c r="FJ330">
        <v>469.02012</v>
      </c>
      <c r="FK330">
        <v>-1.193692306100921</v>
      </c>
      <c r="FL330">
        <v>-51.49230822752907</v>
      </c>
      <c r="FM330">
        <v>10574.908</v>
      </c>
      <c r="FN330">
        <v>15</v>
      </c>
      <c r="FO330">
        <v>1685130131.5</v>
      </c>
      <c r="FP330" t="s">
        <v>966</v>
      </c>
      <c r="FQ330">
        <v>1685130127.5</v>
      </c>
      <c r="FR330">
        <v>1685130131.5</v>
      </c>
      <c r="FS330">
        <v>5</v>
      </c>
      <c r="FT330">
        <v>-0.047</v>
      </c>
      <c r="FU330">
        <v>-0.013</v>
      </c>
      <c r="FV330">
        <v>-0.532</v>
      </c>
      <c r="FW330">
        <v>-0.385</v>
      </c>
      <c r="FX330">
        <v>420</v>
      </c>
      <c r="FY330">
        <v>17</v>
      </c>
      <c r="FZ330">
        <v>0.43</v>
      </c>
      <c r="GA330">
        <v>0.08</v>
      </c>
      <c r="GB330">
        <v>-35.09503170731708</v>
      </c>
      <c r="GC330">
        <v>-4.4055073170732</v>
      </c>
      <c r="GD330">
        <v>0.4432181390136734</v>
      </c>
      <c r="GE330">
        <v>0</v>
      </c>
      <c r="GF330">
        <v>1.347098048780488</v>
      </c>
      <c r="GG330">
        <v>0.03723073170731663</v>
      </c>
      <c r="GH330">
        <v>0.003729564951750784</v>
      </c>
      <c r="GI330">
        <v>1</v>
      </c>
      <c r="GJ330">
        <v>1</v>
      </c>
      <c r="GK330">
        <v>2</v>
      </c>
      <c r="GL330" t="s">
        <v>432</v>
      </c>
      <c r="GM330">
        <v>3.09877</v>
      </c>
      <c r="GN330">
        <v>2.75796</v>
      </c>
      <c r="GO330">
        <v>0.119109</v>
      </c>
      <c r="GP330">
        <v>0.124365</v>
      </c>
      <c r="GQ330">
        <v>0.09832299999999999</v>
      </c>
      <c r="GR330">
        <v>0.0921062</v>
      </c>
      <c r="GS330">
        <v>22494</v>
      </c>
      <c r="GT330">
        <v>22053</v>
      </c>
      <c r="GU330">
        <v>26088.2</v>
      </c>
      <c r="GV330">
        <v>25534</v>
      </c>
      <c r="GW330">
        <v>37754.3</v>
      </c>
      <c r="GX330">
        <v>35196.6</v>
      </c>
      <c r="GY330">
        <v>45621.4</v>
      </c>
      <c r="GZ330">
        <v>41944.4</v>
      </c>
      <c r="HA330">
        <v>1.84648</v>
      </c>
      <c r="HB330">
        <v>1.87377</v>
      </c>
      <c r="HC330">
        <v>0.0350177</v>
      </c>
      <c r="HD330">
        <v>0</v>
      </c>
      <c r="HE330">
        <v>27.4233</v>
      </c>
      <c r="HF330">
        <v>999.9</v>
      </c>
      <c r="HG330">
        <v>42.3</v>
      </c>
      <c r="HH330">
        <v>40.3</v>
      </c>
      <c r="HI330">
        <v>31.9837</v>
      </c>
      <c r="HJ330">
        <v>62.5228</v>
      </c>
      <c r="HK330">
        <v>24.5152</v>
      </c>
      <c r="HL330">
        <v>1</v>
      </c>
      <c r="HM330">
        <v>0.365066</v>
      </c>
      <c r="HN330">
        <v>2.60368</v>
      </c>
      <c r="HO330">
        <v>20.2885</v>
      </c>
      <c r="HP330">
        <v>5.2128</v>
      </c>
      <c r="HQ330">
        <v>11.98</v>
      </c>
      <c r="HR330">
        <v>4.9637</v>
      </c>
      <c r="HS330">
        <v>3.27425</v>
      </c>
      <c r="HT330">
        <v>9999</v>
      </c>
      <c r="HU330">
        <v>9999</v>
      </c>
      <c r="HV330">
        <v>9999</v>
      </c>
      <c r="HW330">
        <v>42.4</v>
      </c>
      <c r="HX330">
        <v>1.86398</v>
      </c>
      <c r="HY330">
        <v>1.86015</v>
      </c>
      <c r="HZ330">
        <v>1.85851</v>
      </c>
      <c r="IA330">
        <v>1.85984</v>
      </c>
      <c r="IB330">
        <v>1.85982</v>
      </c>
      <c r="IC330">
        <v>1.85837</v>
      </c>
      <c r="ID330">
        <v>1.85745</v>
      </c>
      <c r="IE330">
        <v>1.85231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-0.579</v>
      </c>
      <c r="IT330">
        <v>-0.3763</v>
      </c>
      <c r="IU330">
        <v>-0.4988045456908471</v>
      </c>
      <c r="IV330">
        <v>0.0001543633802942166</v>
      </c>
      <c r="IW330">
        <v>-6.359805854135664E-07</v>
      </c>
      <c r="IX330">
        <v>1.931128000261328E-10</v>
      </c>
      <c r="IY330">
        <v>-0.3811058202967347</v>
      </c>
      <c r="IZ330">
        <v>-0.009907362677547949</v>
      </c>
      <c r="JA330">
        <v>0.0006454078662214542</v>
      </c>
      <c r="JB330">
        <v>-5.064920317128958E-06</v>
      </c>
      <c r="JC330">
        <v>3</v>
      </c>
      <c r="JD330">
        <v>1872</v>
      </c>
      <c r="JE330">
        <v>1</v>
      </c>
      <c r="JF330">
        <v>37</v>
      </c>
      <c r="JG330">
        <v>18.6</v>
      </c>
      <c r="JH330">
        <v>18.5</v>
      </c>
      <c r="JI330">
        <v>1.52588</v>
      </c>
      <c r="JJ330">
        <v>2.65991</v>
      </c>
      <c r="JK330">
        <v>1.49658</v>
      </c>
      <c r="JL330">
        <v>2.33887</v>
      </c>
      <c r="JM330">
        <v>1.54907</v>
      </c>
      <c r="JN330">
        <v>2.35474</v>
      </c>
      <c r="JO330">
        <v>42.7242</v>
      </c>
      <c r="JP330">
        <v>13.773</v>
      </c>
      <c r="JQ330">
        <v>18</v>
      </c>
      <c r="JR330">
        <v>489.191</v>
      </c>
      <c r="JS330">
        <v>523.192</v>
      </c>
      <c r="JT330">
        <v>23.9714</v>
      </c>
      <c r="JU330">
        <v>31.7114</v>
      </c>
      <c r="JV330">
        <v>29.9997</v>
      </c>
      <c r="JW330">
        <v>31.8583</v>
      </c>
      <c r="JX330">
        <v>31.8199</v>
      </c>
      <c r="JY330">
        <v>30.7004</v>
      </c>
      <c r="JZ330">
        <v>43.7004</v>
      </c>
      <c r="KA330">
        <v>0</v>
      </c>
      <c r="KB330">
        <v>23.9691</v>
      </c>
      <c r="KC330">
        <v>620.4299999999999</v>
      </c>
      <c r="KD330">
        <v>16.733</v>
      </c>
      <c r="KE330">
        <v>99.6953</v>
      </c>
      <c r="KF330">
        <v>99.70959999999999</v>
      </c>
    </row>
    <row r="331" spans="1:292">
      <c r="A331">
        <v>299</v>
      </c>
      <c r="B331">
        <v>1685131246</v>
      </c>
      <c r="C331">
        <v>7843.5</v>
      </c>
      <c r="D331" t="s">
        <v>1039</v>
      </c>
      <c r="E331" t="s">
        <v>1040</v>
      </c>
      <c r="F331">
        <v>5</v>
      </c>
      <c r="G331" t="s">
        <v>965</v>
      </c>
      <c r="H331">
        <v>1685131238.5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615.1227390405546</v>
      </c>
      <c r="AJ331">
        <v>589.3361454545453</v>
      </c>
      <c r="AK331">
        <v>3.392615748649989</v>
      </c>
      <c r="AL331">
        <v>66.89407936849416</v>
      </c>
      <c r="AM331">
        <f>(AO331 - AN331 + DX331*1E3/(8.314*(DZ331+273.15)) * AQ331/DW331 * AP331) * DW331/(100*DK331) * 1000/(1000 - AO331)</f>
        <v>0</v>
      </c>
      <c r="AN331">
        <v>16.69069494419396</v>
      </c>
      <c r="AO331">
        <v>18.04717482517484</v>
      </c>
      <c r="AP331">
        <v>-6.771548648792773E-06</v>
      </c>
      <c r="AQ331">
        <v>106.2692490418102</v>
      </c>
      <c r="AR331">
        <v>4</v>
      </c>
      <c r="AS331">
        <v>1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3.46</v>
      </c>
      <c r="DL331">
        <v>0.5</v>
      </c>
      <c r="DM331" t="s">
        <v>430</v>
      </c>
      <c r="DN331">
        <v>2</v>
      </c>
      <c r="DO331" t="b">
        <v>1</v>
      </c>
      <c r="DP331">
        <v>1685131238.5</v>
      </c>
      <c r="DQ331">
        <v>555.4530000000001</v>
      </c>
      <c r="DR331">
        <v>591.0838148148148</v>
      </c>
      <c r="DS331">
        <v>18.04628518518519</v>
      </c>
      <c r="DT331">
        <v>16.69337407407407</v>
      </c>
      <c r="DU331">
        <v>556.0294074074073</v>
      </c>
      <c r="DV331">
        <v>18.42252222222222</v>
      </c>
      <c r="DW331">
        <v>500.0251481481481</v>
      </c>
      <c r="DX331">
        <v>99.6340777777778</v>
      </c>
      <c r="DY331">
        <v>0.1000665925925926</v>
      </c>
      <c r="DZ331">
        <v>27.03413703703703</v>
      </c>
      <c r="EA331">
        <v>27.99967777777777</v>
      </c>
      <c r="EB331">
        <v>999.9000000000001</v>
      </c>
      <c r="EC331">
        <v>0</v>
      </c>
      <c r="ED331">
        <v>0</v>
      </c>
      <c r="EE331">
        <v>9995.65148148148</v>
      </c>
      <c r="EF331">
        <v>0</v>
      </c>
      <c r="EG331">
        <v>14.89338148148148</v>
      </c>
      <c r="EH331">
        <v>-35.63093333333333</v>
      </c>
      <c r="EI331">
        <v>565.661037037037</v>
      </c>
      <c r="EJ331">
        <v>601.1185555555555</v>
      </c>
      <c r="EK331">
        <v>1.352914444444445</v>
      </c>
      <c r="EL331">
        <v>591.0838148148148</v>
      </c>
      <c r="EM331">
        <v>16.69337407407407</v>
      </c>
      <c r="EN331">
        <v>1.798024814814815</v>
      </c>
      <c r="EO331">
        <v>1.663228888888889</v>
      </c>
      <c r="EP331">
        <v>15.76962962962963</v>
      </c>
      <c r="EQ331">
        <v>14.55742962962963</v>
      </c>
      <c r="ER331">
        <v>1999.98962962963</v>
      </c>
      <c r="ES331">
        <v>0.9800042222222224</v>
      </c>
      <c r="ET331">
        <v>0.01999557777777778</v>
      </c>
      <c r="EU331">
        <v>0</v>
      </c>
      <c r="EV331">
        <v>469.0035185185186</v>
      </c>
      <c r="EW331">
        <v>5.00078</v>
      </c>
      <c r="EX331">
        <v>10563.2</v>
      </c>
      <c r="EY331">
        <v>16379.58518518518</v>
      </c>
      <c r="EZ331">
        <v>40.38622222222222</v>
      </c>
      <c r="FA331">
        <v>41.61329629629628</v>
      </c>
      <c r="FB331">
        <v>40.9534074074074</v>
      </c>
      <c r="FC331">
        <v>40.95359259259259</v>
      </c>
      <c r="FD331">
        <v>41.33537037037036</v>
      </c>
      <c r="FE331">
        <v>1955.099629629629</v>
      </c>
      <c r="FF331">
        <v>39.89000000000001</v>
      </c>
      <c r="FG331">
        <v>0</v>
      </c>
      <c r="FH331">
        <v>1685131243.9</v>
      </c>
      <c r="FI331">
        <v>0</v>
      </c>
      <c r="FJ331">
        <v>468.97336</v>
      </c>
      <c r="FK331">
        <v>0.4489230667616432</v>
      </c>
      <c r="FL331">
        <v>-252.4999997441107</v>
      </c>
      <c r="FM331">
        <v>10563.584</v>
      </c>
      <c r="FN331">
        <v>15</v>
      </c>
      <c r="FO331">
        <v>1685130131.5</v>
      </c>
      <c r="FP331" t="s">
        <v>966</v>
      </c>
      <c r="FQ331">
        <v>1685130127.5</v>
      </c>
      <c r="FR331">
        <v>1685130131.5</v>
      </c>
      <c r="FS331">
        <v>5</v>
      </c>
      <c r="FT331">
        <v>-0.047</v>
      </c>
      <c r="FU331">
        <v>-0.013</v>
      </c>
      <c r="FV331">
        <v>-0.532</v>
      </c>
      <c r="FW331">
        <v>-0.385</v>
      </c>
      <c r="FX331">
        <v>420</v>
      </c>
      <c r="FY331">
        <v>17</v>
      </c>
      <c r="FZ331">
        <v>0.43</v>
      </c>
      <c r="GA331">
        <v>0.08</v>
      </c>
      <c r="GB331">
        <v>-35.42814634146342</v>
      </c>
      <c r="GC331">
        <v>-3.337218815331064</v>
      </c>
      <c r="GD331">
        <v>0.3364852173736695</v>
      </c>
      <c r="GE331">
        <v>0</v>
      </c>
      <c r="GF331">
        <v>1.350501951219512</v>
      </c>
      <c r="GG331">
        <v>0.04127017421602845</v>
      </c>
      <c r="GH331">
        <v>0.004137543880549683</v>
      </c>
      <c r="GI331">
        <v>1</v>
      </c>
      <c r="GJ331">
        <v>1</v>
      </c>
      <c r="GK331">
        <v>2</v>
      </c>
      <c r="GL331" t="s">
        <v>432</v>
      </c>
      <c r="GM331">
        <v>3.09882</v>
      </c>
      <c r="GN331">
        <v>2.75821</v>
      </c>
      <c r="GO331">
        <v>0.121594</v>
      </c>
      <c r="GP331">
        <v>0.126791</v>
      </c>
      <c r="GQ331">
        <v>0.0983238</v>
      </c>
      <c r="GR331">
        <v>0.0920946</v>
      </c>
      <c r="GS331">
        <v>22430.8</v>
      </c>
      <c r="GT331">
        <v>21992.2</v>
      </c>
      <c r="GU331">
        <v>26088.5</v>
      </c>
      <c r="GV331">
        <v>25534.4</v>
      </c>
      <c r="GW331">
        <v>37755.1</v>
      </c>
      <c r="GX331">
        <v>35198</v>
      </c>
      <c r="GY331">
        <v>45622.1</v>
      </c>
      <c r="GZ331">
        <v>41945.3</v>
      </c>
      <c r="HA331">
        <v>1.84652</v>
      </c>
      <c r="HB331">
        <v>1.87375</v>
      </c>
      <c r="HC331">
        <v>0.0345334</v>
      </c>
      <c r="HD331">
        <v>0</v>
      </c>
      <c r="HE331">
        <v>27.4262</v>
      </c>
      <c r="HF331">
        <v>999.9</v>
      </c>
      <c r="HG331">
        <v>42.3</v>
      </c>
      <c r="HH331">
        <v>40.3</v>
      </c>
      <c r="HI331">
        <v>31.9851</v>
      </c>
      <c r="HJ331">
        <v>62.5328</v>
      </c>
      <c r="HK331">
        <v>24.5473</v>
      </c>
      <c r="HL331">
        <v>1</v>
      </c>
      <c r="HM331">
        <v>0.364367</v>
      </c>
      <c r="HN331">
        <v>2.6015</v>
      </c>
      <c r="HO331">
        <v>20.2883</v>
      </c>
      <c r="HP331">
        <v>5.2119</v>
      </c>
      <c r="HQ331">
        <v>11.98</v>
      </c>
      <c r="HR331">
        <v>4.9634</v>
      </c>
      <c r="HS331">
        <v>3.2742</v>
      </c>
      <c r="HT331">
        <v>9999</v>
      </c>
      <c r="HU331">
        <v>9999</v>
      </c>
      <c r="HV331">
        <v>9999</v>
      </c>
      <c r="HW331">
        <v>42.4</v>
      </c>
      <c r="HX331">
        <v>1.86399</v>
      </c>
      <c r="HY331">
        <v>1.86017</v>
      </c>
      <c r="HZ331">
        <v>1.85852</v>
      </c>
      <c r="IA331">
        <v>1.85982</v>
      </c>
      <c r="IB331">
        <v>1.85979</v>
      </c>
      <c r="IC331">
        <v>1.85837</v>
      </c>
      <c r="ID331">
        <v>1.85745</v>
      </c>
      <c r="IE331">
        <v>1.8523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-0.586</v>
      </c>
      <c r="IT331">
        <v>-0.3763</v>
      </c>
      <c r="IU331">
        <v>-0.4988045456908471</v>
      </c>
      <c r="IV331">
        <v>0.0001543633802942166</v>
      </c>
      <c r="IW331">
        <v>-6.359805854135664E-07</v>
      </c>
      <c r="IX331">
        <v>1.931128000261328E-10</v>
      </c>
      <c r="IY331">
        <v>-0.3811058202967347</v>
      </c>
      <c r="IZ331">
        <v>-0.009907362677547949</v>
      </c>
      <c r="JA331">
        <v>0.0006454078662214542</v>
      </c>
      <c r="JB331">
        <v>-5.064920317128958E-06</v>
      </c>
      <c r="JC331">
        <v>3</v>
      </c>
      <c r="JD331">
        <v>1872</v>
      </c>
      <c r="JE331">
        <v>1</v>
      </c>
      <c r="JF331">
        <v>37</v>
      </c>
      <c r="JG331">
        <v>18.6</v>
      </c>
      <c r="JH331">
        <v>18.6</v>
      </c>
      <c r="JI331">
        <v>1.55884</v>
      </c>
      <c r="JJ331">
        <v>2.66846</v>
      </c>
      <c r="JK331">
        <v>1.49658</v>
      </c>
      <c r="JL331">
        <v>2.33887</v>
      </c>
      <c r="JM331">
        <v>1.54907</v>
      </c>
      <c r="JN331">
        <v>2.36938</v>
      </c>
      <c r="JO331">
        <v>42.7242</v>
      </c>
      <c r="JP331">
        <v>13.7643</v>
      </c>
      <c r="JQ331">
        <v>18</v>
      </c>
      <c r="JR331">
        <v>489.191</v>
      </c>
      <c r="JS331">
        <v>523.127</v>
      </c>
      <c r="JT331">
        <v>23.9689</v>
      </c>
      <c r="JU331">
        <v>31.7065</v>
      </c>
      <c r="JV331">
        <v>29.9996</v>
      </c>
      <c r="JW331">
        <v>31.8541</v>
      </c>
      <c r="JX331">
        <v>31.8143</v>
      </c>
      <c r="JY331">
        <v>31.4221</v>
      </c>
      <c r="JZ331">
        <v>43.7004</v>
      </c>
      <c r="KA331">
        <v>0</v>
      </c>
      <c r="KB331">
        <v>23.9698</v>
      </c>
      <c r="KC331">
        <v>640.53</v>
      </c>
      <c r="KD331">
        <v>16.7282</v>
      </c>
      <c r="KE331">
        <v>99.6966</v>
      </c>
      <c r="KF331">
        <v>99.71129999999999</v>
      </c>
    </row>
    <row r="332" spans="1:292">
      <c r="A332">
        <v>300</v>
      </c>
      <c r="B332">
        <v>1685131251</v>
      </c>
      <c r="C332">
        <v>7848.5</v>
      </c>
      <c r="D332" t="s">
        <v>1041</v>
      </c>
      <c r="E332" t="s">
        <v>1042</v>
      </c>
      <c r="F332">
        <v>5</v>
      </c>
      <c r="G332" t="s">
        <v>965</v>
      </c>
      <c r="H332">
        <v>1685131243.214286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632.124824300951</v>
      </c>
      <c r="AJ332">
        <v>606.3502666666666</v>
      </c>
      <c r="AK332">
        <v>3.400121555778209</v>
      </c>
      <c r="AL332">
        <v>66.89407936849416</v>
      </c>
      <c r="AM332">
        <f>(AO332 - AN332 + DX332*1E3/(8.314*(DZ332+273.15)) * AQ332/DW332 * AP332) * DW332/(100*DK332) * 1000/(1000 - AO332)</f>
        <v>0</v>
      </c>
      <c r="AN332">
        <v>16.68841931300706</v>
      </c>
      <c r="AO332">
        <v>18.04295454545456</v>
      </c>
      <c r="AP332">
        <v>-1.786057497831669E-06</v>
      </c>
      <c r="AQ332">
        <v>106.2692490418102</v>
      </c>
      <c r="AR332">
        <v>4</v>
      </c>
      <c r="AS332">
        <v>1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3.46</v>
      </c>
      <c r="DL332">
        <v>0.5</v>
      </c>
      <c r="DM332" t="s">
        <v>430</v>
      </c>
      <c r="DN332">
        <v>2</v>
      </c>
      <c r="DO332" t="b">
        <v>1</v>
      </c>
      <c r="DP332">
        <v>1685131243.214286</v>
      </c>
      <c r="DQ332">
        <v>571.1133214285715</v>
      </c>
      <c r="DR332">
        <v>606.9128571428572</v>
      </c>
      <c r="DS332">
        <v>18.04588928571429</v>
      </c>
      <c r="DT332">
        <v>16.69010357142857</v>
      </c>
      <c r="DU332">
        <v>571.6957500000001</v>
      </c>
      <c r="DV332">
        <v>18.42214285714286</v>
      </c>
      <c r="DW332">
        <v>500.0101785714286</v>
      </c>
      <c r="DX332">
        <v>99.63416785714286</v>
      </c>
      <c r="DY332">
        <v>0.1000220714285714</v>
      </c>
      <c r="DZ332">
        <v>27.03377142857143</v>
      </c>
      <c r="EA332">
        <v>27.99722857142857</v>
      </c>
      <c r="EB332">
        <v>999.9000000000002</v>
      </c>
      <c r="EC332">
        <v>0</v>
      </c>
      <c r="ED332">
        <v>0</v>
      </c>
      <c r="EE332">
        <v>9997.773214285715</v>
      </c>
      <c r="EF332">
        <v>0</v>
      </c>
      <c r="EG332">
        <v>14.78143571428572</v>
      </c>
      <c r="EH332">
        <v>-35.79953214285714</v>
      </c>
      <c r="EI332">
        <v>581.6090714285714</v>
      </c>
      <c r="EJ332">
        <v>617.2142142857144</v>
      </c>
      <c r="EK332">
        <v>1.355789285714286</v>
      </c>
      <c r="EL332">
        <v>606.9128571428572</v>
      </c>
      <c r="EM332">
        <v>16.69010357142857</v>
      </c>
      <c r="EN332">
        <v>1.7979875</v>
      </c>
      <c r="EO332">
        <v>1.662904642857143</v>
      </c>
      <c r="EP332">
        <v>15.76930357142857</v>
      </c>
      <c r="EQ332">
        <v>14.55441785714286</v>
      </c>
      <c r="ER332">
        <v>1999.981428571429</v>
      </c>
      <c r="ES332">
        <v>0.9800041071428574</v>
      </c>
      <c r="ET332">
        <v>0.01999569285714286</v>
      </c>
      <c r="EU332">
        <v>0</v>
      </c>
      <c r="EV332">
        <v>468.9794642857142</v>
      </c>
      <c r="EW332">
        <v>5.00078</v>
      </c>
      <c r="EX332">
        <v>10541.19642857143</v>
      </c>
      <c r="EY332">
        <v>16379.51428571429</v>
      </c>
      <c r="EZ332">
        <v>40.37907142857142</v>
      </c>
      <c r="FA332">
        <v>41.60246428571428</v>
      </c>
      <c r="FB332">
        <v>41.04882142857142</v>
      </c>
      <c r="FC332">
        <v>40.94185714285715</v>
      </c>
      <c r="FD332">
        <v>41.32789285714286</v>
      </c>
      <c r="FE332">
        <v>1955.091428571429</v>
      </c>
      <c r="FF332">
        <v>39.89000000000001</v>
      </c>
      <c r="FG332">
        <v>0</v>
      </c>
      <c r="FH332">
        <v>1685131249.3</v>
      </c>
      <c r="FI332">
        <v>0</v>
      </c>
      <c r="FJ332">
        <v>468.9673461538462</v>
      </c>
      <c r="FK332">
        <v>0.005162391240804416</v>
      </c>
      <c r="FL332">
        <v>-358.1606841818405</v>
      </c>
      <c r="FM332">
        <v>10539.84615384615</v>
      </c>
      <c r="FN332">
        <v>15</v>
      </c>
      <c r="FO332">
        <v>1685130131.5</v>
      </c>
      <c r="FP332" t="s">
        <v>966</v>
      </c>
      <c r="FQ332">
        <v>1685130127.5</v>
      </c>
      <c r="FR332">
        <v>1685130131.5</v>
      </c>
      <c r="FS332">
        <v>5</v>
      </c>
      <c r="FT332">
        <v>-0.047</v>
      </c>
      <c r="FU332">
        <v>-0.013</v>
      </c>
      <c r="FV332">
        <v>-0.532</v>
      </c>
      <c r="FW332">
        <v>-0.385</v>
      </c>
      <c r="FX332">
        <v>420</v>
      </c>
      <c r="FY332">
        <v>17</v>
      </c>
      <c r="FZ332">
        <v>0.43</v>
      </c>
      <c r="GA332">
        <v>0.08</v>
      </c>
      <c r="GB332">
        <v>-35.7051475</v>
      </c>
      <c r="GC332">
        <v>-2.256579737335775</v>
      </c>
      <c r="GD332">
        <v>0.2214250719628428</v>
      </c>
      <c r="GE332">
        <v>0</v>
      </c>
      <c r="GF332">
        <v>1.354161</v>
      </c>
      <c r="GG332">
        <v>0.03900968105065285</v>
      </c>
      <c r="GH332">
        <v>0.003874241732261937</v>
      </c>
      <c r="GI332">
        <v>1</v>
      </c>
      <c r="GJ332">
        <v>1</v>
      </c>
      <c r="GK332">
        <v>2</v>
      </c>
      <c r="GL332" t="s">
        <v>432</v>
      </c>
      <c r="GM332">
        <v>3.09895</v>
      </c>
      <c r="GN332">
        <v>2.75813</v>
      </c>
      <c r="GO332">
        <v>0.124056</v>
      </c>
      <c r="GP332">
        <v>0.129213</v>
      </c>
      <c r="GQ332">
        <v>0.0983093</v>
      </c>
      <c r="GR332">
        <v>0.09207750000000001</v>
      </c>
      <c r="GS332">
        <v>22368.3</v>
      </c>
      <c r="GT332">
        <v>21931.7</v>
      </c>
      <c r="GU332">
        <v>26088.8</v>
      </c>
      <c r="GV332">
        <v>25534.9</v>
      </c>
      <c r="GW332">
        <v>37756.7</v>
      </c>
      <c r="GX332">
        <v>35199.3</v>
      </c>
      <c r="GY332">
        <v>45622.9</v>
      </c>
      <c r="GZ332">
        <v>41945.7</v>
      </c>
      <c r="HA332">
        <v>1.84695</v>
      </c>
      <c r="HB332">
        <v>1.8739</v>
      </c>
      <c r="HC332">
        <v>0.0351667</v>
      </c>
      <c r="HD332">
        <v>0</v>
      </c>
      <c r="HE332">
        <v>27.4291</v>
      </c>
      <c r="HF332">
        <v>999.9</v>
      </c>
      <c r="HG332">
        <v>42.3</v>
      </c>
      <c r="HH332">
        <v>40.3</v>
      </c>
      <c r="HI332">
        <v>31.9826</v>
      </c>
      <c r="HJ332">
        <v>62.4228</v>
      </c>
      <c r="HK332">
        <v>24.4111</v>
      </c>
      <c r="HL332">
        <v>1</v>
      </c>
      <c r="HM332">
        <v>0.363501</v>
      </c>
      <c r="HN332">
        <v>2.58782</v>
      </c>
      <c r="HO332">
        <v>20.2885</v>
      </c>
      <c r="HP332">
        <v>5.2125</v>
      </c>
      <c r="HQ332">
        <v>11.98</v>
      </c>
      <c r="HR332">
        <v>4.96355</v>
      </c>
      <c r="HS332">
        <v>3.2741</v>
      </c>
      <c r="HT332">
        <v>9999</v>
      </c>
      <c r="HU332">
        <v>9999</v>
      </c>
      <c r="HV332">
        <v>9999</v>
      </c>
      <c r="HW332">
        <v>42.4</v>
      </c>
      <c r="HX332">
        <v>1.86399</v>
      </c>
      <c r="HY332">
        <v>1.86018</v>
      </c>
      <c r="HZ332">
        <v>1.85852</v>
      </c>
      <c r="IA332">
        <v>1.85986</v>
      </c>
      <c r="IB332">
        <v>1.8598</v>
      </c>
      <c r="IC332">
        <v>1.85837</v>
      </c>
      <c r="ID332">
        <v>1.85745</v>
      </c>
      <c r="IE332">
        <v>1.85232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-0.593</v>
      </c>
      <c r="IT332">
        <v>-0.3762</v>
      </c>
      <c r="IU332">
        <v>-0.4988045456908471</v>
      </c>
      <c r="IV332">
        <v>0.0001543633802942166</v>
      </c>
      <c r="IW332">
        <v>-6.359805854135664E-07</v>
      </c>
      <c r="IX332">
        <v>1.931128000261328E-10</v>
      </c>
      <c r="IY332">
        <v>-0.3811058202967347</v>
      </c>
      <c r="IZ332">
        <v>-0.009907362677547949</v>
      </c>
      <c r="JA332">
        <v>0.0006454078662214542</v>
      </c>
      <c r="JB332">
        <v>-5.064920317128958E-06</v>
      </c>
      <c r="JC332">
        <v>3</v>
      </c>
      <c r="JD332">
        <v>1872</v>
      </c>
      <c r="JE332">
        <v>1</v>
      </c>
      <c r="JF332">
        <v>37</v>
      </c>
      <c r="JG332">
        <v>18.7</v>
      </c>
      <c r="JH332">
        <v>18.7</v>
      </c>
      <c r="JI332">
        <v>1.59424</v>
      </c>
      <c r="JJ332">
        <v>2.66235</v>
      </c>
      <c r="JK332">
        <v>1.49658</v>
      </c>
      <c r="JL332">
        <v>2.33887</v>
      </c>
      <c r="JM332">
        <v>1.54907</v>
      </c>
      <c r="JN332">
        <v>2.40479</v>
      </c>
      <c r="JO332">
        <v>42.7242</v>
      </c>
      <c r="JP332">
        <v>13.773</v>
      </c>
      <c r="JQ332">
        <v>18</v>
      </c>
      <c r="JR332">
        <v>489.405</v>
      </c>
      <c r="JS332">
        <v>523.186</v>
      </c>
      <c r="JT332">
        <v>23.968</v>
      </c>
      <c r="JU332">
        <v>31.701</v>
      </c>
      <c r="JV332">
        <v>29.9993</v>
      </c>
      <c r="JW332">
        <v>31.8486</v>
      </c>
      <c r="JX332">
        <v>31.8088</v>
      </c>
      <c r="JY332">
        <v>32.0761</v>
      </c>
      <c r="JZ332">
        <v>43.7004</v>
      </c>
      <c r="KA332">
        <v>0</v>
      </c>
      <c r="KB332">
        <v>23.9734</v>
      </c>
      <c r="KC332">
        <v>653.902</v>
      </c>
      <c r="KD332">
        <v>16.7294</v>
      </c>
      <c r="KE332">
        <v>99.6982</v>
      </c>
      <c r="KF332">
        <v>99.7128</v>
      </c>
    </row>
    <row r="333" spans="1:292">
      <c r="A333">
        <v>301</v>
      </c>
      <c r="B333">
        <v>1685131256</v>
      </c>
      <c r="C333">
        <v>7853.5</v>
      </c>
      <c r="D333" t="s">
        <v>1043</v>
      </c>
      <c r="E333" t="s">
        <v>1044</v>
      </c>
      <c r="F333">
        <v>5</v>
      </c>
      <c r="G333" t="s">
        <v>965</v>
      </c>
      <c r="H333">
        <v>1685131248.5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649.1564597868049</v>
      </c>
      <c r="AJ333">
        <v>623.3207757575758</v>
      </c>
      <c r="AK333">
        <v>3.387657106846022</v>
      </c>
      <c r="AL333">
        <v>66.89407936849416</v>
      </c>
      <c r="AM333">
        <f>(AO333 - AN333 + DX333*1E3/(8.314*(DZ333+273.15)) * AQ333/DW333 * AP333) * DW333/(100*DK333) * 1000/(1000 - AO333)</f>
        <v>0</v>
      </c>
      <c r="AN333">
        <v>16.68388428588331</v>
      </c>
      <c r="AO333">
        <v>18.04036503496505</v>
      </c>
      <c r="AP333">
        <v>-1.070961778651014E-05</v>
      </c>
      <c r="AQ333">
        <v>106.2692490418102</v>
      </c>
      <c r="AR333">
        <v>4</v>
      </c>
      <c r="AS333">
        <v>1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3.46</v>
      </c>
      <c r="DL333">
        <v>0.5</v>
      </c>
      <c r="DM333" t="s">
        <v>430</v>
      </c>
      <c r="DN333">
        <v>2</v>
      </c>
      <c r="DO333" t="b">
        <v>1</v>
      </c>
      <c r="DP333">
        <v>1685131248.5</v>
      </c>
      <c r="DQ333">
        <v>588.724962962963</v>
      </c>
      <c r="DR333">
        <v>624.6444814814815</v>
      </c>
      <c r="DS333">
        <v>18.04449259259259</v>
      </c>
      <c r="DT333">
        <v>16.68626666666667</v>
      </c>
      <c r="DU333">
        <v>589.3141481481481</v>
      </c>
      <c r="DV333">
        <v>18.42075185185185</v>
      </c>
      <c r="DW333">
        <v>500.0034444444445</v>
      </c>
      <c r="DX333">
        <v>99.63413703703704</v>
      </c>
      <c r="DY333">
        <v>0.1000128851851852</v>
      </c>
      <c r="DZ333">
        <v>27.03192962962963</v>
      </c>
      <c r="EA333">
        <v>27.99522222222222</v>
      </c>
      <c r="EB333">
        <v>999.9000000000001</v>
      </c>
      <c r="EC333">
        <v>0</v>
      </c>
      <c r="ED333">
        <v>0</v>
      </c>
      <c r="EE333">
        <v>10000.2362962963</v>
      </c>
      <c r="EF333">
        <v>0</v>
      </c>
      <c r="EG333">
        <v>14.6561</v>
      </c>
      <c r="EH333">
        <v>-35.91947037037038</v>
      </c>
      <c r="EI333">
        <v>599.5434814814815</v>
      </c>
      <c r="EJ333">
        <v>635.2441851851852</v>
      </c>
      <c r="EK333">
        <v>1.358222592592593</v>
      </c>
      <c r="EL333">
        <v>624.6444814814815</v>
      </c>
      <c r="EM333">
        <v>16.68626666666667</v>
      </c>
      <c r="EN333">
        <v>1.797847037037037</v>
      </c>
      <c r="EO333">
        <v>1.662521851851852</v>
      </c>
      <c r="EP333">
        <v>15.76808518518518</v>
      </c>
      <c r="EQ333">
        <v>14.55084814814815</v>
      </c>
      <c r="ER333">
        <v>1999.966666666666</v>
      </c>
      <c r="ES333">
        <v>0.9800040000000001</v>
      </c>
      <c r="ET333">
        <v>0.0199958</v>
      </c>
      <c r="EU333">
        <v>0</v>
      </c>
      <c r="EV333">
        <v>468.9966296296296</v>
      </c>
      <c r="EW333">
        <v>5.00078</v>
      </c>
      <c r="EX333">
        <v>10522.54444444445</v>
      </c>
      <c r="EY333">
        <v>16379.38148148148</v>
      </c>
      <c r="EZ333">
        <v>40.37229629629629</v>
      </c>
      <c r="FA333">
        <v>41.59933333333333</v>
      </c>
      <c r="FB333">
        <v>41.09688888888889</v>
      </c>
      <c r="FC333">
        <v>40.93974074074075</v>
      </c>
      <c r="FD333">
        <v>41.32851851851851</v>
      </c>
      <c r="FE333">
        <v>1955.076666666666</v>
      </c>
      <c r="FF333">
        <v>39.89000000000001</v>
      </c>
      <c r="FG333">
        <v>0</v>
      </c>
      <c r="FH333">
        <v>1685131254.1</v>
      </c>
      <c r="FI333">
        <v>0</v>
      </c>
      <c r="FJ333">
        <v>468.9771538461539</v>
      </c>
      <c r="FK333">
        <v>-0.4149743515018999</v>
      </c>
      <c r="FL333">
        <v>-223.1829062965073</v>
      </c>
      <c r="FM333">
        <v>10524.39615384615</v>
      </c>
      <c r="FN333">
        <v>15</v>
      </c>
      <c r="FO333">
        <v>1685130131.5</v>
      </c>
      <c r="FP333" t="s">
        <v>966</v>
      </c>
      <c r="FQ333">
        <v>1685130127.5</v>
      </c>
      <c r="FR333">
        <v>1685130131.5</v>
      </c>
      <c r="FS333">
        <v>5</v>
      </c>
      <c r="FT333">
        <v>-0.047</v>
      </c>
      <c r="FU333">
        <v>-0.013</v>
      </c>
      <c r="FV333">
        <v>-0.532</v>
      </c>
      <c r="FW333">
        <v>-0.385</v>
      </c>
      <c r="FX333">
        <v>420</v>
      </c>
      <c r="FY333">
        <v>17</v>
      </c>
      <c r="FZ333">
        <v>0.43</v>
      </c>
      <c r="GA333">
        <v>0.08</v>
      </c>
      <c r="GB333">
        <v>-35.836305</v>
      </c>
      <c r="GC333">
        <v>-1.410087804877968</v>
      </c>
      <c r="GD333">
        <v>0.1593475477533308</v>
      </c>
      <c r="GE333">
        <v>0</v>
      </c>
      <c r="GF333">
        <v>1.3567025</v>
      </c>
      <c r="GG333">
        <v>0.02742506566603882</v>
      </c>
      <c r="GH333">
        <v>0.002906054670855312</v>
      </c>
      <c r="GI333">
        <v>1</v>
      </c>
      <c r="GJ333">
        <v>1</v>
      </c>
      <c r="GK333">
        <v>2</v>
      </c>
      <c r="GL333" t="s">
        <v>432</v>
      </c>
      <c r="GM333">
        <v>3.09885</v>
      </c>
      <c r="GN333">
        <v>2.75799</v>
      </c>
      <c r="GO333">
        <v>0.126482</v>
      </c>
      <c r="GP333">
        <v>0.131568</v>
      </c>
      <c r="GQ333">
        <v>0.09830120000000001</v>
      </c>
      <c r="GR333">
        <v>0.0920633</v>
      </c>
      <c r="GS333">
        <v>22307</v>
      </c>
      <c r="GT333">
        <v>21872.9</v>
      </c>
      <c r="GU333">
        <v>26089.6</v>
      </c>
      <c r="GV333">
        <v>25535.5</v>
      </c>
      <c r="GW333">
        <v>37758.2</v>
      </c>
      <c r="GX333">
        <v>35200.7</v>
      </c>
      <c r="GY333">
        <v>45624</v>
      </c>
      <c r="GZ333">
        <v>41946.3</v>
      </c>
      <c r="HA333">
        <v>1.84693</v>
      </c>
      <c r="HB333">
        <v>1.87415</v>
      </c>
      <c r="HC333">
        <v>0.0344217</v>
      </c>
      <c r="HD333">
        <v>0</v>
      </c>
      <c r="HE333">
        <v>27.4293</v>
      </c>
      <c r="HF333">
        <v>999.9</v>
      </c>
      <c r="HG333">
        <v>42.3</v>
      </c>
      <c r="HH333">
        <v>40.3</v>
      </c>
      <c r="HI333">
        <v>31.9845</v>
      </c>
      <c r="HJ333">
        <v>62.6128</v>
      </c>
      <c r="HK333">
        <v>24.2548</v>
      </c>
      <c r="HL333">
        <v>1</v>
      </c>
      <c r="HM333">
        <v>0.362741</v>
      </c>
      <c r="HN333">
        <v>2.57081</v>
      </c>
      <c r="HO333">
        <v>20.2881</v>
      </c>
      <c r="HP333">
        <v>5.2122</v>
      </c>
      <c r="HQ333">
        <v>11.98</v>
      </c>
      <c r="HR333">
        <v>4.9636</v>
      </c>
      <c r="HS333">
        <v>3.2743</v>
      </c>
      <c r="HT333">
        <v>9999</v>
      </c>
      <c r="HU333">
        <v>9999</v>
      </c>
      <c r="HV333">
        <v>9999</v>
      </c>
      <c r="HW333">
        <v>42.4</v>
      </c>
      <c r="HX333">
        <v>1.86398</v>
      </c>
      <c r="HY333">
        <v>1.86016</v>
      </c>
      <c r="HZ333">
        <v>1.85851</v>
      </c>
      <c r="IA333">
        <v>1.85986</v>
      </c>
      <c r="IB333">
        <v>1.8598</v>
      </c>
      <c r="IC333">
        <v>1.85837</v>
      </c>
      <c r="ID333">
        <v>1.85745</v>
      </c>
      <c r="IE333">
        <v>1.85228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-0.599</v>
      </c>
      <c r="IT333">
        <v>-0.3763</v>
      </c>
      <c r="IU333">
        <v>-0.4988045456908471</v>
      </c>
      <c r="IV333">
        <v>0.0001543633802942166</v>
      </c>
      <c r="IW333">
        <v>-6.359805854135664E-07</v>
      </c>
      <c r="IX333">
        <v>1.931128000261328E-10</v>
      </c>
      <c r="IY333">
        <v>-0.3811058202967347</v>
      </c>
      <c r="IZ333">
        <v>-0.009907362677547949</v>
      </c>
      <c r="JA333">
        <v>0.0006454078662214542</v>
      </c>
      <c r="JB333">
        <v>-5.064920317128958E-06</v>
      </c>
      <c r="JC333">
        <v>3</v>
      </c>
      <c r="JD333">
        <v>1872</v>
      </c>
      <c r="JE333">
        <v>1</v>
      </c>
      <c r="JF333">
        <v>37</v>
      </c>
      <c r="JG333">
        <v>18.8</v>
      </c>
      <c r="JH333">
        <v>18.7</v>
      </c>
      <c r="JI333">
        <v>1.6272</v>
      </c>
      <c r="JJ333">
        <v>2.65747</v>
      </c>
      <c r="JK333">
        <v>1.49658</v>
      </c>
      <c r="JL333">
        <v>2.33887</v>
      </c>
      <c r="JM333">
        <v>1.54907</v>
      </c>
      <c r="JN333">
        <v>2.44751</v>
      </c>
      <c r="JO333">
        <v>42.7242</v>
      </c>
      <c r="JP333">
        <v>13.773</v>
      </c>
      <c r="JQ333">
        <v>18</v>
      </c>
      <c r="JR333">
        <v>489.349</v>
      </c>
      <c r="JS333">
        <v>523.314</v>
      </c>
      <c r="JT333">
        <v>23.9708</v>
      </c>
      <c r="JU333">
        <v>31.6954</v>
      </c>
      <c r="JV333">
        <v>29.9993</v>
      </c>
      <c r="JW333">
        <v>31.8429</v>
      </c>
      <c r="JX333">
        <v>31.8032</v>
      </c>
      <c r="JY333">
        <v>32.7967</v>
      </c>
      <c r="JZ333">
        <v>43.7004</v>
      </c>
      <c r="KA333">
        <v>0</v>
      </c>
      <c r="KB333">
        <v>23.9763</v>
      </c>
      <c r="KC333">
        <v>674.059</v>
      </c>
      <c r="KD333">
        <v>16.7315</v>
      </c>
      <c r="KE333">
        <v>99.7008</v>
      </c>
      <c r="KF333">
        <v>99.7145</v>
      </c>
    </row>
    <row r="334" spans="1:292">
      <c r="A334">
        <v>302</v>
      </c>
      <c r="B334">
        <v>1685131261</v>
      </c>
      <c r="C334">
        <v>7858.5</v>
      </c>
      <c r="D334" t="s">
        <v>1045</v>
      </c>
      <c r="E334" t="s">
        <v>1046</v>
      </c>
      <c r="F334">
        <v>5</v>
      </c>
      <c r="G334" t="s">
        <v>965</v>
      </c>
      <c r="H334">
        <v>1685131253.214286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666.3869897215824</v>
      </c>
      <c r="AJ334">
        <v>640.3468909090906</v>
      </c>
      <c r="AK334">
        <v>3.401112827735771</v>
      </c>
      <c r="AL334">
        <v>66.89407936849416</v>
      </c>
      <c r="AM334">
        <f>(AO334 - AN334 + DX334*1E3/(8.314*(DZ334+273.15)) * AQ334/DW334 * AP334) * DW334/(100*DK334) * 1000/(1000 - AO334)</f>
        <v>0</v>
      </c>
      <c r="AN334">
        <v>16.68016096676443</v>
      </c>
      <c r="AO334">
        <v>18.03846013986015</v>
      </c>
      <c r="AP334">
        <v>-1.129464017455396E-05</v>
      </c>
      <c r="AQ334">
        <v>106.2692490418102</v>
      </c>
      <c r="AR334">
        <v>4</v>
      </c>
      <c r="AS334">
        <v>1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3.46</v>
      </c>
      <c r="DL334">
        <v>0.5</v>
      </c>
      <c r="DM334" t="s">
        <v>430</v>
      </c>
      <c r="DN334">
        <v>2</v>
      </c>
      <c r="DO334" t="b">
        <v>1</v>
      </c>
      <c r="DP334">
        <v>1685131253.214286</v>
      </c>
      <c r="DQ334">
        <v>604.4656785714286</v>
      </c>
      <c r="DR334">
        <v>640.5018571428571</v>
      </c>
      <c r="DS334">
        <v>18.04216785714285</v>
      </c>
      <c r="DT334">
        <v>16.68265357142857</v>
      </c>
      <c r="DU334">
        <v>605.0612142857144</v>
      </c>
      <c r="DV334">
        <v>18.41846071428571</v>
      </c>
      <c r="DW334">
        <v>500.0141785714286</v>
      </c>
      <c r="DX334">
        <v>99.63409285714285</v>
      </c>
      <c r="DY334">
        <v>0.09999628928571429</v>
      </c>
      <c r="DZ334">
        <v>27.03001428571428</v>
      </c>
      <c r="EA334">
        <v>27.99373928571429</v>
      </c>
      <c r="EB334">
        <v>999.9000000000002</v>
      </c>
      <c r="EC334">
        <v>0</v>
      </c>
      <c r="ED334">
        <v>0</v>
      </c>
      <c r="EE334">
        <v>9999.396428571428</v>
      </c>
      <c r="EF334">
        <v>0</v>
      </c>
      <c r="EG334">
        <v>14.53035357142857</v>
      </c>
      <c r="EH334">
        <v>-36.03598928571429</v>
      </c>
      <c r="EI334">
        <v>615.5719642857144</v>
      </c>
      <c r="EJ334">
        <v>651.3681785714283</v>
      </c>
      <c r="EK334">
        <v>1.359508214285714</v>
      </c>
      <c r="EL334">
        <v>640.5018571428571</v>
      </c>
      <c r="EM334">
        <v>16.68265357142857</v>
      </c>
      <c r="EN334">
        <v>1.797615357142857</v>
      </c>
      <c r="EO334">
        <v>1.662161785714285</v>
      </c>
      <c r="EP334">
        <v>15.76606428571428</v>
      </c>
      <c r="EQ334">
        <v>14.5475</v>
      </c>
      <c r="ER334">
        <v>1999.955357142857</v>
      </c>
      <c r="ES334">
        <v>0.9800040000000001</v>
      </c>
      <c r="ET334">
        <v>0.0199958</v>
      </c>
      <c r="EU334">
        <v>0</v>
      </c>
      <c r="EV334">
        <v>468.942</v>
      </c>
      <c r="EW334">
        <v>5.00078</v>
      </c>
      <c r="EX334">
        <v>10514.02142857143</v>
      </c>
      <c r="EY334">
        <v>16379.28928571429</v>
      </c>
      <c r="EZ334">
        <v>40.37014285714285</v>
      </c>
      <c r="FA334">
        <v>41.59799999999999</v>
      </c>
      <c r="FB334">
        <v>41.01310714285713</v>
      </c>
      <c r="FC334">
        <v>40.92174999999999</v>
      </c>
      <c r="FD334">
        <v>41.33910714285714</v>
      </c>
      <c r="FE334">
        <v>1955.065357142857</v>
      </c>
      <c r="FF334">
        <v>39.89000000000001</v>
      </c>
      <c r="FG334">
        <v>0</v>
      </c>
      <c r="FH334">
        <v>1685131258.9</v>
      </c>
      <c r="FI334">
        <v>0</v>
      </c>
      <c r="FJ334">
        <v>468.9350769230769</v>
      </c>
      <c r="FK334">
        <v>-0.2975726452102548</v>
      </c>
      <c r="FL334">
        <v>58.84786319801277</v>
      </c>
      <c r="FM334">
        <v>10513.94230769231</v>
      </c>
      <c r="FN334">
        <v>15</v>
      </c>
      <c r="FO334">
        <v>1685130131.5</v>
      </c>
      <c r="FP334" t="s">
        <v>966</v>
      </c>
      <c r="FQ334">
        <v>1685130127.5</v>
      </c>
      <c r="FR334">
        <v>1685130131.5</v>
      </c>
      <c r="FS334">
        <v>5</v>
      </c>
      <c r="FT334">
        <v>-0.047</v>
      </c>
      <c r="FU334">
        <v>-0.013</v>
      </c>
      <c r="FV334">
        <v>-0.532</v>
      </c>
      <c r="FW334">
        <v>-0.385</v>
      </c>
      <c r="FX334">
        <v>420</v>
      </c>
      <c r="FY334">
        <v>17</v>
      </c>
      <c r="FZ334">
        <v>0.43</v>
      </c>
      <c r="GA334">
        <v>0.08</v>
      </c>
      <c r="GB334">
        <v>-35.95732</v>
      </c>
      <c r="GC334">
        <v>-1.28964202626642</v>
      </c>
      <c r="GD334">
        <v>0.1475779949721502</v>
      </c>
      <c r="GE334">
        <v>0</v>
      </c>
      <c r="GF334">
        <v>1.358428</v>
      </c>
      <c r="GG334">
        <v>0.01677118198874107</v>
      </c>
      <c r="GH334">
        <v>0.0017884912636074</v>
      </c>
      <c r="GI334">
        <v>1</v>
      </c>
      <c r="GJ334">
        <v>1</v>
      </c>
      <c r="GK334">
        <v>2</v>
      </c>
      <c r="GL334" t="s">
        <v>432</v>
      </c>
      <c r="GM334">
        <v>3.09889</v>
      </c>
      <c r="GN334">
        <v>2.75812</v>
      </c>
      <c r="GO334">
        <v>0.128877</v>
      </c>
      <c r="GP334">
        <v>0.133932</v>
      </c>
      <c r="GQ334">
        <v>0.09829359999999999</v>
      </c>
      <c r="GR334">
        <v>0.0920469</v>
      </c>
      <c r="GS334">
        <v>22246.2</v>
      </c>
      <c r="GT334">
        <v>21813.6</v>
      </c>
      <c r="GU334">
        <v>26090</v>
      </c>
      <c r="GV334">
        <v>25535.7</v>
      </c>
      <c r="GW334">
        <v>37759.6</v>
      </c>
      <c r="GX334">
        <v>35202.2</v>
      </c>
      <c r="GY334">
        <v>45624.9</v>
      </c>
      <c r="GZ334">
        <v>41947.1</v>
      </c>
      <c r="HA334">
        <v>1.8468</v>
      </c>
      <c r="HB334">
        <v>1.87433</v>
      </c>
      <c r="HC334">
        <v>0.0349805</v>
      </c>
      <c r="HD334">
        <v>0</v>
      </c>
      <c r="HE334">
        <v>27.4293</v>
      </c>
      <c r="HF334">
        <v>999.9</v>
      </c>
      <c r="HG334">
        <v>42.2</v>
      </c>
      <c r="HH334">
        <v>40.3</v>
      </c>
      <c r="HI334">
        <v>31.906</v>
      </c>
      <c r="HJ334">
        <v>62.5328</v>
      </c>
      <c r="HK334">
        <v>24.1506</v>
      </c>
      <c r="HL334">
        <v>1</v>
      </c>
      <c r="HM334">
        <v>0.362081</v>
      </c>
      <c r="HN334">
        <v>2.56</v>
      </c>
      <c r="HO334">
        <v>20.289</v>
      </c>
      <c r="HP334">
        <v>5.2125</v>
      </c>
      <c r="HQ334">
        <v>11.98</v>
      </c>
      <c r="HR334">
        <v>4.9636</v>
      </c>
      <c r="HS334">
        <v>3.2743</v>
      </c>
      <c r="HT334">
        <v>9999</v>
      </c>
      <c r="HU334">
        <v>9999</v>
      </c>
      <c r="HV334">
        <v>9999</v>
      </c>
      <c r="HW334">
        <v>42.4</v>
      </c>
      <c r="HX334">
        <v>1.86399</v>
      </c>
      <c r="HY334">
        <v>1.86018</v>
      </c>
      <c r="HZ334">
        <v>1.85852</v>
      </c>
      <c r="IA334">
        <v>1.85985</v>
      </c>
      <c r="IB334">
        <v>1.85984</v>
      </c>
      <c r="IC334">
        <v>1.85837</v>
      </c>
      <c r="ID334">
        <v>1.85745</v>
      </c>
      <c r="IE334">
        <v>1.85234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-0.606</v>
      </c>
      <c r="IT334">
        <v>-0.3763</v>
      </c>
      <c r="IU334">
        <v>-0.4988045456908471</v>
      </c>
      <c r="IV334">
        <v>0.0001543633802942166</v>
      </c>
      <c r="IW334">
        <v>-6.359805854135664E-07</v>
      </c>
      <c r="IX334">
        <v>1.931128000261328E-10</v>
      </c>
      <c r="IY334">
        <v>-0.3811058202967347</v>
      </c>
      <c r="IZ334">
        <v>-0.009907362677547949</v>
      </c>
      <c r="JA334">
        <v>0.0006454078662214542</v>
      </c>
      <c r="JB334">
        <v>-5.064920317128958E-06</v>
      </c>
      <c r="JC334">
        <v>3</v>
      </c>
      <c r="JD334">
        <v>1872</v>
      </c>
      <c r="JE334">
        <v>1</v>
      </c>
      <c r="JF334">
        <v>37</v>
      </c>
      <c r="JG334">
        <v>18.9</v>
      </c>
      <c r="JH334">
        <v>18.8</v>
      </c>
      <c r="JI334">
        <v>1.6626</v>
      </c>
      <c r="JJ334">
        <v>2.65137</v>
      </c>
      <c r="JK334">
        <v>1.49658</v>
      </c>
      <c r="JL334">
        <v>2.33887</v>
      </c>
      <c r="JM334">
        <v>1.54907</v>
      </c>
      <c r="JN334">
        <v>2.46582</v>
      </c>
      <c r="JO334">
        <v>42.7242</v>
      </c>
      <c r="JP334">
        <v>13.773</v>
      </c>
      <c r="JQ334">
        <v>18</v>
      </c>
      <c r="JR334">
        <v>489.239</v>
      </c>
      <c r="JS334">
        <v>523.397</v>
      </c>
      <c r="JT334">
        <v>23.9741</v>
      </c>
      <c r="JU334">
        <v>31.6898</v>
      </c>
      <c r="JV334">
        <v>29.9994</v>
      </c>
      <c r="JW334">
        <v>31.8381</v>
      </c>
      <c r="JX334">
        <v>31.7985</v>
      </c>
      <c r="JY334">
        <v>33.442</v>
      </c>
      <c r="JZ334">
        <v>43.7004</v>
      </c>
      <c r="KA334">
        <v>0</v>
      </c>
      <c r="KB334">
        <v>23.9819</v>
      </c>
      <c r="KC334">
        <v>687.4160000000001</v>
      </c>
      <c r="KD334">
        <v>16.7315</v>
      </c>
      <c r="KE334">
        <v>99.70269999999999</v>
      </c>
      <c r="KF334">
        <v>99.7161</v>
      </c>
    </row>
    <row r="335" spans="1:292">
      <c r="A335">
        <v>303</v>
      </c>
      <c r="B335">
        <v>1685131266</v>
      </c>
      <c r="C335">
        <v>7863.5</v>
      </c>
      <c r="D335" t="s">
        <v>1047</v>
      </c>
      <c r="E335" t="s">
        <v>1048</v>
      </c>
      <c r="F335">
        <v>5</v>
      </c>
      <c r="G335" t="s">
        <v>965</v>
      </c>
      <c r="H335">
        <v>1685131258.5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683.5059198792225</v>
      </c>
      <c r="AJ335">
        <v>657.4160848484846</v>
      </c>
      <c r="AK335">
        <v>3.411279113725179</v>
      </c>
      <c r="AL335">
        <v>66.89407936849416</v>
      </c>
      <c r="AM335">
        <f>(AO335 - AN335 + DX335*1E3/(8.314*(DZ335+273.15)) * AQ335/DW335 * AP335) * DW335/(100*DK335) * 1000/(1000 - AO335)</f>
        <v>0</v>
      </c>
      <c r="AN335">
        <v>16.67604762701473</v>
      </c>
      <c r="AO335">
        <v>18.03445734265735</v>
      </c>
      <c r="AP335">
        <v>-1.676917571288637E-05</v>
      </c>
      <c r="AQ335">
        <v>106.2692490418102</v>
      </c>
      <c r="AR335">
        <v>4</v>
      </c>
      <c r="AS335">
        <v>1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3.46</v>
      </c>
      <c r="DL335">
        <v>0.5</v>
      </c>
      <c r="DM335" t="s">
        <v>430</v>
      </c>
      <c r="DN335">
        <v>2</v>
      </c>
      <c r="DO335" t="b">
        <v>1</v>
      </c>
      <c r="DP335">
        <v>1685131258.5</v>
      </c>
      <c r="DQ335">
        <v>622.1422962962963</v>
      </c>
      <c r="DR335">
        <v>658.2782592592592</v>
      </c>
      <c r="DS335">
        <v>18.03885555555556</v>
      </c>
      <c r="DT335">
        <v>16.6786037037037</v>
      </c>
      <c r="DU335">
        <v>622.7449629629629</v>
      </c>
      <c r="DV335">
        <v>18.41517407407407</v>
      </c>
      <c r="DW335">
        <v>500.0107407407407</v>
      </c>
      <c r="DX335">
        <v>99.63384074074075</v>
      </c>
      <c r="DY335">
        <v>0.09993031481481482</v>
      </c>
      <c r="DZ335">
        <v>27.02754814814815</v>
      </c>
      <c r="EA335">
        <v>27.99546296296296</v>
      </c>
      <c r="EB335">
        <v>999.9000000000001</v>
      </c>
      <c r="EC335">
        <v>0</v>
      </c>
      <c r="ED335">
        <v>0</v>
      </c>
      <c r="EE335">
        <v>10001.47703703704</v>
      </c>
      <c r="EF335">
        <v>0</v>
      </c>
      <c r="EG335">
        <v>14.51578518518519</v>
      </c>
      <c r="EH335">
        <v>-36.1358962962963</v>
      </c>
      <c r="EI335">
        <v>633.5711481481483</v>
      </c>
      <c r="EJ335">
        <v>669.4434814814814</v>
      </c>
      <c r="EK335">
        <v>1.360244074074074</v>
      </c>
      <c r="EL335">
        <v>658.2782592592592</v>
      </c>
      <c r="EM335">
        <v>16.6786037037037</v>
      </c>
      <c r="EN335">
        <v>1.797281111111111</v>
      </c>
      <c r="EO335">
        <v>1.661754074074074</v>
      </c>
      <c r="EP335">
        <v>15.76315555555555</v>
      </c>
      <c r="EQ335">
        <v>14.5437037037037</v>
      </c>
      <c r="ER335">
        <v>1999.957777777778</v>
      </c>
      <c r="ES335">
        <v>0.9800041111111112</v>
      </c>
      <c r="ET335">
        <v>0.01999568888888889</v>
      </c>
      <c r="EU335">
        <v>0</v>
      </c>
      <c r="EV335">
        <v>468.9467777777778</v>
      </c>
      <c r="EW335">
        <v>5.00078</v>
      </c>
      <c r="EX335">
        <v>10519.49259259259</v>
      </c>
      <c r="EY335">
        <v>16379.31111111111</v>
      </c>
      <c r="EZ335">
        <v>40.36762962962963</v>
      </c>
      <c r="FA335">
        <v>41.59933333333333</v>
      </c>
      <c r="FB335">
        <v>41.13629629629629</v>
      </c>
      <c r="FC335">
        <v>40.93274074074074</v>
      </c>
      <c r="FD335">
        <v>41.33774074074073</v>
      </c>
      <c r="FE335">
        <v>1955.067777777778</v>
      </c>
      <c r="FF335">
        <v>39.89000000000001</v>
      </c>
      <c r="FG335">
        <v>0</v>
      </c>
      <c r="FH335">
        <v>1685131264.3</v>
      </c>
      <c r="FI335">
        <v>0</v>
      </c>
      <c r="FJ335">
        <v>468.9524000000001</v>
      </c>
      <c r="FK335">
        <v>-0.2182307709730408</v>
      </c>
      <c r="FL335">
        <v>63.35384612009702</v>
      </c>
      <c r="FM335">
        <v>10520.1</v>
      </c>
      <c r="FN335">
        <v>15</v>
      </c>
      <c r="FO335">
        <v>1685130131.5</v>
      </c>
      <c r="FP335" t="s">
        <v>966</v>
      </c>
      <c r="FQ335">
        <v>1685130127.5</v>
      </c>
      <c r="FR335">
        <v>1685130131.5</v>
      </c>
      <c r="FS335">
        <v>5</v>
      </c>
      <c r="FT335">
        <v>-0.047</v>
      </c>
      <c r="FU335">
        <v>-0.013</v>
      </c>
      <c r="FV335">
        <v>-0.532</v>
      </c>
      <c r="FW335">
        <v>-0.385</v>
      </c>
      <c r="FX335">
        <v>420</v>
      </c>
      <c r="FY335">
        <v>17</v>
      </c>
      <c r="FZ335">
        <v>0.43</v>
      </c>
      <c r="GA335">
        <v>0.08</v>
      </c>
      <c r="GB335">
        <v>-36.07492926829268</v>
      </c>
      <c r="GC335">
        <v>-1.414166550522654</v>
      </c>
      <c r="GD335">
        <v>0.1619292321248323</v>
      </c>
      <c r="GE335">
        <v>0</v>
      </c>
      <c r="GF335">
        <v>1.359746829268293</v>
      </c>
      <c r="GG335">
        <v>0.009413310104531832</v>
      </c>
      <c r="GH335">
        <v>0.001208590065514534</v>
      </c>
      <c r="GI335">
        <v>1</v>
      </c>
      <c r="GJ335">
        <v>1</v>
      </c>
      <c r="GK335">
        <v>2</v>
      </c>
      <c r="GL335" t="s">
        <v>432</v>
      </c>
      <c r="GM335">
        <v>3.09879</v>
      </c>
      <c r="GN335">
        <v>2.7579</v>
      </c>
      <c r="GO335">
        <v>0.131246</v>
      </c>
      <c r="GP335">
        <v>0.136229</v>
      </c>
      <c r="GQ335">
        <v>0.0982799</v>
      </c>
      <c r="GR335">
        <v>0.092034</v>
      </c>
      <c r="GS335">
        <v>22186</v>
      </c>
      <c r="GT335">
        <v>21756.1</v>
      </c>
      <c r="GU335">
        <v>26090.3</v>
      </c>
      <c r="GV335">
        <v>25536.1</v>
      </c>
      <c r="GW335">
        <v>37760.8</v>
      </c>
      <c r="GX335">
        <v>35203.4</v>
      </c>
      <c r="GY335">
        <v>45625.3</v>
      </c>
      <c r="GZ335">
        <v>41947.7</v>
      </c>
      <c r="HA335">
        <v>1.847</v>
      </c>
      <c r="HB335">
        <v>1.87458</v>
      </c>
      <c r="HC335">
        <v>0.0349805</v>
      </c>
      <c r="HD335">
        <v>0</v>
      </c>
      <c r="HE335">
        <v>27.4293</v>
      </c>
      <c r="HF335">
        <v>999.9</v>
      </c>
      <c r="HG335">
        <v>42.2</v>
      </c>
      <c r="HH335">
        <v>40.3</v>
      </c>
      <c r="HI335">
        <v>31.906</v>
      </c>
      <c r="HJ335">
        <v>62.1228</v>
      </c>
      <c r="HK335">
        <v>24.2388</v>
      </c>
      <c r="HL335">
        <v>1</v>
      </c>
      <c r="HM335">
        <v>0.361374</v>
      </c>
      <c r="HN335">
        <v>2.55323</v>
      </c>
      <c r="HO335">
        <v>20.2889</v>
      </c>
      <c r="HP335">
        <v>5.21205</v>
      </c>
      <c r="HQ335">
        <v>11.98</v>
      </c>
      <c r="HR335">
        <v>4.9637</v>
      </c>
      <c r="HS335">
        <v>3.27425</v>
      </c>
      <c r="HT335">
        <v>9999</v>
      </c>
      <c r="HU335">
        <v>9999</v>
      </c>
      <c r="HV335">
        <v>9999</v>
      </c>
      <c r="HW335">
        <v>42.4</v>
      </c>
      <c r="HX335">
        <v>1.86398</v>
      </c>
      <c r="HY335">
        <v>1.86019</v>
      </c>
      <c r="HZ335">
        <v>1.85852</v>
      </c>
      <c r="IA335">
        <v>1.85987</v>
      </c>
      <c r="IB335">
        <v>1.85984</v>
      </c>
      <c r="IC335">
        <v>1.85837</v>
      </c>
      <c r="ID335">
        <v>1.85745</v>
      </c>
      <c r="IE335">
        <v>1.85233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-0.613</v>
      </c>
      <c r="IT335">
        <v>-0.3763</v>
      </c>
      <c r="IU335">
        <v>-0.4988045456908471</v>
      </c>
      <c r="IV335">
        <v>0.0001543633802942166</v>
      </c>
      <c r="IW335">
        <v>-6.359805854135664E-07</v>
      </c>
      <c r="IX335">
        <v>1.931128000261328E-10</v>
      </c>
      <c r="IY335">
        <v>-0.3811058202967347</v>
      </c>
      <c r="IZ335">
        <v>-0.009907362677547949</v>
      </c>
      <c r="JA335">
        <v>0.0006454078662214542</v>
      </c>
      <c r="JB335">
        <v>-5.064920317128958E-06</v>
      </c>
      <c r="JC335">
        <v>3</v>
      </c>
      <c r="JD335">
        <v>1872</v>
      </c>
      <c r="JE335">
        <v>1</v>
      </c>
      <c r="JF335">
        <v>37</v>
      </c>
      <c r="JG335">
        <v>19</v>
      </c>
      <c r="JH335">
        <v>18.9</v>
      </c>
      <c r="JI335">
        <v>1.69434</v>
      </c>
      <c r="JJ335">
        <v>2.64893</v>
      </c>
      <c r="JK335">
        <v>1.49658</v>
      </c>
      <c r="JL335">
        <v>2.33887</v>
      </c>
      <c r="JM335">
        <v>1.54785</v>
      </c>
      <c r="JN335">
        <v>2.43164</v>
      </c>
      <c r="JO335">
        <v>42.7242</v>
      </c>
      <c r="JP335">
        <v>13.7818</v>
      </c>
      <c r="JQ335">
        <v>18</v>
      </c>
      <c r="JR335">
        <v>489.324</v>
      </c>
      <c r="JS335">
        <v>523.5359999999999</v>
      </c>
      <c r="JT335">
        <v>23.9808</v>
      </c>
      <c r="JU335">
        <v>31.6843</v>
      </c>
      <c r="JV335">
        <v>29.9994</v>
      </c>
      <c r="JW335">
        <v>31.8332</v>
      </c>
      <c r="JX335">
        <v>31.7942</v>
      </c>
      <c r="JY335">
        <v>34.1532</v>
      </c>
      <c r="JZ335">
        <v>43.7004</v>
      </c>
      <c r="KA335">
        <v>0</v>
      </c>
      <c r="KB335">
        <v>23.9825</v>
      </c>
      <c r="KC335">
        <v>707.449</v>
      </c>
      <c r="KD335">
        <v>16.7315</v>
      </c>
      <c r="KE335">
        <v>99.7037</v>
      </c>
      <c r="KF335">
        <v>99.7174</v>
      </c>
    </row>
    <row r="336" spans="1:292">
      <c r="A336">
        <v>304</v>
      </c>
      <c r="B336">
        <v>1685131271</v>
      </c>
      <c r="C336">
        <v>7868.5</v>
      </c>
      <c r="D336" t="s">
        <v>1049</v>
      </c>
      <c r="E336" t="s">
        <v>1050</v>
      </c>
      <c r="F336">
        <v>5</v>
      </c>
      <c r="G336" t="s">
        <v>965</v>
      </c>
      <c r="H336">
        <v>1685131263.214286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700.4137211058797</v>
      </c>
      <c r="AJ336">
        <v>674.4829212121211</v>
      </c>
      <c r="AK336">
        <v>3.415806835881542</v>
      </c>
      <c r="AL336">
        <v>66.89407936849416</v>
      </c>
      <c r="AM336">
        <f>(AO336 - AN336 + DX336*1E3/(8.314*(DZ336+273.15)) * AQ336/DW336 * AP336) * DW336/(100*DK336) * 1000/(1000 - AO336)</f>
        <v>0</v>
      </c>
      <c r="AN336">
        <v>16.67258770037422</v>
      </c>
      <c r="AO336">
        <v>18.0319062937063</v>
      </c>
      <c r="AP336">
        <v>1.078813198293102E-05</v>
      </c>
      <c r="AQ336">
        <v>106.2692490418102</v>
      </c>
      <c r="AR336">
        <v>4</v>
      </c>
      <c r="AS336">
        <v>1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3.46</v>
      </c>
      <c r="DL336">
        <v>0.5</v>
      </c>
      <c r="DM336" t="s">
        <v>430</v>
      </c>
      <c r="DN336">
        <v>2</v>
      </c>
      <c r="DO336" t="b">
        <v>1</v>
      </c>
      <c r="DP336">
        <v>1685131263.214286</v>
      </c>
      <c r="DQ336">
        <v>637.9191428571428</v>
      </c>
      <c r="DR336">
        <v>674.1279999999999</v>
      </c>
      <c r="DS336">
        <v>18.03652142857143</v>
      </c>
      <c r="DT336">
        <v>16.675425</v>
      </c>
      <c r="DU336">
        <v>638.5285357142858</v>
      </c>
      <c r="DV336">
        <v>18.41286428571429</v>
      </c>
      <c r="DW336">
        <v>500.0061785714285</v>
      </c>
      <c r="DX336">
        <v>99.63337857142858</v>
      </c>
      <c r="DY336">
        <v>0.09998275714285713</v>
      </c>
      <c r="DZ336">
        <v>27.02615</v>
      </c>
      <c r="EA336">
        <v>27.99591785714285</v>
      </c>
      <c r="EB336">
        <v>999.9000000000002</v>
      </c>
      <c r="EC336">
        <v>0</v>
      </c>
      <c r="ED336">
        <v>0</v>
      </c>
      <c r="EE336">
        <v>9994.596428571429</v>
      </c>
      <c r="EF336">
        <v>0</v>
      </c>
      <c r="EG336">
        <v>14.54828928571429</v>
      </c>
      <c r="EH336">
        <v>-36.20876071428571</v>
      </c>
      <c r="EI336">
        <v>649.6363571428572</v>
      </c>
      <c r="EJ336">
        <v>685.5599642857143</v>
      </c>
      <c r="EK336">
        <v>1.361098928571428</v>
      </c>
      <c r="EL336">
        <v>674.1279999999999</v>
      </c>
      <c r="EM336">
        <v>16.675425</v>
      </c>
      <c r="EN336">
        <v>1.797041428571429</v>
      </c>
      <c r="EO336">
        <v>1.661429285714286</v>
      </c>
      <c r="EP336">
        <v>15.76107142857143</v>
      </c>
      <c r="EQ336">
        <v>14.54067857142857</v>
      </c>
      <c r="ER336">
        <v>1999.971428571429</v>
      </c>
      <c r="ES336">
        <v>0.9800042142857145</v>
      </c>
      <c r="ET336">
        <v>0.01999558571428572</v>
      </c>
      <c r="EU336">
        <v>0</v>
      </c>
      <c r="EV336">
        <v>468.8784285714286</v>
      </c>
      <c r="EW336">
        <v>5.00078</v>
      </c>
      <c r="EX336">
        <v>10520.93571428572</v>
      </c>
      <c r="EY336">
        <v>16379.42857142857</v>
      </c>
      <c r="EZ336">
        <v>40.36564285714285</v>
      </c>
      <c r="FA336">
        <v>41.59349999999999</v>
      </c>
      <c r="FB336">
        <v>41.28996428571428</v>
      </c>
      <c r="FC336">
        <v>40.92389285714285</v>
      </c>
      <c r="FD336">
        <v>41.32121428571428</v>
      </c>
      <c r="FE336">
        <v>1955.081428571428</v>
      </c>
      <c r="FF336">
        <v>39.89000000000001</v>
      </c>
      <c r="FG336">
        <v>0</v>
      </c>
      <c r="FH336">
        <v>1685131269.1</v>
      </c>
      <c r="FI336">
        <v>0</v>
      </c>
      <c r="FJ336">
        <v>468.8907600000001</v>
      </c>
      <c r="FK336">
        <v>-0.8214615505340479</v>
      </c>
      <c r="FL336">
        <v>33.79230764152852</v>
      </c>
      <c r="FM336">
        <v>10522.268</v>
      </c>
      <c r="FN336">
        <v>15</v>
      </c>
      <c r="FO336">
        <v>1685130131.5</v>
      </c>
      <c r="FP336" t="s">
        <v>966</v>
      </c>
      <c r="FQ336">
        <v>1685130127.5</v>
      </c>
      <c r="FR336">
        <v>1685130131.5</v>
      </c>
      <c r="FS336">
        <v>5</v>
      </c>
      <c r="FT336">
        <v>-0.047</v>
      </c>
      <c r="FU336">
        <v>-0.013</v>
      </c>
      <c r="FV336">
        <v>-0.532</v>
      </c>
      <c r="FW336">
        <v>-0.385</v>
      </c>
      <c r="FX336">
        <v>420</v>
      </c>
      <c r="FY336">
        <v>17</v>
      </c>
      <c r="FZ336">
        <v>0.43</v>
      </c>
      <c r="GA336">
        <v>0.08</v>
      </c>
      <c r="GB336">
        <v>-36.1456225</v>
      </c>
      <c r="GC336">
        <v>-0.8836401500937369</v>
      </c>
      <c r="GD336">
        <v>0.1318662987413773</v>
      </c>
      <c r="GE336">
        <v>0</v>
      </c>
      <c r="GF336">
        <v>1.36069875</v>
      </c>
      <c r="GG336">
        <v>0.009451069418385161</v>
      </c>
      <c r="GH336">
        <v>0.001242960553477062</v>
      </c>
      <c r="GI336">
        <v>1</v>
      </c>
      <c r="GJ336">
        <v>1</v>
      </c>
      <c r="GK336">
        <v>2</v>
      </c>
      <c r="GL336" t="s">
        <v>432</v>
      </c>
      <c r="GM336">
        <v>3.09889</v>
      </c>
      <c r="GN336">
        <v>2.75804</v>
      </c>
      <c r="GO336">
        <v>0.133586</v>
      </c>
      <c r="GP336">
        <v>0.138511</v>
      </c>
      <c r="GQ336">
        <v>0.0982703</v>
      </c>
      <c r="GR336">
        <v>0.092031</v>
      </c>
      <c r="GS336">
        <v>22126.9</v>
      </c>
      <c r="GT336">
        <v>21699.1</v>
      </c>
      <c r="GU336">
        <v>26091.1</v>
      </c>
      <c r="GV336">
        <v>25536.7</v>
      </c>
      <c r="GW336">
        <v>37762.2</v>
      </c>
      <c r="GX336">
        <v>35204.6</v>
      </c>
      <c r="GY336">
        <v>45626.3</v>
      </c>
      <c r="GZ336">
        <v>41948.6</v>
      </c>
      <c r="HA336">
        <v>1.84725</v>
      </c>
      <c r="HB336">
        <v>1.87458</v>
      </c>
      <c r="HC336">
        <v>0.0346825</v>
      </c>
      <c r="HD336">
        <v>0</v>
      </c>
      <c r="HE336">
        <v>27.4293</v>
      </c>
      <c r="HF336">
        <v>999.9</v>
      </c>
      <c r="HG336">
        <v>42.2</v>
      </c>
      <c r="HH336">
        <v>40.3</v>
      </c>
      <c r="HI336">
        <v>31.9113</v>
      </c>
      <c r="HJ336">
        <v>62.5228</v>
      </c>
      <c r="HK336">
        <v>24.4431</v>
      </c>
      <c r="HL336">
        <v>1</v>
      </c>
      <c r="HM336">
        <v>0.360991</v>
      </c>
      <c r="HN336">
        <v>2.56472</v>
      </c>
      <c r="HO336">
        <v>20.2881</v>
      </c>
      <c r="HP336">
        <v>5.2128</v>
      </c>
      <c r="HQ336">
        <v>11.98</v>
      </c>
      <c r="HR336">
        <v>4.96375</v>
      </c>
      <c r="HS336">
        <v>3.2743</v>
      </c>
      <c r="HT336">
        <v>9999</v>
      </c>
      <c r="HU336">
        <v>9999</v>
      </c>
      <c r="HV336">
        <v>9999</v>
      </c>
      <c r="HW336">
        <v>42.4</v>
      </c>
      <c r="HX336">
        <v>1.86399</v>
      </c>
      <c r="HY336">
        <v>1.86019</v>
      </c>
      <c r="HZ336">
        <v>1.85852</v>
      </c>
      <c r="IA336">
        <v>1.85986</v>
      </c>
      <c r="IB336">
        <v>1.8598</v>
      </c>
      <c r="IC336">
        <v>1.85837</v>
      </c>
      <c r="ID336">
        <v>1.85745</v>
      </c>
      <c r="IE336">
        <v>1.8523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-0.62</v>
      </c>
      <c r="IT336">
        <v>-0.3763</v>
      </c>
      <c r="IU336">
        <v>-0.4988045456908471</v>
      </c>
      <c r="IV336">
        <v>0.0001543633802942166</v>
      </c>
      <c r="IW336">
        <v>-6.359805854135664E-07</v>
      </c>
      <c r="IX336">
        <v>1.931128000261328E-10</v>
      </c>
      <c r="IY336">
        <v>-0.3811058202967347</v>
      </c>
      <c r="IZ336">
        <v>-0.009907362677547949</v>
      </c>
      <c r="JA336">
        <v>0.0006454078662214542</v>
      </c>
      <c r="JB336">
        <v>-5.064920317128958E-06</v>
      </c>
      <c r="JC336">
        <v>3</v>
      </c>
      <c r="JD336">
        <v>1872</v>
      </c>
      <c r="JE336">
        <v>1</v>
      </c>
      <c r="JF336">
        <v>37</v>
      </c>
      <c r="JG336">
        <v>19.1</v>
      </c>
      <c r="JH336">
        <v>19</v>
      </c>
      <c r="JI336">
        <v>1.72974</v>
      </c>
      <c r="JJ336">
        <v>2.65503</v>
      </c>
      <c r="JK336">
        <v>1.49658</v>
      </c>
      <c r="JL336">
        <v>2.33887</v>
      </c>
      <c r="JM336">
        <v>1.54907</v>
      </c>
      <c r="JN336">
        <v>2.37061</v>
      </c>
      <c r="JO336">
        <v>42.7242</v>
      </c>
      <c r="JP336">
        <v>13.7643</v>
      </c>
      <c r="JQ336">
        <v>18</v>
      </c>
      <c r="JR336">
        <v>489.433</v>
      </c>
      <c r="JS336">
        <v>523.495</v>
      </c>
      <c r="JT336">
        <v>23.9834</v>
      </c>
      <c r="JU336">
        <v>31.6787</v>
      </c>
      <c r="JV336">
        <v>29.9995</v>
      </c>
      <c r="JW336">
        <v>31.8276</v>
      </c>
      <c r="JX336">
        <v>31.7894</v>
      </c>
      <c r="JY336">
        <v>34.7998</v>
      </c>
      <c r="JZ336">
        <v>43.7004</v>
      </c>
      <c r="KA336">
        <v>0</v>
      </c>
      <c r="KB336">
        <v>23.9839</v>
      </c>
      <c r="KC336">
        <v>720.806</v>
      </c>
      <c r="KD336">
        <v>16.7315</v>
      </c>
      <c r="KE336">
        <v>99.706</v>
      </c>
      <c r="KF336">
        <v>99.71980000000001</v>
      </c>
    </row>
    <row r="337" spans="1:292">
      <c r="A337">
        <v>305</v>
      </c>
      <c r="B337">
        <v>1685131276</v>
      </c>
      <c r="C337">
        <v>7873.5</v>
      </c>
      <c r="D337" t="s">
        <v>1051</v>
      </c>
      <c r="E337" t="s">
        <v>1052</v>
      </c>
      <c r="F337">
        <v>5</v>
      </c>
      <c r="G337" t="s">
        <v>965</v>
      </c>
      <c r="H337">
        <v>1685131268.5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717.6291143566787</v>
      </c>
      <c r="AJ337">
        <v>691.4532303030302</v>
      </c>
      <c r="AK337">
        <v>3.400323426511619</v>
      </c>
      <c r="AL337">
        <v>66.89407936849416</v>
      </c>
      <c r="AM337">
        <f>(AO337 - AN337 + DX337*1E3/(8.314*(DZ337+273.15)) * AQ337/DW337 * AP337) * DW337/(100*DK337) * 1000/(1000 - AO337)</f>
        <v>0</v>
      </c>
      <c r="AN337">
        <v>16.67040227069955</v>
      </c>
      <c r="AO337">
        <v>18.02595524475525</v>
      </c>
      <c r="AP337">
        <v>-1.727876192008262E-05</v>
      </c>
      <c r="AQ337">
        <v>106.2692490418102</v>
      </c>
      <c r="AR337">
        <v>4</v>
      </c>
      <c r="AS337">
        <v>1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3.46</v>
      </c>
      <c r="DL337">
        <v>0.5</v>
      </c>
      <c r="DM337" t="s">
        <v>430</v>
      </c>
      <c r="DN337">
        <v>2</v>
      </c>
      <c r="DO337" t="b">
        <v>1</v>
      </c>
      <c r="DP337">
        <v>1685131268.5</v>
      </c>
      <c r="DQ337">
        <v>655.6018888888888</v>
      </c>
      <c r="DR337">
        <v>691.8840740740741</v>
      </c>
      <c r="DS337">
        <v>18.03283333333333</v>
      </c>
      <c r="DT337">
        <v>16.67228148148148</v>
      </c>
      <c r="DU337">
        <v>656.2187777777777</v>
      </c>
      <c r="DV337">
        <v>18.4092</v>
      </c>
      <c r="DW337">
        <v>500.0002962962962</v>
      </c>
      <c r="DX337">
        <v>99.63326666666666</v>
      </c>
      <c r="DY337">
        <v>0.09996474444444445</v>
      </c>
      <c r="DZ337">
        <v>27.02342222222222</v>
      </c>
      <c r="EA337">
        <v>27.99437777777778</v>
      </c>
      <c r="EB337">
        <v>999.9000000000001</v>
      </c>
      <c r="EC337">
        <v>0</v>
      </c>
      <c r="ED337">
        <v>0</v>
      </c>
      <c r="EE337">
        <v>9993.983703703703</v>
      </c>
      <c r="EF337">
        <v>0</v>
      </c>
      <c r="EG337">
        <v>14.69218148148148</v>
      </c>
      <c r="EH337">
        <v>-36.28217037037037</v>
      </c>
      <c r="EI337">
        <v>667.6412962962963</v>
      </c>
      <c r="EJ337">
        <v>703.6149259259259</v>
      </c>
      <c r="EK337">
        <v>1.36055</v>
      </c>
      <c r="EL337">
        <v>691.8840740740741</v>
      </c>
      <c r="EM337">
        <v>16.67228148148148</v>
      </c>
      <c r="EN337">
        <v>1.796671111111111</v>
      </c>
      <c r="EO337">
        <v>1.661114074074074</v>
      </c>
      <c r="EP337">
        <v>15.75784814814814</v>
      </c>
      <c r="EQ337">
        <v>14.53773703703704</v>
      </c>
      <c r="ER337">
        <v>1999.985185185185</v>
      </c>
      <c r="ES337">
        <v>0.9800042222222224</v>
      </c>
      <c r="ET337">
        <v>0.01999557777777778</v>
      </c>
      <c r="EU337">
        <v>0</v>
      </c>
      <c r="EV337">
        <v>468.8815185185186</v>
      </c>
      <c r="EW337">
        <v>5.00078</v>
      </c>
      <c r="EX337">
        <v>10551.56666666667</v>
      </c>
      <c r="EY337">
        <v>16379.54074074074</v>
      </c>
      <c r="EZ337">
        <v>40.36762962962963</v>
      </c>
      <c r="FA337">
        <v>41.58307407407407</v>
      </c>
      <c r="FB337">
        <v>41.43274074074074</v>
      </c>
      <c r="FC337">
        <v>40.92803703703704</v>
      </c>
      <c r="FD337">
        <v>41.31222222222222</v>
      </c>
      <c r="FE337">
        <v>1955.095185185185</v>
      </c>
      <c r="FF337">
        <v>39.89000000000001</v>
      </c>
      <c r="FG337">
        <v>0</v>
      </c>
      <c r="FH337">
        <v>1685131273.9</v>
      </c>
      <c r="FI337">
        <v>0</v>
      </c>
      <c r="FJ337">
        <v>468.8849599999999</v>
      </c>
      <c r="FK337">
        <v>-0.5293076909591109</v>
      </c>
      <c r="FL337">
        <v>579.0538450447625</v>
      </c>
      <c r="FM337">
        <v>10553.74</v>
      </c>
      <c r="FN337">
        <v>15</v>
      </c>
      <c r="FO337">
        <v>1685130131.5</v>
      </c>
      <c r="FP337" t="s">
        <v>966</v>
      </c>
      <c r="FQ337">
        <v>1685130127.5</v>
      </c>
      <c r="FR337">
        <v>1685130131.5</v>
      </c>
      <c r="FS337">
        <v>5</v>
      </c>
      <c r="FT337">
        <v>-0.047</v>
      </c>
      <c r="FU337">
        <v>-0.013</v>
      </c>
      <c r="FV337">
        <v>-0.532</v>
      </c>
      <c r="FW337">
        <v>-0.385</v>
      </c>
      <c r="FX337">
        <v>420</v>
      </c>
      <c r="FY337">
        <v>17</v>
      </c>
      <c r="FZ337">
        <v>0.43</v>
      </c>
      <c r="GA337">
        <v>0.08</v>
      </c>
      <c r="GB337">
        <v>-36.25933999999999</v>
      </c>
      <c r="GC337">
        <v>-0.6661733583488419</v>
      </c>
      <c r="GD337">
        <v>0.1050253583664444</v>
      </c>
      <c r="GE337">
        <v>0</v>
      </c>
      <c r="GF337">
        <v>1.36065575</v>
      </c>
      <c r="GG337">
        <v>-0.004722439024390892</v>
      </c>
      <c r="GH337">
        <v>0.001324582740903705</v>
      </c>
      <c r="GI337">
        <v>1</v>
      </c>
      <c r="GJ337">
        <v>1</v>
      </c>
      <c r="GK337">
        <v>2</v>
      </c>
      <c r="GL337" t="s">
        <v>432</v>
      </c>
      <c r="GM337">
        <v>3.09892</v>
      </c>
      <c r="GN337">
        <v>2.7581</v>
      </c>
      <c r="GO337">
        <v>0.135885</v>
      </c>
      <c r="GP337">
        <v>0.140782</v>
      </c>
      <c r="GQ337">
        <v>0.098247</v>
      </c>
      <c r="GR337">
        <v>0.09202050000000001</v>
      </c>
      <c r="GS337">
        <v>22068.2</v>
      </c>
      <c r="GT337">
        <v>21642.1</v>
      </c>
      <c r="GU337">
        <v>26091.2</v>
      </c>
      <c r="GV337">
        <v>25536.9</v>
      </c>
      <c r="GW337">
        <v>37763.4</v>
      </c>
      <c r="GX337">
        <v>35205.6</v>
      </c>
      <c r="GY337">
        <v>45626.1</v>
      </c>
      <c r="GZ337">
        <v>41949</v>
      </c>
      <c r="HA337">
        <v>1.84713</v>
      </c>
      <c r="HB337">
        <v>1.87465</v>
      </c>
      <c r="HC337">
        <v>0.0346079</v>
      </c>
      <c r="HD337">
        <v>0</v>
      </c>
      <c r="HE337">
        <v>27.4276</v>
      </c>
      <c r="HF337">
        <v>999.9</v>
      </c>
      <c r="HG337">
        <v>42.2</v>
      </c>
      <c r="HH337">
        <v>40.3</v>
      </c>
      <c r="HI337">
        <v>31.9087</v>
      </c>
      <c r="HJ337">
        <v>62.7128</v>
      </c>
      <c r="HK337">
        <v>24.5192</v>
      </c>
      <c r="HL337">
        <v>1</v>
      </c>
      <c r="HM337">
        <v>0.360386</v>
      </c>
      <c r="HN337">
        <v>2.56241</v>
      </c>
      <c r="HO337">
        <v>20.2888</v>
      </c>
      <c r="HP337">
        <v>5.21205</v>
      </c>
      <c r="HQ337">
        <v>11.98</v>
      </c>
      <c r="HR337">
        <v>4.96365</v>
      </c>
      <c r="HS337">
        <v>3.27443</v>
      </c>
      <c r="HT337">
        <v>9999</v>
      </c>
      <c r="HU337">
        <v>9999</v>
      </c>
      <c r="HV337">
        <v>9999</v>
      </c>
      <c r="HW337">
        <v>42.4</v>
      </c>
      <c r="HX337">
        <v>1.86399</v>
      </c>
      <c r="HY337">
        <v>1.86017</v>
      </c>
      <c r="HZ337">
        <v>1.85851</v>
      </c>
      <c r="IA337">
        <v>1.85984</v>
      </c>
      <c r="IB337">
        <v>1.85977</v>
      </c>
      <c r="IC337">
        <v>1.85837</v>
      </c>
      <c r="ID337">
        <v>1.85745</v>
      </c>
      <c r="IE337">
        <v>1.85231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-0.628</v>
      </c>
      <c r="IT337">
        <v>-0.3764</v>
      </c>
      <c r="IU337">
        <v>-0.4988045456908471</v>
      </c>
      <c r="IV337">
        <v>0.0001543633802942166</v>
      </c>
      <c r="IW337">
        <v>-6.359805854135664E-07</v>
      </c>
      <c r="IX337">
        <v>1.931128000261328E-10</v>
      </c>
      <c r="IY337">
        <v>-0.3811058202967347</v>
      </c>
      <c r="IZ337">
        <v>-0.009907362677547949</v>
      </c>
      <c r="JA337">
        <v>0.0006454078662214542</v>
      </c>
      <c r="JB337">
        <v>-5.064920317128958E-06</v>
      </c>
      <c r="JC337">
        <v>3</v>
      </c>
      <c r="JD337">
        <v>1872</v>
      </c>
      <c r="JE337">
        <v>1</v>
      </c>
      <c r="JF337">
        <v>37</v>
      </c>
      <c r="JG337">
        <v>19.1</v>
      </c>
      <c r="JH337">
        <v>19.1</v>
      </c>
      <c r="JI337">
        <v>1.7627</v>
      </c>
      <c r="JJ337">
        <v>2.65991</v>
      </c>
      <c r="JK337">
        <v>1.49658</v>
      </c>
      <c r="JL337">
        <v>2.33887</v>
      </c>
      <c r="JM337">
        <v>1.54907</v>
      </c>
      <c r="JN337">
        <v>2.35352</v>
      </c>
      <c r="JO337">
        <v>42.7242</v>
      </c>
      <c r="JP337">
        <v>13.773</v>
      </c>
      <c r="JQ337">
        <v>18</v>
      </c>
      <c r="JR337">
        <v>489.327</v>
      </c>
      <c r="JS337">
        <v>523.508</v>
      </c>
      <c r="JT337">
        <v>23.984</v>
      </c>
      <c r="JU337">
        <v>31.6732</v>
      </c>
      <c r="JV337">
        <v>29.9995</v>
      </c>
      <c r="JW337">
        <v>31.8234</v>
      </c>
      <c r="JX337">
        <v>31.7847</v>
      </c>
      <c r="JY337">
        <v>35.4955</v>
      </c>
      <c r="JZ337">
        <v>43.7004</v>
      </c>
      <c r="KA337">
        <v>0</v>
      </c>
      <c r="KB337">
        <v>23.9933</v>
      </c>
      <c r="KC337">
        <v>740.8440000000001</v>
      </c>
      <c r="KD337">
        <v>16.7315</v>
      </c>
      <c r="KE337">
        <v>99.7059</v>
      </c>
      <c r="KF337">
        <v>99.7206</v>
      </c>
    </row>
    <row r="338" spans="1:292">
      <c r="A338">
        <v>306</v>
      </c>
      <c r="B338">
        <v>1685131281</v>
      </c>
      <c r="C338">
        <v>7878.5</v>
      </c>
      <c r="D338" t="s">
        <v>1053</v>
      </c>
      <c r="E338" t="s">
        <v>1054</v>
      </c>
      <c r="F338">
        <v>5</v>
      </c>
      <c r="G338" t="s">
        <v>965</v>
      </c>
      <c r="H338">
        <v>1685131273.214286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734.6653900406189</v>
      </c>
      <c r="AJ338">
        <v>708.5215515151514</v>
      </c>
      <c r="AK338">
        <v>3.418843366706081</v>
      </c>
      <c r="AL338">
        <v>66.89407936849416</v>
      </c>
      <c r="AM338">
        <f>(AO338 - AN338 + DX338*1E3/(8.314*(DZ338+273.15)) * AQ338/DW338 * AP338) * DW338/(100*DK338) * 1000/(1000 - AO338)</f>
        <v>0</v>
      </c>
      <c r="AN338">
        <v>16.66838170424246</v>
      </c>
      <c r="AO338">
        <v>18.02266083916085</v>
      </c>
      <c r="AP338">
        <v>-1.775655232974291E-05</v>
      </c>
      <c r="AQ338">
        <v>106.2692490418102</v>
      </c>
      <c r="AR338">
        <v>4</v>
      </c>
      <c r="AS338">
        <v>1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3.46</v>
      </c>
      <c r="DL338">
        <v>0.5</v>
      </c>
      <c r="DM338" t="s">
        <v>430</v>
      </c>
      <c r="DN338">
        <v>2</v>
      </c>
      <c r="DO338" t="b">
        <v>1</v>
      </c>
      <c r="DP338">
        <v>1685131273.214286</v>
      </c>
      <c r="DQ338">
        <v>671.3655</v>
      </c>
      <c r="DR338">
        <v>707.7113214285713</v>
      </c>
      <c r="DS338">
        <v>18.02882142857143</v>
      </c>
      <c r="DT338">
        <v>16.66939285714286</v>
      </c>
      <c r="DU338">
        <v>671.9892857142858</v>
      </c>
      <c r="DV338">
        <v>18.40521071428572</v>
      </c>
      <c r="DW338">
        <v>499.9925357142857</v>
      </c>
      <c r="DX338">
        <v>99.63311071428572</v>
      </c>
      <c r="DY338">
        <v>0.1000159392857143</v>
      </c>
      <c r="DZ338">
        <v>27.02197857142857</v>
      </c>
      <c r="EA338">
        <v>27.99331428571428</v>
      </c>
      <c r="EB338">
        <v>999.9000000000002</v>
      </c>
      <c r="EC338">
        <v>0</v>
      </c>
      <c r="ED338">
        <v>0</v>
      </c>
      <c r="EE338">
        <v>9991.740000000002</v>
      </c>
      <c r="EF338">
        <v>0</v>
      </c>
      <c r="EG338">
        <v>15.32873214285714</v>
      </c>
      <c r="EH338">
        <v>-36.34578928571428</v>
      </c>
      <c r="EI338">
        <v>683.6916071428572</v>
      </c>
      <c r="EJ338">
        <v>719.7083928571428</v>
      </c>
      <c r="EK338">
        <v>1.359418214285714</v>
      </c>
      <c r="EL338">
        <v>707.7113214285713</v>
      </c>
      <c r="EM338">
        <v>16.66939285714286</v>
      </c>
      <c r="EN338">
        <v>1.7962675</v>
      </c>
      <c r="EO338">
        <v>1.660824285714286</v>
      </c>
      <c r="EP338">
        <v>15.75434642857143</v>
      </c>
      <c r="EQ338">
        <v>14.53503571428571</v>
      </c>
      <c r="ER338">
        <v>2000.005714285714</v>
      </c>
      <c r="ES338">
        <v>0.9800042142857145</v>
      </c>
      <c r="ET338">
        <v>0.01999558571428572</v>
      </c>
      <c r="EU338">
        <v>0</v>
      </c>
      <c r="EV338">
        <v>468.8274642857142</v>
      </c>
      <c r="EW338">
        <v>5.00078</v>
      </c>
      <c r="EX338">
        <v>10605.60714285714</v>
      </c>
      <c r="EY338">
        <v>16379.70714285714</v>
      </c>
      <c r="EZ338">
        <v>40.35899999999999</v>
      </c>
      <c r="FA338">
        <v>41.57332142857142</v>
      </c>
      <c r="FB338">
        <v>41.34142857142857</v>
      </c>
      <c r="FC338">
        <v>40.90596428571428</v>
      </c>
      <c r="FD338">
        <v>41.28985714285712</v>
      </c>
      <c r="FE338">
        <v>1955.115714285714</v>
      </c>
      <c r="FF338">
        <v>39.89000000000001</v>
      </c>
      <c r="FG338">
        <v>0</v>
      </c>
      <c r="FH338">
        <v>1685131279.3</v>
      </c>
      <c r="FI338">
        <v>0</v>
      </c>
      <c r="FJ338">
        <v>468.8326538461538</v>
      </c>
      <c r="FK338">
        <v>0.06943590727032065</v>
      </c>
      <c r="FL338">
        <v>990.6017099972844</v>
      </c>
      <c r="FM338">
        <v>10611.55769230769</v>
      </c>
      <c r="FN338">
        <v>15</v>
      </c>
      <c r="FO338">
        <v>1685130131.5</v>
      </c>
      <c r="FP338" t="s">
        <v>966</v>
      </c>
      <c r="FQ338">
        <v>1685130127.5</v>
      </c>
      <c r="FR338">
        <v>1685130131.5</v>
      </c>
      <c r="FS338">
        <v>5</v>
      </c>
      <c r="FT338">
        <v>-0.047</v>
      </c>
      <c r="FU338">
        <v>-0.013</v>
      </c>
      <c r="FV338">
        <v>-0.532</v>
      </c>
      <c r="FW338">
        <v>-0.385</v>
      </c>
      <c r="FX338">
        <v>420</v>
      </c>
      <c r="FY338">
        <v>17</v>
      </c>
      <c r="FZ338">
        <v>0.43</v>
      </c>
      <c r="GA338">
        <v>0.08</v>
      </c>
      <c r="GB338">
        <v>-36.31443</v>
      </c>
      <c r="GC338">
        <v>-0.8572367729830807</v>
      </c>
      <c r="GD338">
        <v>0.1146274186222474</v>
      </c>
      <c r="GE338">
        <v>0</v>
      </c>
      <c r="GF338">
        <v>1.35991625</v>
      </c>
      <c r="GG338">
        <v>-0.01701939962476791</v>
      </c>
      <c r="GH338">
        <v>0.002054617589114814</v>
      </c>
      <c r="GI338">
        <v>1</v>
      </c>
      <c r="GJ338">
        <v>1</v>
      </c>
      <c r="GK338">
        <v>2</v>
      </c>
      <c r="GL338" t="s">
        <v>432</v>
      </c>
      <c r="GM338">
        <v>3.09884</v>
      </c>
      <c r="GN338">
        <v>2.75811</v>
      </c>
      <c r="GO338">
        <v>0.138167</v>
      </c>
      <c r="GP338">
        <v>0.143006</v>
      </c>
      <c r="GQ338">
        <v>0.09823610000000001</v>
      </c>
      <c r="GR338">
        <v>0.092002</v>
      </c>
      <c r="GS338">
        <v>22010.2</v>
      </c>
      <c r="GT338">
        <v>21586.4</v>
      </c>
      <c r="GU338">
        <v>26091.4</v>
      </c>
      <c r="GV338">
        <v>25537.2</v>
      </c>
      <c r="GW338">
        <v>37764.3</v>
      </c>
      <c r="GX338">
        <v>35206.7</v>
      </c>
      <c r="GY338">
        <v>45626.4</v>
      </c>
      <c r="GZ338">
        <v>41949.2</v>
      </c>
      <c r="HA338">
        <v>1.84695</v>
      </c>
      <c r="HB338">
        <v>1.87482</v>
      </c>
      <c r="HC338">
        <v>0.0345707</v>
      </c>
      <c r="HD338">
        <v>0</v>
      </c>
      <c r="HE338">
        <v>27.4269</v>
      </c>
      <c r="HF338">
        <v>999.9</v>
      </c>
      <c r="HG338">
        <v>42.2</v>
      </c>
      <c r="HH338">
        <v>40.3</v>
      </c>
      <c r="HI338">
        <v>31.9071</v>
      </c>
      <c r="HJ338">
        <v>62.6028</v>
      </c>
      <c r="HK338">
        <v>24.399</v>
      </c>
      <c r="HL338">
        <v>1</v>
      </c>
      <c r="HM338">
        <v>0.359776</v>
      </c>
      <c r="HN338">
        <v>2.53191</v>
      </c>
      <c r="HO338">
        <v>20.2891</v>
      </c>
      <c r="HP338">
        <v>5.21265</v>
      </c>
      <c r="HQ338">
        <v>11.98</v>
      </c>
      <c r="HR338">
        <v>4.9636</v>
      </c>
      <c r="HS338">
        <v>3.27435</v>
      </c>
      <c r="HT338">
        <v>9999</v>
      </c>
      <c r="HU338">
        <v>9999</v>
      </c>
      <c r="HV338">
        <v>9999</v>
      </c>
      <c r="HW338">
        <v>42.4</v>
      </c>
      <c r="HX338">
        <v>1.864</v>
      </c>
      <c r="HY338">
        <v>1.86019</v>
      </c>
      <c r="HZ338">
        <v>1.85852</v>
      </c>
      <c r="IA338">
        <v>1.85985</v>
      </c>
      <c r="IB338">
        <v>1.85982</v>
      </c>
      <c r="IC338">
        <v>1.85837</v>
      </c>
      <c r="ID338">
        <v>1.85745</v>
      </c>
      <c r="IE338">
        <v>1.8523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-0.635</v>
      </c>
      <c r="IT338">
        <v>-0.3765</v>
      </c>
      <c r="IU338">
        <v>-0.4988045456908471</v>
      </c>
      <c r="IV338">
        <v>0.0001543633802942166</v>
      </c>
      <c r="IW338">
        <v>-6.359805854135664E-07</v>
      </c>
      <c r="IX338">
        <v>1.931128000261328E-10</v>
      </c>
      <c r="IY338">
        <v>-0.3811058202967347</v>
      </c>
      <c r="IZ338">
        <v>-0.009907362677547949</v>
      </c>
      <c r="JA338">
        <v>0.0006454078662214542</v>
      </c>
      <c r="JB338">
        <v>-5.064920317128958E-06</v>
      </c>
      <c r="JC338">
        <v>3</v>
      </c>
      <c r="JD338">
        <v>1872</v>
      </c>
      <c r="JE338">
        <v>1</v>
      </c>
      <c r="JF338">
        <v>37</v>
      </c>
      <c r="JG338">
        <v>19.2</v>
      </c>
      <c r="JH338">
        <v>19.2</v>
      </c>
      <c r="JI338">
        <v>1.79688</v>
      </c>
      <c r="JJ338">
        <v>2.65869</v>
      </c>
      <c r="JK338">
        <v>1.49658</v>
      </c>
      <c r="JL338">
        <v>2.33887</v>
      </c>
      <c r="JM338">
        <v>1.54907</v>
      </c>
      <c r="JN338">
        <v>2.41699</v>
      </c>
      <c r="JO338">
        <v>42.751</v>
      </c>
      <c r="JP338">
        <v>13.7643</v>
      </c>
      <c r="JQ338">
        <v>18</v>
      </c>
      <c r="JR338">
        <v>489.187</v>
      </c>
      <c r="JS338">
        <v>523.5940000000001</v>
      </c>
      <c r="JT338">
        <v>23.9902</v>
      </c>
      <c r="JU338">
        <v>31.6676</v>
      </c>
      <c r="JV338">
        <v>29.9996</v>
      </c>
      <c r="JW338">
        <v>31.8186</v>
      </c>
      <c r="JX338">
        <v>31.7804</v>
      </c>
      <c r="JY338">
        <v>36.1328</v>
      </c>
      <c r="JZ338">
        <v>43.7004</v>
      </c>
      <c r="KA338">
        <v>0</v>
      </c>
      <c r="KB338">
        <v>23.997</v>
      </c>
      <c r="KC338">
        <v>754.206</v>
      </c>
      <c r="KD338">
        <v>16.7315</v>
      </c>
      <c r="KE338">
        <v>99.70659999999999</v>
      </c>
      <c r="KF338">
        <v>99.7214</v>
      </c>
    </row>
    <row r="339" spans="1:292">
      <c r="A339">
        <v>307</v>
      </c>
      <c r="B339">
        <v>1685131286</v>
      </c>
      <c r="C339">
        <v>7883.5</v>
      </c>
      <c r="D339" t="s">
        <v>1055</v>
      </c>
      <c r="E339" t="s">
        <v>1056</v>
      </c>
      <c r="F339">
        <v>5</v>
      </c>
      <c r="G339" t="s">
        <v>965</v>
      </c>
      <c r="H339">
        <v>1685131278.5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751.7095420819115</v>
      </c>
      <c r="AJ339">
        <v>725.4851575757576</v>
      </c>
      <c r="AK339">
        <v>3.387004318095669</v>
      </c>
      <c r="AL339">
        <v>66.89407936849416</v>
      </c>
      <c r="AM339">
        <f>(AO339 - AN339 + DX339*1E3/(8.314*(DZ339+273.15)) * AQ339/DW339 * AP339) * DW339/(100*DK339) * 1000/(1000 - AO339)</f>
        <v>0</v>
      </c>
      <c r="AN339">
        <v>16.66487963069857</v>
      </c>
      <c r="AO339">
        <v>18.01606223776225</v>
      </c>
      <c r="AP339">
        <v>-1.369574438335598E-05</v>
      </c>
      <c r="AQ339">
        <v>106.2692490418102</v>
      </c>
      <c r="AR339">
        <v>4</v>
      </c>
      <c r="AS339">
        <v>1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3.46</v>
      </c>
      <c r="DL339">
        <v>0.5</v>
      </c>
      <c r="DM339" t="s">
        <v>430</v>
      </c>
      <c r="DN339">
        <v>2</v>
      </c>
      <c r="DO339" t="b">
        <v>1</v>
      </c>
      <c r="DP339">
        <v>1685131278.5</v>
      </c>
      <c r="DQ339">
        <v>689.0294074074076</v>
      </c>
      <c r="DR339">
        <v>725.4615555555555</v>
      </c>
      <c r="DS339">
        <v>18.02359259259259</v>
      </c>
      <c r="DT339">
        <v>16.66635185185185</v>
      </c>
      <c r="DU339">
        <v>689.660888888889</v>
      </c>
      <c r="DV339">
        <v>18.40002592592593</v>
      </c>
      <c r="DW339">
        <v>500.0193333333333</v>
      </c>
      <c r="DX339">
        <v>99.63297777777778</v>
      </c>
      <c r="DY339">
        <v>0.1000330666666667</v>
      </c>
      <c r="DZ339">
        <v>27.02009629629629</v>
      </c>
      <c r="EA339">
        <v>27.98942962962963</v>
      </c>
      <c r="EB339">
        <v>999.9000000000001</v>
      </c>
      <c r="EC339">
        <v>0</v>
      </c>
      <c r="ED339">
        <v>0</v>
      </c>
      <c r="EE339">
        <v>9995.924814814814</v>
      </c>
      <c r="EF339">
        <v>0</v>
      </c>
      <c r="EG339">
        <v>16.0699</v>
      </c>
      <c r="EH339">
        <v>-36.43221851851852</v>
      </c>
      <c r="EI339">
        <v>701.6759259259261</v>
      </c>
      <c r="EJ339">
        <v>737.7572222222223</v>
      </c>
      <c r="EK339">
        <v>1.357225185185185</v>
      </c>
      <c r="EL339">
        <v>725.4615555555555</v>
      </c>
      <c r="EM339">
        <v>16.66635185185185</v>
      </c>
      <c r="EN339">
        <v>1.795743333333333</v>
      </c>
      <c r="EO339">
        <v>1.660519259259259</v>
      </c>
      <c r="EP339">
        <v>15.74979259259259</v>
      </c>
      <c r="EQ339">
        <v>14.53219259259259</v>
      </c>
      <c r="ER339">
        <v>2000.004444444445</v>
      </c>
      <c r="ES339">
        <v>0.9800040000000001</v>
      </c>
      <c r="ET339">
        <v>0.0199958</v>
      </c>
      <c r="EU339">
        <v>0</v>
      </c>
      <c r="EV339">
        <v>468.7535925925927</v>
      </c>
      <c r="EW339">
        <v>5.00078</v>
      </c>
      <c r="EX339">
        <v>10669.49629629629</v>
      </c>
      <c r="EY339">
        <v>16379.6962962963</v>
      </c>
      <c r="EZ339">
        <v>40.36074074074073</v>
      </c>
      <c r="FA339">
        <v>41.56674074074073</v>
      </c>
      <c r="FB339">
        <v>41.39103703703703</v>
      </c>
      <c r="FC339">
        <v>40.90248148148148</v>
      </c>
      <c r="FD339">
        <v>41.28437037037036</v>
      </c>
      <c r="FE339">
        <v>1955.114444444444</v>
      </c>
      <c r="FF339">
        <v>39.89000000000001</v>
      </c>
      <c r="FG339">
        <v>0</v>
      </c>
      <c r="FH339">
        <v>1685131284.1</v>
      </c>
      <c r="FI339">
        <v>0</v>
      </c>
      <c r="FJ339">
        <v>468.7881923076923</v>
      </c>
      <c r="FK339">
        <v>-0.906837600505789</v>
      </c>
      <c r="FL339">
        <v>601.8632480845496</v>
      </c>
      <c r="FM339">
        <v>10668.06538461539</v>
      </c>
      <c r="FN339">
        <v>15</v>
      </c>
      <c r="FO339">
        <v>1685130131.5</v>
      </c>
      <c r="FP339" t="s">
        <v>966</v>
      </c>
      <c r="FQ339">
        <v>1685130127.5</v>
      </c>
      <c r="FR339">
        <v>1685130131.5</v>
      </c>
      <c r="FS339">
        <v>5</v>
      </c>
      <c r="FT339">
        <v>-0.047</v>
      </c>
      <c r="FU339">
        <v>-0.013</v>
      </c>
      <c r="FV339">
        <v>-0.532</v>
      </c>
      <c r="FW339">
        <v>-0.385</v>
      </c>
      <c r="FX339">
        <v>420</v>
      </c>
      <c r="FY339">
        <v>17</v>
      </c>
      <c r="FZ339">
        <v>0.43</v>
      </c>
      <c r="GA339">
        <v>0.08</v>
      </c>
      <c r="GB339">
        <v>-36.36036097560975</v>
      </c>
      <c r="GC339">
        <v>-0.9835567944250568</v>
      </c>
      <c r="GD339">
        <v>0.1222742456939472</v>
      </c>
      <c r="GE339">
        <v>0</v>
      </c>
      <c r="GF339">
        <v>1.358724390243903</v>
      </c>
      <c r="GG339">
        <v>-0.02240613240417975</v>
      </c>
      <c r="GH339">
        <v>0.002425464550706535</v>
      </c>
      <c r="GI339">
        <v>1</v>
      </c>
      <c r="GJ339">
        <v>1</v>
      </c>
      <c r="GK339">
        <v>2</v>
      </c>
      <c r="GL339" t="s">
        <v>432</v>
      </c>
      <c r="GM339">
        <v>3.09884</v>
      </c>
      <c r="GN339">
        <v>2.75799</v>
      </c>
      <c r="GO339">
        <v>0.14041</v>
      </c>
      <c r="GP339">
        <v>0.145174</v>
      </c>
      <c r="GQ339">
        <v>0.09821199999999999</v>
      </c>
      <c r="GR339">
        <v>0.0919944</v>
      </c>
      <c r="GS339">
        <v>21953.1</v>
      </c>
      <c r="GT339">
        <v>21531.7</v>
      </c>
      <c r="GU339">
        <v>26091.6</v>
      </c>
      <c r="GV339">
        <v>25537.1</v>
      </c>
      <c r="GW339">
        <v>37766</v>
      </c>
      <c r="GX339">
        <v>35207.2</v>
      </c>
      <c r="GY339">
        <v>45626.8</v>
      </c>
      <c r="GZ339">
        <v>41949.2</v>
      </c>
      <c r="HA339">
        <v>1.84718</v>
      </c>
      <c r="HB339">
        <v>1.8751</v>
      </c>
      <c r="HC339">
        <v>0.0344589</v>
      </c>
      <c r="HD339">
        <v>0</v>
      </c>
      <c r="HE339">
        <v>27.4269</v>
      </c>
      <c r="HF339">
        <v>999.9</v>
      </c>
      <c r="HG339">
        <v>42.2</v>
      </c>
      <c r="HH339">
        <v>40.3</v>
      </c>
      <c r="HI339">
        <v>31.9081</v>
      </c>
      <c r="HJ339">
        <v>62.4328</v>
      </c>
      <c r="HK339">
        <v>24.1827</v>
      </c>
      <c r="HL339">
        <v>1</v>
      </c>
      <c r="HM339">
        <v>0.359512</v>
      </c>
      <c r="HN339">
        <v>2.52893</v>
      </c>
      <c r="HO339">
        <v>20.2892</v>
      </c>
      <c r="HP339">
        <v>5.21175</v>
      </c>
      <c r="HQ339">
        <v>11.98</v>
      </c>
      <c r="HR339">
        <v>4.9636</v>
      </c>
      <c r="HS339">
        <v>3.27425</v>
      </c>
      <c r="HT339">
        <v>9999</v>
      </c>
      <c r="HU339">
        <v>9999</v>
      </c>
      <c r="HV339">
        <v>9999</v>
      </c>
      <c r="HW339">
        <v>42.4</v>
      </c>
      <c r="HX339">
        <v>1.86401</v>
      </c>
      <c r="HY339">
        <v>1.86019</v>
      </c>
      <c r="HZ339">
        <v>1.85852</v>
      </c>
      <c r="IA339">
        <v>1.85986</v>
      </c>
      <c r="IB339">
        <v>1.85981</v>
      </c>
      <c r="IC339">
        <v>1.85837</v>
      </c>
      <c r="ID339">
        <v>1.85745</v>
      </c>
      <c r="IE339">
        <v>1.85237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-0.643</v>
      </c>
      <c r="IT339">
        <v>-0.3765</v>
      </c>
      <c r="IU339">
        <v>-0.4988045456908471</v>
      </c>
      <c r="IV339">
        <v>0.0001543633802942166</v>
      </c>
      <c r="IW339">
        <v>-6.359805854135664E-07</v>
      </c>
      <c r="IX339">
        <v>1.931128000261328E-10</v>
      </c>
      <c r="IY339">
        <v>-0.3811058202967347</v>
      </c>
      <c r="IZ339">
        <v>-0.009907362677547949</v>
      </c>
      <c r="JA339">
        <v>0.0006454078662214542</v>
      </c>
      <c r="JB339">
        <v>-5.064920317128958E-06</v>
      </c>
      <c r="JC339">
        <v>3</v>
      </c>
      <c r="JD339">
        <v>1872</v>
      </c>
      <c r="JE339">
        <v>1</v>
      </c>
      <c r="JF339">
        <v>37</v>
      </c>
      <c r="JG339">
        <v>19.3</v>
      </c>
      <c r="JH339">
        <v>19.2</v>
      </c>
      <c r="JI339">
        <v>1.82861</v>
      </c>
      <c r="JJ339">
        <v>2.65015</v>
      </c>
      <c r="JK339">
        <v>1.49658</v>
      </c>
      <c r="JL339">
        <v>2.33887</v>
      </c>
      <c r="JM339">
        <v>1.54907</v>
      </c>
      <c r="JN339">
        <v>2.46948</v>
      </c>
      <c r="JO339">
        <v>42.751</v>
      </c>
      <c r="JP339">
        <v>13.7818</v>
      </c>
      <c r="JQ339">
        <v>18</v>
      </c>
      <c r="JR339">
        <v>489.281</v>
      </c>
      <c r="JS339">
        <v>523.74</v>
      </c>
      <c r="JT339">
        <v>23.9956</v>
      </c>
      <c r="JU339">
        <v>31.662</v>
      </c>
      <c r="JV339">
        <v>29.9997</v>
      </c>
      <c r="JW339">
        <v>31.813</v>
      </c>
      <c r="JX339">
        <v>31.7748</v>
      </c>
      <c r="JY339">
        <v>36.8356</v>
      </c>
      <c r="JZ339">
        <v>43.7004</v>
      </c>
      <c r="KA339">
        <v>0</v>
      </c>
      <c r="KB339">
        <v>24.0057</v>
      </c>
      <c r="KC339">
        <v>774.254</v>
      </c>
      <c r="KD339">
        <v>16.7315</v>
      </c>
      <c r="KE339">
        <v>99.7076</v>
      </c>
      <c r="KF339">
        <v>99.7212</v>
      </c>
    </row>
    <row r="340" spans="1:292">
      <c r="A340">
        <v>308</v>
      </c>
      <c r="B340">
        <v>1685131291</v>
      </c>
      <c r="C340">
        <v>7888.5</v>
      </c>
      <c r="D340" t="s">
        <v>1057</v>
      </c>
      <c r="E340" t="s">
        <v>1058</v>
      </c>
      <c r="F340">
        <v>5</v>
      </c>
      <c r="G340" t="s">
        <v>965</v>
      </c>
      <c r="H340">
        <v>1685131283.214286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768.6267894522673</v>
      </c>
      <c r="AJ340">
        <v>742.5072606060608</v>
      </c>
      <c r="AK340">
        <v>3.408061840318917</v>
      </c>
      <c r="AL340">
        <v>66.89407936849416</v>
      </c>
      <c r="AM340">
        <f>(AO340 - AN340 + DX340*1E3/(8.314*(DZ340+273.15)) * AQ340/DW340 * AP340) * DW340/(100*DK340) * 1000/(1000 - AO340)</f>
        <v>0</v>
      </c>
      <c r="AN340">
        <v>16.66237307399375</v>
      </c>
      <c r="AO340">
        <v>18.01217202797205</v>
      </c>
      <c r="AP340">
        <v>-6.05449535649694E-06</v>
      </c>
      <c r="AQ340">
        <v>106.2692490418102</v>
      </c>
      <c r="AR340">
        <v>4</v>
      </c>
      <c r="AS340">
        <v>1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3.46</v>
      </c>
      <c r="DL340">
        <v>0.5</v>
      </c>
      <c r="DM340" t="s">
        <v>430</v>
      </c>
      <c r="DN340">
        <v>2</v>
      </c>
      <c r="DO340" t="b">
        <v>1</v>
      </c>
      <c r="DP340">
        <v>1685131283.214286</v>
      </c>
      <c r="DQ340">
        <v>704.786357142857</v>
      </c>
      <c r="DR340">
        <v>741.2353214285715</v>
      </c>
      <c r="DS340">
        <v>18.01905357142858</v>
      </c>
      <c r="DT340">
        <v>16.66446785714286</v>
      </c>
      <c r="DU340">
        <v>705.4250357142857</v>
      </c>
      <c r="DV340">
        <v>18.39552857142857</v>
      </c>
      <c r="DW340">
        <v>500.0021071428572</v>
      </c>
      <c r="DX340">
        <v>99.63272857142859</v>
      </c>
      <c r="DY340">
        <v>0.09995008571428574</v>
      </c>
      <c r="DZ340">
        <v>27.02003571428572</v>
      </c>
      <c r="EA340">
        <v>27.99085714285714</v>
      </c>
      <c r="EB340">
        <v>999.9000000000002</v>
      </c>
      <c r="EC340">
        <v>0</v>
      </c>
      <c r="ED340">
        <v>0</v>
      </c>
      <c r="EE340">
        <v>10003.27464285714</v>
      </c>
      <c r="EF340">
        <v>0</v>
      </c>
      <c r="EG340">
        <v>16.67480357142857</v>
      </c>
      <c r="EH340">
        <v>-36.44896071428571</v>
      </c>
      <c r="EI340">
        <v>717.7189285714285</v>
      </c>
      <c r="EJ340">
        <v>753.7969642857142</v>
      </c>
      <c r="EK340">
        <v>1.354582142857143</v>
      </c>
      <c r="EL340">
        <v>741.2353214285715</v>
      </c>
      <c r="EM340">
        <v>16.66446785714286</v>
      </c>
      <c r="EN340">
        <v>1.795286785714286</v>
      </c>
      <c r="EO340">
        <v>1.660326428571429</v>
      </c>
      <c r="EP340">
        <v>15.74582857142857</v>
      </c>
      <c r="EQ340">
        <v>14.53039285714286</v>
      </c>
      <c r="ER340">
        <v>2000.005714285714</v>
      </c>
      <c r="ES340">
        <v>0.9800040000000001</v>
      </c>
      <c r="ET340">
        <v>0.0199958</v>
      </c>
      <c r="EU340">
        <v>0</v>
      </c>
      <c r="EV340">
        <v>468.7310000000001</v>
      </c>
      <c r="EW340">
        <v>5.00078</v>
      </c>
      <c r="EX340">
        <v>10702.95357142857</v>
      </c>
      <c r="EY340">
        <v>16379.71071428571</v>
      </c>
      <c r="EZ340">
        <v>40.35457142857142</v>
      </c>
      <c r="FA340">
        <v>41.56649999999998</v>
      </c>
      <c r="FB340">
        <v>41.36132142857141</v>
      </c>
      <c r="FC340">
        <v>40.89024999999999</v>
      </c>
      <c r="FD340">
        <v>41.27649999999999</v>
      </c>
      <c r="FE340">
        <v>1955.115714285714</v>
      </c>
      <c r="FF340">
        <v>39.89000000000001</v>
      </c>
      <c r="FG340">
        <v>0</v>
      </c>
      <c r="FH340">
        <v>1685131288.9</v>
      </c>
      <c r="FI340">
        <v>0</v>
      </c>
      <c r="FJ340">
        <v>468.7571538461538</v>
      </c>
      <c r="FK340">
        <v>-0.2661880344115594</v>
      </c>
      <c r="FL340">
        <v>100.2256410037659</v>
      </c>
      <c r="FM340">
        <v>10703.16153846154</v>
      </c>
      <c r="FN340">
        <v>15</v>
      </c>
      <c r="FO340">
        <v>1685130131.5</v>
      </c>
      <c r="FP340" t="s">
        <v>966</v>
      </c>
      <c r="FQ340">
        <v>1685130127.5</v>
      </c>
      <c r="FR340">
        <v>1685130131.5</v>
      </c>
      <c r="FS340">
        <v>5</v>
      </c>
      <c r="FT340">
        <v>-0.047</v>
      </c>
      <c r="FU340">
        <v>-0.013</v>
      </c>
      <c r="FV340">
        <v>-0.532</v>
      </c>
      <c r="FW340">
        <v>-0.385</v>
      </c>
      <c r="FX340">
        <v>420</v>
      </c>
      <c r="FY340">
        <v>17</v>
      </c>
      <c r="FZ340">
        <v>0.43</v>
      </c>
      <c r="GA340">
        <v>0.08</v>
      </c>
      <c r="GB340">
        <v>-36.437185</v>
      </c>
      <c r="GC340">
        <v>-0.2160292682926712</v>
      </c>
      <c r="GD340">
        <v>0.05764609071741102</v>
      </c>
      <c r="GE340">
        <v>0</v>
      </c>
      <c r="GF340">
        <v>1.3557685</v>
      </c>
      <c r="GG340">
        <v>-0.03042866791745216</v>
      </c>
      <c r="GH340">
        <v>0.003234846634695399</v>
      </c>
      <c r="GI340">
        <v>1</v>
      </c>
      <c r="GJ340">
        <v>1</v>
      </c>
      <c r="GK340">
        <v>2</v>
      </c>
      <c r="GL340" t="s">
        <v>432</v>
      </c>
      <c r="GM340">
        <v>3.09876</v>
      </c>
      <c r="GN340">
        <v>2.758</v>
      </c>
      <c r="GO340">
        <v>0.142636</v>
      </c>
      <c r="GP340">
        <v>0.147372</v>
      </c>
      <c r="GQ340">
        <v>0.0981958</v>
      </c>
      <c r="GR340">
        <v>0.09203790000000001</v>
      </c>
      <c r="GS340">
        <v>21896.4</v>
      </c>
      <c r="GT340">
        <v>21476.4</v>
      </c>
      <c r="GU340">
        <v>26091.8</v>
      </c>
      <c r="GV340">
        <v>25537.2</v>
      </c>
      <c r="GW340">
        <v>37767.2</v>
      </c>
      <c r="GX340">
        <v>35206</v>
      </c>
      <c r="GY340">
        <v>45627.2</v>
      </c>
      <c r="GZ340">
        <v>41949.5</v>
      </c>
      <c r="HA340">
        <v>1.84708</v>
      </c>
      <c r="HB340">
        <v>1.87545</v>
      </c>
      <c r="HC340">
        <v>0.0347197</v>
      </c>
      <c r="HD340">
        <v>0</v>
      </c>
      <c r="HE340">
        <v>27.4269</v>
      </c>
      <c r="HF340">
        <v>999.9</v>
      </c>
      <c r="HG340">
        <v>42.2</v>
      </c>
      <c r="HH340">
        <v>40.3</v>
      </c>
      <c r="HI340">
        <v>31.9105</v>
      </c>
      <c r="HJ340">
        <v>62.4728</v>
      </c>
      <c r="HK340">
        <v>24.2188</v>
      </c>
      <c r="HL340">
        <v>1</v>
      </c>
      <c r="HM340">
        <v>0.358844</v>
      </c>
      <c r="HN340">
        <v>2.50762</v>
      </c>
      <c r="HO340">
        <v>20.2893</v>
      </c>
      <c r="HP340">
        <v>5.21205</v>
      </c>
      <c r="HQ340">
        <v>11.98</v>
      </c>
      <c r="HR340">
        <v>4.963</v>
      </c>
      <c r="HS340">
        <v>3.27428</v>
      </c>
      <c r="HT340">
        <v>9999</v>
      </c>
      <c r="HU340">
        <v>9999</v>
      </c>
      <c r="HV340">
        <v>9999</v>
      </c>
      <c r="HW340">
        <v>42.4</v>
      </c>
      <c r="HX340">
        <v>1.864</v>
      </c>
      <c r="HY340">
        <v>1.8602</v>
      </c>
      <c r="HZ340">
        <v>1.85852</v>
      </c>
      <c r="IA340">
        <v>1.85989</v>
      </c>
      <c r="IB340">
        <v>1.85979</v>
      </c>
      <c r="IC340">
        <v>1.85837</v>
      </c>
      <c r="ID340">
        <v>1.85745</v>
      </c>
      <c r="IE340">
        <v>1.85234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-0.651</v>
      </c>
      <c r="IT340">
        <v>-0.3765</v>
      </c>
      <c r="IU340">
        <v>-0.4988045456908471</v>
      </c>
      <c r="IV340">
        <v>0.0001543633802942166</v>
      </c>
      <c r="IW340">
        <v>-6.359805854135664E-07</v>
      </c>
      <c r="IX340">
        <v>1.931128000261328E-10</v>
      </c>
      <c r="IY340">
        <v>-0.3811058202967347</v>
      </c>
      <c r="IZ340">
        <v>-0.009907362677547949</v>
      </c>
      <c r="JA340">
        <v>0.0006454078662214542</v>
      </c>
      <c r="JB340">
        <v>-5.064920317128958E-06</v>
      </c>
      <c r="JC340">
        <v>3</v>
      </c>
      <c r="JD340">
        <v>1872</v>
      </c>
      <c r="JE340">
        <v>1</v>
      </c>
      <c r="JF340">
        <v>37</v>
      </c>
      <c r="JG340">
        <v>19.4</v>
      </c>
      <c r="JH340">
        <v>19.3</v>
      </c>
      <c r="JI340">
        <v>1.86401</v>
      </c>
      <c r="JJ340">
        <v>2.64893</v>
      </c>
      <c r="JK340">
        <v>1.49658</v>
      </c>
      <c r="JL340">
        <v>2.33887</v>
      </c>
      <c r="JM340">
        <v>1.54785</v>
      </c>
      <c r="JN340">
        <v>2.44873</v>
      </c>
      <c r="JO340">
        <v>42.751</v>
      </c>
      <c r="JP340">
        <v>13.7643</v>
      </c>
      <c r="JQ340">
        <v>18</v>
      </c>
      <c r="JR340">
        <v>489.181</v>
      </c>
      <c r="JS340">
        <v>523.9450000000001</v>
      </c>
      <c r="JT340">
        <v>24.0034</v>
      </c>
      <c r="JU340">
        <v>31.6558</v>
      </c>
      <c r="JV340">
        <v>29.9996</v>
      </c>
      <c r="JW340">
        <v>31.8074</v>
      </c>
      <c r="JX340">
        <v>31.77</v>
      </c>
      <c r="JY340">
        <v>37.4667</v>
      </c>
      <c r="JZ340">
        <v>43.4285</v>
      </c>
      <c r="KA340">
        <v>0</v>
      </c>
      <c r="KB340">
        <v>24.0118</v>
      </c>
      <c r="KC340">
        <v>787.616</v>
      </c>
      <c r="KD340">
        <v>16.7315</v>
      </c>
      <c r="KE340">
        <v>99.70829999999999</v>
      </c>
      <c r="KF340">
        <v>99.7218</v>
      </c>
    </row>
    <row r="341" spans="1:292">
      <c r="A341">
        <v>309</v>
      </c>
      <c r="B341">
        <v>1685131296</v>
      </c>
      <c r="C341">
        <v>7893.5</v>
      </c>
      <c r="D341" t="s">
        <v>1059</v>
      </c>
      <c r="E341" t="s">
        <v>1060</v>
      </c>
      <c r="F341">
        <v>5</v>
      </c>
      <c r="G341" t="s">
        <v>965</v>
      </c>
      <c r="H341">
        <v>1685131288.5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785.779564907332</v>
      </c>
      <c r="AJ341">
        <v>759.5275575757573</v>
      </c>
      <c r="AK341">
        <v>3.402159912434359</v>
      </c>
      <c r="AL341">
        <v>66.89407936849416</v>
      </c>
      <c r="AM341">
        <f>(AO341 - AN341 + DX341*1E3/(8.314*(DZ341+273.15)) * AQ341/DW341 * AP341) * DW341/(100*DK341) * 1000/(1000 - AO341)</f>
        <v>0</v>
      </c>
      <c r="AN341">
        <v>16.68767627178761</v>
      </c>
      <c r="AO341">
        <v>18.02276083916085</v>
      </c>
      <c r="AP341">
        <v>-3.297838862699621E-05</v>
      </c>
      <c r="AQ341">
        <v>106.2692490418102</v>
      </c>
      <c r="AR341">
        <v>4</v>
      </c>
      <c r="AS341">
        <v>1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3.46</v>
      </c>
      <c r="DL341">
        <v>0.5</v>
      </c>
      <c r="DM341" t="s">
        <v>430</v>
      </c>
      <c r="DN341">
        <v>2</v>
      </c>
      <c r="DO341" t="b">
        <v>1</v>
      </c>
      <c r="DP341">
        <v>1685131288.5</v>
      </c>
      <c r="DQ341">
        <v>722.4537407407406</v>
      </c>
      <c r="DR341">
        <v>758.9223703703703</v>
      </c>
      <c r="DS341">
        <v>18.01570740740741</v>
      </c>
      <c r="DT341">
        <v>16.68814444444445</v>
      </c>
      <c r="DU341">
        <v>723.1004444444445</v>
      </c>
      <c r="DV341">
        <v>18.39221851851851</v>
      </c>
      <c r="DW341">
        <v>499.9938518518519</v>
      </c>
      <c r="DX341">
        <v>99.63271851851852</v>
      </c>
      <c r="DY341">
        <v>0.09994355925925927</v>
      </c>
      <c r="DZ341">
        <v>27.02085925925926</v>
      </c>
      <c r="EA341">
        <v>27.98928888888889</v>
      </c>
      <c r="EB341">
        <v>999.9000000000001</v>
      </c>
      <c r="EC341">
        <v>0</v>
      </c>
      <c r="ED341">
        <v>0</v>
      </c>
      <c r="EE341">
        <v>10004.25555555556</v>
      </c>
      <c r="EF341">
        <v>0</v>
      </c>
      <c r="EG341">
        <v>16.86176666666667</v>
      </c>
      <c r="EH341">
        <v>-36.46867407407408</v>
      </c>
      <c r="EI341">
        <v>735.7080000000001</v>
      </c>
      <c r="EJ341">
        <v>771.8028518518518</v>
      </c>
      <c r="EK341">
        <v>1.327571481481482</v>
      </c>
      <c r="EL341">
        <v>758.9223703703703</v>
      </c>
      <c r="EM341">
        <v>16.68814444444445</v>
      </c>
      <c r="EN341">
        <v>1.794953703703704</v>
      </c>
      <c r="EO341">
        <v>1.662683703703704</v>
      </c>
      <c r="EP341">
        <v>15.74292592592593</v>
      </c>
      <c r="EQ341">
        <v>14.55232222222222</v>
      </c>
      <c r="ER341">
        <v>2000.002222222222</v>
      </c>
      <c r="ES341">
        <v>0.9800040000000001</v>
      </c>
      <c r="ET341">
        <v>0.0199958</v>
      </c>
      <c r="EU341">
        <v>0</v>
      </c>
      <c r="EV341">
        <v>468.7024814814815</v>
      </c>
      <c r="EW341">
        <v>5.00078</v>
      </c>
      <c r="EX341">
        <v>10711.89259259259</v>
      </c>
      <c r="EY341">
        <v>16379.68148148148</v>
      </c>
      <c r="EZ341">
        <v>40.34925925925926</v>
      </c>
      <c r="FA341">
        <v>41.56666666666666</v>
      </c>
      <c r="FB341">
        <v>41.40711111111111</v>
      </c>
      <c r="FC341">
        <v>40.88614814814814</v>
      </c>
      <c r="FD341">
        <v>41.29837037037036</v>
      </c>
      <c r="FE341">
        <v>1955.112222222222</v>
      </c>
      <c r="FF341">
        <v>39.89000000000001</v>
      </c>
      <c r="FG341">
        <v>0</v>
      </c>
      <c r="FH341">
        <v>1685131294.3</v>
      </c>
      <c r="FI341">
        <v>0</v>
      </c>
      <c r="FJ341">
        <v>468.71332</v>
      </c>
      <c r="FK341">
        <v>0.2202307609662829</v>
      </c>
      <c r="FL341">
        <v>101.0307693384317</v>
      </c>
      <c r="FM341">
        <v>10712.832</v>
      </c>
      <c r="FN341">
        <v>15</v>
      </c>
      <c r="FO341">
        <v>1685130131.5</v>
      </c>
      <c r="FP341" t="s">
        <v>966</v>
      </c>
      <c r="FQ341">
        <v>1685130127.5</v>
      </c>
      <c r="FR341">
        <v>1685130131.5</v>
      </c>
      <c r="FS341">
        <v>5</v>
      </c>
      <c r="FT341">
        <v>-0.047</v>
      </c>
      <c r="FU341">
        <v>-0.013</v>
      </c>
      <c r="FV341">
        <v>-0.532</v>
      </c>
      <c r="FW341">
        <v>-0.385</v>
      </c>
      <c r="FX341">
        <v>420</v>
      </c>
      <c r="FY341">
        <v>17</v>
      </c>
      <c r="FZ341">
        <v>0.43</v>
      </c>
      <c r="GA341">
        <v>0.08</v>
      </c>
      <c r="GB341">
        <v>-36.46605</v>
      </c>
      <c r="GC341">
        <v>-0.2371001876172321</v>
      </c>
      <c r="GD341">
        <v>0.05416784562819577</v>
      </c>
      <c r="GE341">
        <v>0</v>
      </c>
      <c r="GF341">
        <v>1.33664825</v>
      </c>
      <c r="GG341">
        <v>-0.2801724202626636</v>
      </c>
      <c r="GH341">
        <v>0.03570929563065476</v>
      </c>
      <c r="GI341">
        <v>1</v>
      </c>
      <c r="GJ341">
        <v>1</v>
      </c>
      <c r="GK341">
        <v>2</v>
      </c>
      <c r="GL341" t="s">
        <v>432</v>
      </c>
      <c r="GM341">
        <v>3.09901</v>
      </c>
      <c r="GN341">
        <v>2.75819</v>
      </c>
      <c r="GO341">
        <v>0.144831</v>
      </c>
      <c r="GP341">
        <v>0.14952</v>
      </c>
      <c r="GQ341">
        <v>0.0982556</v>
      </c>
      <c r="GR341">
        <v>0.0924909</v>
      </c>
      <c r="GS341">
        <v>21840.5</v>
      </c>
      <c r="GT341">
        <v>21422.6</v>
      </c>
      <c r="GU341">
        <v>26092.1</v>
      </c>
      <c r="GV341">
        <v>25537.5</v>
      </c>
      <c r="GW341">
        <v>37765.3</v>
      </c>
      <c r="GX341">
        <v>35188.9</v>
      </c>
      <c r="GY341">
        <v>45627.7</v>
      </c>
      <c r="GZ341">
        <v>41949.7</v>
      </c>
      <c r="HA341">
        <v>1.84763</v>
      </c>
      <c r="HB341">
        <v>1.8752</v>
      </c>
      <c r="HC341">
        <v>0.0346079</v>
      </c>
      <c r="HD341">
        <v>0</v>
      </c>
      <c r="HE341">
        <v>27.4269</v>
      </c>
      <c r="HF341">
        <v>999.9</v>
      </c>
      <c r="HG341">
        <v>42.2</v>
      </c>
      <c r="HH341">
        <v>40.3</v>
      </c>
      <c r="HI341">
        <v>31.9117</v>
      </c>
      <c r="HJ341">
        <v>62.5428</v>
      </c>
      <c r="HK341">
        <v>24.375</v>
      </c>
      <c r="HL341">
        <v>1</v>
      </c>
      <c r="HM341">
        <v>0.358384</v>
      </c>
      <c r="HN341">
        <v>2.50814</v>
      </c>
      <c r="HO341">
        <v>20.2894</v>
      </c>
      <c r="HP341">
        <v>5.21325</v>
      </c>
      <c r="HQ341">
        <v>11.98</v>
      </c>
      <c r="HR341">
        <v>4.9637</v>
      </c>
      <c r="HS341">
        <v>3.27438</v>
      </c>
      <c r="HT341">
        <v>9999</v>
      </c>
      <c r="HU341">
        <v>9999</v>
      </c>
      <c r="HV341">
        <v>9999</v>
      </c>
      <c r="HW341">
        <v>42.4</v>
      </c>
      <c r="HX341">
        <v>1.86396</v>
      </c>
      <c r="HY341">
        <v>1.86019</v>
      </c>
      <c r="HZ341">
        <v>1.85852</v>
      </c>
      <c r="IA341">
        <v>1.85987</v>
      </c>
      <c r="IB341">
        <v>1.85983</v>
      </c>
      <c r="IC341">
        <v>1.85837</v>
      </c>
      <c r="ID341">
        <v>1.85745</v>
      </c>
      <c r="IE341">
        <v>1.85234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-0.658</v>
      </c>
      <c r="IT341">
        <v>-0.3764</v>
      </c>
      <c r="IU341">
        <v>-0.4988045456908471</v>
      </c>
      <c r="IV341">
        <v>0.0001543633802942166</v>
      </c>
      <c r="IW341">
        <v>-6.359805854135664E-07</v>
      </c>
      <c r="IX341">
        <v>1.931128000261328E-10</v>
      </c>
      <c r="IY341">
        <v>-0.3811058202967347</v>
      </c>
      <c r="IZ341">
        <v>-0.009907362677547949</v>
      </c>
      <c r="JA341">
        <v>0.0006454078662214542</v>
      </c>
      <c r="JB341">
        <v>-5.064920317128958E-06</v>
      </c>
      <c r="JC341">
        <v>3</v>
      </c>
      <c r="JD341">
        <v>1872</v>
      </c>
      <c r="JE341">
        <v>1</v>
      </c>
      <c r="JF341">
        <v>37</v>
      </c>
      <c r="JG341">
        <v>19.5</v>
      </c>
      <c r="JH341">
        <v>19.4</v>
      </c>
      <c r="JI341">
        <v>1.89453</v>
      </c>
      <c r="JJ341">
        <v>2.64526</v>
      </c>
      <c r="JK341">
        <v>1.49658</v>
      </c>
      <c r="JL341">
        <v>2.33887</v>
      </c>
      <c r="JM341">
        <v>1.54785</v>
      </c>
      <c r="JN341">
        <v>2.38159</v>
      </c>
      <c r="JO341">
        <v>42.751</v>
      </c>
      <c r="JP341">
        <v>13.773</v>
      </c>
      <c r="JQ341">
        <v>18</v>
      </c>
      <c r="JR341">
        <v>489.475</v>
      </c>
      <c r="JS341">
        <v>523.734</v>
      </c>
      <c r="JT341">
        <v>24.0113</v>
      </c>
      <c r="JU341">
        <v>31.6502</v>
      </c>
      <c r="JV341">
        <v>29.9996</v>
      </c>
      <c r="JW341">
        <v>31.8026</v>
      </c>
      <c r="JX341">
        <v>31.7658</v>
      </c>
      <c r="JY341">
        <v>38.1605</v>
      </c>
      <c r="JZ341">
        <v>43.4285</v>
      </c>
      <c r="KA341">
        <v>0</v>
      </c>
      <c r="KB341">
        <v>24.0189</v>
      </c>
      <c r="KC341">
        <v>807.653</v>
      </c>
      <c r="KD341">
        <v>16.7315</v>
      </c>
      <c r="KE341">
        <v>99.7093</v>
      </c>
      <c r="KF341">
        <v>99.7225</v>
      </c>
    </row>
    <row r="342" spans="1:292">
      <c r="A342">
        <v>310</v>
      </c>
      <c r="B342">
        <v>1685131301</v>
      </c>
      <c r="C342">
        <v>7898.5</v>
      </c>
      <c r="D342" t="s">
        <v>1061</v>
      </c>
      <c r="E342" t="s">
        <v>1062</v>
      </c>
      <c r="F342">
        <v>5</v>
      </c>
      <c r="G342" t="s">
        <v>965</v>
      </c>
      <c r="H342">
        <v>1685131293.214286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802.8470436700492</v>
      </c>
      <c r="AJ342">
        <v>776.6189878787876</v>
      </c>
      <c r="AK342">
        <v>3.427680452732067</v>
      </c>
      <c r="AL342">
        <v>66.89407936849416</v>
      </c>
      <c r="AM342">
        <f>(AO342 - AN342 + DX342*1E3/(8.314*(DZ342+273.15)) * AQ342/DW342 * AP342) * DW342/(100*DK342) * 1000/(1000 - AO342)</f>
        <v>0</v>
      </c>
      <c r="AN342">
        <v>16.78730630674264</v>
      </c>
      <c r="AO342">
        <v>18.05742937062939</v>
      </c>
      <c r="AP342">
        <v>0.008099886691091785</v>
      </c>
      <c r="AQ342">
        <v>106.2692490418102</v>
      </c>
      <c r="AR342">
        <v>4</v>
      </c>
      <c r="AS342">
        <v>1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3.46</v>
      </c>
      <c r="DL342">
        <v>0.5</v>
      </c>
      <c r="DM342" t="s">
        <v>430</v>
      </c>
      <c r="DN342">
        <v>2</v>
      </c>
      <c r="DO342" t="b">
        <v>1</v>
      </c>
      <c r="DP342">
        <v>1685131293.214286</v>
      </c>
      <c r="DQ342">
        <v>738.2056785714284</v>
      </c>
      <c r="DR342">
        <v>774.7074285714285</v>
      </c>
      <c r="DS342">
        <v>18.02393928571428</v>
      </c>
      <c r="DT342">
        <v>16.72738928571429</v>
      </c>
      <c r="DU342">
        <v>738.8597857142856</v>
      </c>
      <c r="DV342">
        <v>18.40037857142857</v>
      </c>
      <c r="DW342">
        <v>499.9978571428571</v>
      </c>
      <c r="DX342">
        <v>99.63281428571429</v>
      </c>
      <c r="DY342">
        <v>0.09995579642857146</v>
      </c>
      <c r="DZ342">
        <v>27.02245714285714</v>
      </c>
      <c r="EA342">
        <v>27.99023571428572</v>
      </c>
      <c r="EB342">
        <v>999.9000000000002</v>
      </c>
      <c r="EC342">
        <v>0</v>
      </c>
      <c r="ED342">
        <v>0</v>
      </c>
      <c r="EE342">
        <v>10001.60428571429</v>
      </c>
      <c r="EF342">
        <v>0</v>
      </c>
      <c r="EG342">
        <v>16.97532857142857</v>
      </c>
      <c r="EH342">
        <v>-36.50177142857142</v>
      </c>
      <c r="EI342">
        <v>751.7554642857142</v>
      </c>
      <c r="EJ342">
        <v>787.887607142857</v>
      </c>
      <c r="EK342">
        <v>1.296554642857143</v>
      </c>
      <c r="EL342">
        <v>774.7074285714285</v>
      </c>
      <c r="EM342">
        <v>16.72738928571429</v>
      </c>
      <c r="EN342">
        <v>1.795775714285714</v>
      </c>
      <c r="EO342">
        <v>1.666595714285714</v>
      </c>
      <c r="EP342">
        <v>15.75006785714286</v>
      </c>
      <c r="EQ342">
        <v>14.588675</v>
      </c>
      <c r="ER342">
        <v>2000.003571428571</v>
      </c>
      <c r="ES342">
        <v>0.9800040000000001</v>
      </c>
      <c r="ET342">
        <v>0.0199958</v>
      </c>
      <c r="EU342">
        <v>0</v>
      </c>
      <c r="EV342">
        <v>468.7239285714285</v>
      </c>
      <c r="EW342">
        <v>5.00078</v>
      </c>
      <c r="EX342">
        <v>10720.62857142857</v>
      </c>
      <c r="EY342">
        <v>16379.68571428571</v>
      </c>
      <c r="EZ342">
        <v>40.33235714285714</v>
      </c>
      <c r="FA342">
        <v>41.55314285714285</v>
      </c>
      <c r="FB342">
        <v>41.26985714285713</v>
      </c>
      <c r="FC342">
        <v>40.87682142857143</v>
      </c>
      <c r="FD342">
        <v>41.28989285714284</v>
      </c>
      <c r="FE342">
        <v>1955.113571428571</v>
      </c>
      <c r="FF342">
        <v>39.89000000000001</v>
      </c>
      <c r="FG342">
        <v>0</v>
      </c>
      <c r="FH342">
        <v>1685131299.1</v>
      </c>
      <c r="FI342">
        <v>0</v>
      </c>
      <c r="FJ342">
        <v>468.7253600000001</v>
      </c>
      <c r="FK342">
        <v>-0.4376923127401999</v>
      </c>
      <c r="FL342">
        <v>120.0461540162491</v>
      </c>
      <c r="FM342">
        <v>10721.82</v>
      </c>
      <c r="FN342">
        <v>15</v>
      </c>
      <c r="FO342">
        <v>1685130131.5</v>
      </c>
      <c r="FP342" t="s">
        <v>966</v>
      </c>
      <c r="FQ342">
        <v>1685130127.5</v>
      </c>
      <c r="FR342">
        <v>1685130131.5</v>
      </c>
      <c r="FS342">
        <v>5</v>
      </c>
      <c r="FT342">
        <v>-0.047</v>
      </c>
      <c r="FU342">
        <v>-0.013</v>
      </c>
      <c r="FV342">
        <v>-0.532</v>
      </c>
      <c r="FW342">
        <v>-0.385</v>
      </c>
      <c r="FX342">
        <v>420</v>
      </c>
      <c r="FY342">
        <v>17</v>
      </c>
      <c r="FZ342">
        <v>0.43</v>
      </c>
      <c r="GA342">
        <v>0.08</v>
      </c>
      <c r="GB342">
        <v>-36.48412</v>
      </c>
      <c r="GC342">
        <v>-0.4062348968104658</v>
      </c>
      <c r="GD342">
        <v>0.06436704203239435</v>
      </c>
      <c r="GE342">
        <v>0</v>
      </c>
      <c r="GF342">
        <v>1.315596</v>
      </c>
      <c r="GG342">
        <v>-0.4360315947467161</v>
      </c>
      <c r="GH342">
        <v>0.04703137962041939</v>
      </c>
      <c r="GI342">
        <v>1</v>
      </c>
      <c r="GJ342">
        <v>1</v>
      </c>
      <c r="GK342">
        <v>2</v>
      </c>
      <c r="GL342" t="s">
        <v>432</v>
      </c>
      <c r="GM342">
        <v>3.09894</v>
      </c>
      <c r="GN342">
        <v>2.75816</v>
      </c>
      <c r="GO342">
        <v>0.14701</v>
      </c>
      <c r="GP342">
        <v>0.151642</v>
      </c>
      <c r="GQ342">
        <v>0.0983831</v>
      </c>
      <c r="GR342">
        <v>0.0925076</v>
      </c>
      <c r="GS342">
        <v>21785.1</v>
      </c>
      <c r="GT342">
        <v>21369.1</v>
      </c>
      <c r="GU342">
        <v>26092.2</v>
      </c>
      <c r="GV342">
        <v>25537.4</v>
      </c>
      <c r="GW342">
        <v>37760.5</v>
      </c>
      <c r="GX342">
        <v>35188.7</v>
      </c>
      <c r="GY342">
        <v>45628</v>
      </c>
      <c r="GZ342">
        <v>41950.1</v>
      </c>
      <c r="HA342">
        <v>1.84743</v>
      </c>
      <c r="HB342">
        <v>1.87547</v>
      </c>
      <c r="HC342">
        <v>0.0341237</v>
      </c>
      <c r="HD342">
        <v>0</v>
      </c>
      <c r="HE342">
        <v>27.4269</v>
      </c>
      <c r="HF342">
        <v>999.9</v>
      </c>
      <c r="HG342">
        <v>42.2</v>
      </c>
      <c r="HH342">
        <v>40.3</v>
      </c>
      <c r="HI342">
        <v>31.9087</v>
      </c>
      <c r="HJ342">
        <v>62.4628</v>
      </c>
      <c r="HK342">
        <v>24.5513</v>
      </c>
      <c r="HL342">
        <v>1</v>
      </c>
      <c r="HM342">
        <v>0.358036</v>
      </c>
      <c r="HN342">
        <v>2.49239</v>
      </c>
      <c r="HO342">
        <v>20.2895</v>
      </c>
      <c r="HP342">
        <v>5.2131</v>
      </c>
      <c r="HQ342">
        <v>11.98</v>
      </c>
      <c r="HR342">
        <v>4.9637</v>
      </c>
      <c r="HS342">
        <v>3.2743</v>
      </c>
      <c r="HT342">
        <v>9999</v>
      </c>
      <c r="HU342">
        <v>9999</v>
      </c>
      <c r="HV342">
        <v>9999</v>
      </c>
      <c r="HW342">
        <v>42.4</v>
      </c>
      <c r="HX342">
        <v>1.86397</v>
      </c>
      <c r="HY342">
        <v>1.86018</v>
      </c>
      <c r="HZ342">
        <v>1.85852</v>
      </c>
      <c r="IA342">
        <v>1.85987</v>
      </c>
      <c r="IB342">
        <v>1.8598</v>
      </c>
      <c r="IC342">
        <v>1.85837</v>
      </c>
      <c r="ID342">
        <v>1.85745</v>
      </c>
      <c r="IE342">
        <v>1.85232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-0.667</v>
      </c>
      <c r="IT342">
        <v>-0.3762</v>
      </c>
      <c r="IU342">
        <v>-0.4988045456908471</v>
      </c>
      <c r="IV342">
        <v>0.0001543633802942166</v>
      </c>
      <c r="IW342">
        <v>-6.359805854135664E-07</v>
      </c>
      <c r="IX342">
        <v>1.931128000261328E-10</v>
      </c>
      <c r="IY342">
        <v>-0.3811058202967347</v>
      </c>
      <c r="IZ342">
        <v>-0.009907362677547949</v>
      </c>
      <c r="JA342">
        <v>0.0006454078662214542</v>
      </c>
      <c r="JB342">
        <v>-5.064920317128958E-06</v>
      </c>
      <c r="JC342">
        <v>3</v>
      </c>
      <c r="JD342">
        <v>1872</v>
      </c>
      <c r="JE342">
        <v>1</v>
      </c>
      <c r="JF342">
        <v>37</v>
      </c>
      <c r="JG342">
        <v>19.6</v>
      </c>
      <c r="JH342">
        <v>19.5</v>
      </c>
      <c r="JI342">
        <v>1.92993</v>
      </c>
      <c r="JJ342">
        <v>2.65503</v>
      </c>
      <c r="JK342">
        <v>1.49658</v>
      </c>
      <c r="JL342">
        <v>2.33887</v>
      </c>
      <c r="JM342">
        <v>1.54907</v>
      </c>
      <c r="JN342">
        <v>2.33765</v>
      </c>
      <c r="JO342">
        <v>42.751</v>
      </c>
      <c r="JP342">
        <v>13.7555</v>
      </c>
      <c r="JQ342">
        <v>18</v>
      </c>
      <c r="JR342">
        <v>489.325</v>
      </c>
      <c r="JS342">
        <v>523.886</v>
      </c>
      <c r="JT342">
        <v>24.0171</v>
      </c>
      <c r="JU342">
        <v>31.6447</v>
      </c>
      <c r="JV342">
        <v>29.9996</v>
      </c>
      <c r="JW342">
        <v>31.7984</v>
      </c>
      <c r="JX342">
        <v>31.761</v>
      </c>
      <c r="JY342">
        <v>38.7915</v>
      </c>
      <c r="JZ342">
        <v>43.4285</v>
      </c>
      <c r="KA342">
        <v>0</v>
      </c>
      <c r="KB342">
        <v>24.0259</v>
      </c>
      <c r="KC342">
        <v>821.01</v>
      </c>
      <c r="KD342">
        <v>16.7103</v>
      </c>
      <c r="KE342">
        <v>99.7101</v>
      </c>
      <c r="KF342">
        <v>99.7229</v>
      </c>
    </row>
    <row r="343" spans="1:292">
      <c r="A343">
        <v>311</v>
      </c>
      <c r="B343">
        <v>1685131306</v>
      </c>
      <c r="C343">
        <v>7903.5</v>
      </c>
      <c r="D343" t="s">
        <v>1063</v>
      </c>
      <c r="E343" t="s">
        <v>1064</v>
      </c>
      <c r="F343">
        <v>5</v>
      </c>
      <c r="G343" t="s">
        <v>965</v>
      </c>
      <c r="H343">
        <v>1685131298.5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820.0066114722056</v>
      </c>
      <c r="AJ343">
        <v>793.7287393939391</v>
      </c>
      <c r="AK343">
        <v>3.41995794882601</v>
      </c>
      <c r="AL343">
        <v>66.89407936849416</v>
      </c>
      <c r="AM343">
        <f>(AO343 - AN343 + DX343*1E3/(8.314*(DZ343+273.15)) * AQ343/DW343 * AP343) * DW343/(100*DK343) * 1000/(1000 - AO343)</f>
        <v>0</v>
      </c>
      <c r="AN343">
        <v>16.7903104319589</v>
      </c>
      <c r="AO343">
        <v>18.07438391608392</v>
      </c>
      <c r="AP343">
        <v>0.005089981259647344</v>
      </c>
      <c r="AQ343">
        <v>106.2692490418102</v>
      </c>
      <c r="AR343">
        <v>4</v>
      </c>
      <c r="AS343">
        <v>1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3.46</v>
      </c>
      <c r="DL343">
        <v>0.5</v>
      </c>
      <c r="DM343" t="s">
        <v>430</v>
      </c>
      <c r="DN343">
        <v>2</v>
      </c>
      <c r="DO343" t="b">
        <v>1</v>
      </c>
      <c r="DP343">
        <v>1685131298.5</v>
      </c>
      <c r="DQ343">
        <v>755.8992592592591</v>
      </c>
      <c r="DR343">
        <v>792.4538148148147</v>
      </c>
      <c r="DS343">
        <v>18.04258888888889</v>
      </c>
      <c r="DT343">
        <v>16.77230370370371</v>
      </c>
      <c r="DU343">
        <v>756.5617037037038</v>
      </c>
      <c r="DV343">
        <v>18.41886666666667</v>
      </c>
      <c r="DW343">
        <v>500.0206296296296</v>
      </c>
      <c r="DX343">
        <v>99.63244444444445</v>
      </c>
      <c r="DY343">
        <v>0.1000278703703704</v>
      </c>
      <c r="DZ343">
        <v>27.02422592592593</v>
      </c>
      <c r="EA343">
        <v>27.99185555555555</v>
      </c>
      <c r="EB343">
        <v>999.9000000000001</v>
      </c>
      <c r="EC343">
        <v>0</v>
      </c>
      <c r="ED343">
        <v>0</v>
      </c>
      <c r="EE343">
        <v>9995.322962962962</v>
      </c>
      <c r="EF343">
        <v>0</v>
      </c>
      <c r="EG343">
        <v>17.10511851851852</v>
      </c>
      <c r="EH343">
        <v>-36.55464074074074</v>
      </c>
      <c r="EI343">
        <v>769.7885185185186</v>
      </c>
      <c r="EJ343">
        <v>805.9722222222224</v>
      </c>
      <c r="EK343">
        <v>1.27028</v>
      </c>
      <c r="EL343">
        <v>792.4538148148147</v>
      </c>
      <c r="EM343">
        <v>16.77230370370371</v>
      </c>
      <c r="EN343">
        <v>1.797626666666666</v>
      </c>
      <c r="EO343">
        <v>1.671065555555556</v>
      </c>
      <c r="EP343">
        <v>15.76615555555555</v>
      </c>
      <c r="EQ343">
        <v>14.63021111111111</v>
      </c>
      <c r="ER343">
        <v>2000.003333333333</v>
      </c>
      <c r="ES343">
        <v>0.9800040000000001</v>
      </c>
      <c r="ET343">
        <v>0.0199958</v>
      </c>
      <c r="EU343">
        <v>0</v>
      </c>
      <c r="EV343">
        <v>468.7075185185184</v>
      </c>
      <c r="EW343">
        <v>5.00078</v>
      </c>
      <c r="EX343">
        <v>10731.38518518519</v>
      </c>
      <c r="EY343">
        <v>16379.67407407407</v>
      </c>
      <c r="EZ343">
        <v>40.32622222222222</v>
      </c>
      <c r="FA343">
        <v>41.5528148148148</v>
      </c>
      <c r="FB343">
        <v>41.2614074074074</v>
      </c>
      <c r="FC343">
        <v>40.88855555555555</v>
      </c>
      <c r="FD343">
        <v>41.28899999999999</v>
      </c>
      <c r="FE343">
        <v>1955.113333333333</v>
      </c>
      <c r="FF343">
        <v>39.89000000000001</v>
      </c>
      <c r="FG343">
        <v>0</v>
      </c>
      <c r="FH343">
        <v>1685131303.9</v>
      </c>
      <c r="FI343">
        <v>0</v>
      </c>
      <c r="FJ343">
        <v>468.7116</v>
      </c>
      <c r="FK343">
        <v>0.1363846046624369</v>
      </c>
      <c r="FL343">
        <v>134.2923075037867</v>
      </c>
      <c r="FM343">
        <v>10731.636</v>
      </c>
      <c r="FN343">
        <v>15</v>
      </c>
      <c r="FO343">
        <v>1685130131.5</v>
      </c>
      <c r="FP343" t="s">
        <v>966</v>
      </c>
      <c r="FQ343">
        <v>1685130127.5</v>
      </c>
      <c r="FR343">
        <v>1685130131.5</v>
      </c>
      <c r="FS343">
        <v>5</v>
      </c>
      <c r="FT343">
        <v>-0.047</v>
      </c>
      <c r="FU343">
        <v>-0.013</v>
      </c>
      <c r="FV343">
        <v>-0.532</v>
      </c>
      <c r="FW343">
        <v>-0.385</v>
      </c>
      <c r="FX343">
        <v>420</v>
      </c>
      <c r="FY343">
        <v>17</v>
      </c>
      <c r="FZ343">
        <v>0.43</v>
      </c>
      <c r="GA343">
        <v>0.08</v>
      </c>
      <c r="GB343">
        <v>-36.52267073170731</v>
      </c>
      <c r="GC343">
        <v>-0.6242905923345718</v>
      </c>
      <c r="GD343">
        <v>0.07953782117348697</v>
      </c>
      <c r="GE343">
        <v>0</v>
      </c>
      <c r="GF343">
        <v>1.294708048780488</v>
      </c>
      <c r="GG343">
        <v>-0.3214906620209069</v>
      </c>
      <c r="GH343">
        <v>0.04193616468381274</v>
      </c>
      <c r="GI343">
        <v>1</v>
      </c>
      <c r="GJ343">
        <v>1</v>
      </c>
      <c r="GK343">
        <v>2</v>
      </c>
      <c r="GL343" t="s">
        <v>432</v>
      </c>
      <c r="GM343">
        <v>3.0988</v>
      </c>
      <c r="GN343">
        <v>2.75802</v>
      </c>
      <c r="GO343">
        <v>0.149165</v>
      </c>
      <c r="GP343">
        <v>0.153746</v>
      </c>
      <c r="GQ343">
        <v>0.0984445</v>
      </c>
      <c r="GR343">
        <v>0.09251230000000001</v>
      </c>
      <c r="GS343">
        <v>21730</v>
      </c>
      <c r="GT343">
        <v>21316.4</v>
      </c>
      <c r="GU343">
        <v>26092.2</v>
      </c>
      <c r="GV343">
        <v>25537.8</v>
      </c>
      <c r="GW343">
        <v>37758.3</v>
      </c>
      <c r="GX343">
        <v>35189.2</v>
      </c>
      <c r="GY343">
        <v>45628.2</v>
      </c>
      <c r="GZ343">
        <v>41950.5</v>
      </c>
      <c r="HA343">
        <v>1.84745</v>
      </c>
      <c r="HB343">
        <v>1.87582</v>
      </c>
      <c r="HC343">
        <v>0.0351295</v>
      </c>
      <c r="HD343">
        <v>0</v>
      </c>
      <c r="HE343">
        <v>27.428</v>
      </c>
      <c r="HF343">
        <v>999.9</v>
      </c>
      <c r="HG343">
        <v>42.2</v>
      </c>
      <c r="HH343">
        <v>40.3</v>
      </c>
      <c r="HI343">
        <v>31.9077</v>
      </c>
      <c r="HJ343">
        <v>62.3528</v>
      </c>
      <c r="HK343">
        <v>24.4591</v>
      </c>
      <c r="HL343">
        <v>1</v>
      </c>
      <c r="HM343">
        <v>0.357558</v>
      </c>
      <c r="HN343">
        <v>2.48556</v>
      </c>
      <c r="HO343">
        <v>20.2898</v>
      </c>
      <c r="HP343">
        <v>5.2134</v>
      </c>
      <c r="HQ343">
        <v>11.98</v>
      </c>
      <c r="HR343">
        <v>4.9638</v>
      </c>
      <c r="HS343">
        <v>3.27455</v>
      </c>
      <c r="HT343">
        <v>9999</v>
      </c>
      <c r="HU343">
        <v>9999</v>
      </c>
      <c r="HV343">
        <v>9999</v>
      </c>
      <c r="HW343">
        <v>42.4</v>
      </c>
      <c r="HX343">
        <v>1.86398</v>
      </c>
      <c r="HY343">
        <v>1.86018</v>
      </c>
      <c r="HZ343">
        <v>1.85852</v>
      </c>
      <c r="IA343">
        <v>1.85986</v>
      </c>
      <c r="IB343">
        <v>1.8598</v>
      </c>
      <c r="IC343">
        <v>1.85837</v>
      </c>
      <c r="ID343">
        <v>1.85745</v>
      </c>
      <c r="IE343">
        <v>1.85234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-0.675</v>
      </c>
      <c r="IT343">
        <v>-0.376</v>
      </c>
      <c r="IU343">
        <v>-0.4988045456908471</v>
      </c>
      <c r="IV343">
        <v>0.0001543633802942166</v>
      </c>
      <c r="IW343">
        <v>-6.359805854135664E-07</v>
      </c>
      <c r="IX343">
        <v>1.931128000261328E-10</v>
      </c>
      <c r="IY343">
        <v>-0.3811058202967347</v>
      </c>
      <c r="IZ343">
        <v>-0.009907362677547949</v>
      </c>
      <c r="JA343">
        <v>0.0006454078662214542</v>
      </c>
      <c r="JB343">
        <v>-5.064920317128958E-06</v>
      </c>
      <c r="JC343">
        <v>3</v>
      </c>
      <c r="JD343">
        <v>1872</v>
      </c>
      <c r="JE343">
        <v>1</v>
      </c>
      <c r="JF343">
        <v>37</v>
      </c>
      <c r="JG343">
        <v>19.6</v>
      </c>
      <c r="JH343">
        <v>19.6</v>
      </c>
      <c r="JI343">
        <v>1.96045</v>
      </c>
      <c r="JJ343">
        <v>2.65381</v>
      </c>
      <c r="JK343">
        <v>1.49658</v>
      </c>
      <c r="JL343">
        <v>2.33887</v>
      </c>
      <c r="JM343">
        <v>1.54907</v>
      </c>
      <c r="JN343">
        <v>2.41333</v>
      </c>
      <c r="JO343">
        <v>42.751</v>
      </c>
      <c r="JP343">
        <v>13.773</v>
      </c>
      <c r="JQ343">
        <v>18</v>
      </c>
      <c r="JR343">
        <v>489.304</v>
      </c>
      <c r="JS343">
        <v>524.098</v>
      </c>
      <c r="JT343">
        <v>24.0251</v>
      </c>
      <c r="JU343">
        <v>31.6398</v>
      </c>
      <c r="JV343">
        <v>29.9996</v>
      </c>
      <c r="JW343">
        <v>31.7935</v>
      </c>
      <c r="JX343">
        <v>31.757</v>
      </c>
      <c r="JY343">
        <v>39.4801</v>
      </c>
      <c r="JZ343">
        <v>43.4285</v>
      </c>
      <c r="KA343">
        <v>0</v>
      </c>
      <c r="KB343">
        <v>24.0287</v>
      </c>
      <c r="KC343">
        <v>841.049</v>
      </c>
      <c r="KD343">
        <v>16.6875</v>
      </c>
      <c r="KE343">
        <v>99.7103</v>
      </c>
      <c r="KF343">
        <v>99.7242</v>
      </c>
    </row>
    <row r="344" spans="1:292">
      <c r="A344">
        <v>312</v>
      </c>
      <c r="B344">
        <v>1685131311</v>
      </c>
      <c r="C344">
        <v>7908.5</v>
      </c>
      <c r="D344" t="s">
        <v>1065</v>
      </c>
      <c r="E344" t="s">
        <v>1066</v>
      </c>
      <c r="F344">
        <v>5</v>
      </c>
      <c r="G344" t="s">
        <v>965</v>
      </c>
      <c r="H344">
        <v>1685131303.214286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837.0344778540232</v>
      </c>
      <c r="AJ344">
        <v>810.8119515151515</v>
      </c>
      <c r="AK344">
        <v>3.411675256932455</v>
      </c>
      <c r="AL344">
        <v>66.89407936849416</v>
      </c>
      <c r="AM344">
        <f>(AO344 - AN344 + DX344*1E3/(8.314*(DZ344+273.15)) * AQ344/DW344 * AP344) * DW344/(100*DK344) * 1000/(1000 - AO344)</f>
        <v>0</v>
      </c>
      <c r="AN344">
        <v>16.79033712103422</v>
      </c>
      <c r="AO344">
        <v>18.07865524475525</v>
      </c>
      <c r="AP344">
        <v>0.000558845194933593</v>
      </c>
      <c r="AQ344">
        <v>106.2692490418102</v>
      </c>
      <c r="AR344">
        <v>4</v>
      </c>
      <c r="AS344">
        <v>1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3.46</v>
      </c>
      <c r="DL344">
        <v>0.5</v>
      </c>
      <c r="DM344" t="s">
        <v>430</v>
      </c>
      <c r="DN344">
        <v>2</v>
      </c>
      <c r="DO344" t="b">
        <v>1</v>
      </c>
      <c r="DP344">
        <v>1685131303.214286</v>
      </c>
      <c r="DQ344">
        <v>771.7032857142857</v>
      </c>
      <c r="DR344">
        <v>808.2826785714287</v>
      </c>
      <c r="DS344">
        <v>18.06248928571429</v>
      </c>
      <c r="DT344">
        <v>16.78681071428571</v>
      </c>
      <c r="DU344">
        <v>772.3733571428571</v>
      </c>
      <c r="DV344">
        <v>18.43859285714285</v>
      </c>
      <c r="DW344">
        <v>500.0236785714284</v>
      </c>
      <c r="DX344">
        <v>99.63241071428571</v>
      </c>
      <c r="DY344">
        <v>0.1000052035714286</v>
      </c>
      <c r="DZ344">
        <v>27.025875</v>
      </c>
      <c r="EA344">
        <v>27.99481785714286</v>
      </c>
      <c r="EB344">
        <v>999.9000000000002</v>
      </c>
      <c r="EC344">
        <v>0</v>
      </c>
      <c r="ED344">
        <v>0</v>
      </c>
      <c r="EE344">
        <v>9995.6425</v>
      </c>
      <c r="EF344">
        <v>0</v>
      </c>
      <c r="EG344">
        <v>17.26405</v>
      </c>
      <c r="EH344">
        <v>-36.57937499999999</v>
      </c>
      <c r="EI344">
        <v>785.8988571428571</v>
      </c>
      <c r="EJ344">
        <v>822.0827857142857</v>
      </c>
      <c r="EK344">
        <v>1.275670357142857</v>
      </c>
      <c r="EL344">
        <v>808.2826785714287</v>
      </c>
      <c r="EM344">
        <v>16.78681071428571</v>
      </c>
      <c r="EN344">
        <v>1.799609285714286</v>
      </c>
      <c r="EO344">
        <v>1.672510714285714</v>
      </c>
      <c r="EP344">
        <v>15.78338214285715</v>
      </c>
      <c r="EQ344">
        <v>14.64362142857143</v>
      </c>
      <c r="ER344">
        <v>2000.008928571428</v>
      </c>
      <c r="ES344">
        <v>0.9800040000000001</v>
      </c>
      <c r="ET344">
        <v>0.0199958</v>
      </c>
      <c r="EU344">
        <v>0</v>
      </c>
      <c r="EV344">
        <v>468.6904642857143</v>
      </c>
      <c r="EW344">
        <v>5.00078</v>
      </c>
      <c r="EX344">
        <v>10743.49285714286</v>
      </c>
      <c r="EY344">
        <v>16379.71428571429</v>
      </c>
      <c r="EZ344">
        <v>40.3235</v>
      </c>
      <c r="FA344">
        <v>41.54207142857143</v>
      </c>
      <c r="FB344">
        <v>41.17617857142857</v>
      </c>
      <c r="FC344">
        <v>40.88582142857142</v>
      </c>
      <c r="FD344">
        <v>41.2697857142857</v>
      </c>
      <c r="FE344">
        <v>1955.118928571428</v>
      </c>
      <c r="FF344">
        <v>39.89000000000001</v>
      </c>
      <c r="FG344">
        <v>0</v>
      </c>
      <c r="FH344">
        <v>1685131309.3</v>
      </c>
      <c r="FI344">
        <v>0</v>
      </c>
      <c r="FJ344">
        <v>468.6838846153846</v>
      </c>
      <c r="FK344">
        <v>-0.8928205212736745</v>
      </c>
      <c r="FL344">
        <v>160.5230770373626</v>
      </c>
      <c r="FM344">
        <v>10744.71153846154</v>
      </c>
      <c r="FN344">
        <v>15</v>
      </c>
      <c r="FO344">
        <v>1685130131.5</v>
      </c>
      <c r="FP344" t="s">
        <v>966</v>
      </c>
      <c r="FQ344">
        <v>1685130127.5</v>
      </c>
      <c r="FR344">
        <v>1685130131.5</v>
      </c>
      <c r="FS344">
        <v>5</v>
      </c>
      <c r="FT344">
        <v>-0.047</v>
      </c>
      <c r="FU344">
        <v>-0.013</v>
      </c>
      <c r="FV344">
        <v>-0.532</v>
      </c>
      <c r="FW344">
        <v>-0.385</v>
      </c>
      <c r="FX344">
        <v>420</v>
      </c>
      <c r="FY344">
        <v>17</v>
      </c>
      <c r="FZ344">
        <v>0.43</v>
      </c>
      <c r="GA344">
        <v>0.08</v>
      </c>
      <c r="GB344">
        <v>-36.56375</v>
      </c>
      <c r="GC344">
        <v>-0.3009410881800782</v>
      </c>
      <c r="GD344">
        <v>0.05265184707111372</v>
      </c>
      <c r="GE344">
        <v>0</v>
      </c>
      <c r="GF344">
        <v>1.27752325</v>
      </c>
      <c r="GG344">
        <v>0.06133879924953081</v>
      </c>
      <c r="GH344">
        <v>0.02370137046538659</v>
      </c>
      <c r="GI344">
        <v>1</v>
      </c>
      <c r="GJ344">
        <v>1</v>
      </c>
      <c r="GK344">
        <v>2</v>
      </c>
      <c r="GL344" t="s">
        <v>432</v>
      </c>
      <c r="GM344">
        <v>3.09892</v>
      </c>
      <c r="GN344">
        <v>2.75813</v>
      </c>
      <c r="GO344">
        <v>0.1513</v>
      </c>
      <c r="GP344">
        <v>0.15584</v>
      </c>
      <c r="GQ344">
        <v>0.098456</v>
      </c>
      <c r="GR344">
        <v>0.09238010000000001</v>
      </c>
      <c r="GS344">
        <v>21675.9</v>
      </c>
      <c r="GT344">
        <v>21264</v>
      </c>
      <c r="GU344">
        <v>26092.8</v>
      </c>
      <c r="GV344">
        <v>25538.2</v>
      </c>
      <c r="GW344">
        <v>37758.8</v>
      </c>
      <c r="GX344">
        <v>35194.9</v>
      </c>
      <c r="GY344">
        <v>45629.1</v>
      </c>
      <c r="GZ344">
        <v>41950.9</v>
      </c>
      <c r="HA344">
        <v>1.84743</v>
      </c>
      <c r="HB344">
        <v>1.87567</v>
      </c>
      <c r="HC344">
        <v>0.0344962</v>
      </c>
      <c r="HD344">
        <v>0</v>
      </c>
      <c r="HE344">
        <v>27.4293</v>
      </c>
      <c r="HF344">
        <v>999.9</v>
      </c>
      <c r="HG344">
        <v>42.2</v>
      </c>
      <c r="HH344">
        <v>40.3</v>
      </c>
      <c r="HI344">
        <v>31.9082</v>
      </c>
      <c r="HJ344">
        <v>62.3028</v>
      </c>
      <c r="HK344">
        <v>24.2107</v>
      </c>
      <c r="HL344">
        <v>1</v>
      </c>
      <c r="HM344">
        <v>0.357022</v>
      </c>
      <c r="HN344">
        <v>2.49266</v>
      </c>
      <c r="HO344">
        <v>20.2896</v>
      </c>
      <c r="HP344">
        <v>5.21295</v>
      </c>
      <c r="HQ344">
        <v>11.98</v>
      </c>
      <c r="HR344">
        <v>4.9637</v>
      </c>
      <c r="HS344">
        <v>3.2742</v>
      </c>
      <c r="HT344">
        <v>9999</v>
      </c>
      <c r="HU344">
        <v>9999</v>
      </c>
      <c r="HV344">
        <v>9999</v>
      </c>
      <c r="HW344">
        <v>42.4</v>
      </c>
      <c r="HX344">
        <v>1.86396</v>
      </c>
      <c r="HY344">
        <v>1.86018</v>
      </c>
      <c r="HZ344">
        <v>1.85851</v>
      </c>
      <c r="IA344">
        <v>1.85987</v>
      </c>
      <c r="IB344">
        <v>1.85977</v>
      </c>
      <c r="IC344">
        <v>1.85837</v>
      </c>
      <c r="ID344">
        <v>1.85745</v>
      </c>
      <c r="IE344">
        <v>1.85235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-0.6830000000000001</v>
      </c>
      <c r="IT344">
        <v>-0.376</v>
      </c>
      <c r="IU344">
        <v>-0.4988045456908471</v>
      </c>
      <c r="IV344">
        <v>0.0001543633802942166</v>
      </c>
      <c r="IW344">
        <v>-6.359805854135664E-07</v>
      </c>
      <c r="IX344">
        <v>1.931128000261328E-10</v>
      </c>
      <c r="IY344">
        <v>-0.3811058202967347</v>
      </c>
      <c r="IZ344">
        <v>-0.009907362677547949</v>
      </c>
      <c r="JA344">
        <v>0.0006454078662214542</v>
      </c>
      <c r="JB344">
        <v>-5.064920317128958E-06</v>
      </c>
      <c r="JC344">
        <v>3</v>
      </c>
      <c r="JD344">
        <v>1872</v>
      </c>
      <c r="JE344">
        <v>1</v>
      </c>
      <c r="JF344">
        <v>37</v>
      </c>
      <c r="JG344">
        <v>19.7</v>
      </c>
      <c r="JH344">
        <v>19.7</v>
      </c>
      <c r="JI344">
        <v>1.99585</v>
      </c>
      <c r="JJ344">
        <v>2.64893</v>
      </c>
      <c r="JK344">
        <v>1.49658</v>
      </c>
      <c r="JL344">
        <v>2.33887</v>
      </c>
      <c r="JM344">
        <v>1.54907</v>
      </c>
      <c r="JN344">
        <v>2.4585</v>
      </c>
      <c r="JO344">
        <v>42.751</v>
      </c>
      <c r="JP344">
        <v>13.7643</v>
      </c>
      <c r="JQ344">
        <v>18</v>
      </c>
      <c r="JR344">
        <v>489.255</v>
      </c>
      <c r="JS344">
        <v>523.946</v>
      </c>
      <c r="JT344">
        <v>24.0293</v>
      </c>
      <c r="JU344">
        <v>31.6343</v>
      </c>
      <c r="JV344">
        <v>29.9996</v>
      </c>
      <c r="JW344">
        <v>31.7887</v>
      </c>
      <c r="JX344">
        <v>31.7515</v>
      </c>
      <c r="JY344">
        <v>40.0971</v>
      </c>
      <c r="JZ344">
        <v>43.7025</v>
      </c>
      <c r="KA344">
        <v>0</v>
      </c>
      <c r="KB344">
        <v>24.03</v>
      </c>
      <c r="KC344">
        <v>854.4059999999999</v>
      </c>
      <c r="KD344">
        <v>16.6794</v>
      </c>
      <c r="KE344">
        <v>99.7122</v>
      </c>
      <c r="KF344">
        <v>99.7253</v>
      </c>
    </row>
    <row r="345" spans="1:292">
      <c r="A345">
        <v>313</v>
      </c>
      <c r="B345">
        <v>1685131316</v>
      </c>
      <c r="C345">
        <v>7913.5</v>
      </c>
      <c r="D345" t="s">
        <v>1067</v>
      </c>
      <c r="E345" t="s">
        <v>1068</v>
      </c>
      <c r="F345">
        <v>5</v>
      </c>
      <c r="G345" t="s">
        <v>965</v>
      </c>
      <c r="H345">
        <v>1685131308.5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854.0811150138602</v>
      </c>
      <c r="AJ345">
        <v>827.7998727272728</v>
      </c>
      <c r="AK345">
        <v>3.396646345794875</v>
      </c>
      <c r="AL345">
        <v>66.89407936849416</v>
      </c>
      <c r="AM345">
        <f>(AO345 - AN345 + DX345*1E3/(8.314*(DZ345+273.15)) * AQ345/DW345 * AP345) * DW345/(100*DK345) * 1000/(1000 - AO345)</f>
        <v>0</v>
      </c>
      <c r="AN345">
        <v>16.74667712893001</v>
      </c>
      <c r="AO345">
        <v>18.06013846153847</v>
      </c>
      <c r="AP345">
        <v>-0.0002791063422480044</v>
      </c>
      <c r="AQ345">
        <v>106.2692490418102</v>
      </c>
      <c r="AR345">
        <v>4</v>
      </c>
      <c r="AS345">
        <v>1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3.46</v>
      </c>
      <c r="DL345">
        <v>0.5</v>
      </c>
      <c r="DM345" t="s">
        <v>430</v>
      </c>
      <c r="DN345">
        <v>2</v>
      </c>
      <c r="DO345" t="b">
        <v>1</v>
      </c>
      <c r="DP345">
        <v>1685131308.5</v>
      </c>
      <c r="DQ345">
        <v>789.4265555555555</v>
      </c>
      <c r="DR345">
        <v>826.0307777777778</v>
      </c>
      <c r="DS345">
        <v>18.07226666666666</v>
      </c>
      <c r="DT345">
        <v>16.76842222222222</v>
      </c>
      <c r="DU345">
        <v>790.1052222222222</v>
      </c>
      <c r="DV345">
        <v>18.44829259259259</v>
      </c>
      <c r="DW345">
        <v>500.0122592592593</v>
      </c>
      <c r="DX345">
        <v>99.63218518518516</v>
      </c>
      <c r="DY345">
        <v>0.09999830740740741</v>
      </c>
      <c r="DZ345">
        <v>27.02657407407407</v>
      </c>
      <c r="EA345">
        <v>27.99787037037037</v>
      </c>
      <c r="EB345">
        <v>999.9000000000001</v>
      </c>
      <c r="EC345">
        <v>0</v>
      </c>
      <c r="ED345">
        <v>0</v>
      </c>
      <c r="EE345">
        <v>9996.544074074074</v>
      </c>
      <c r="EF345">
        <v>0</v>
      </c>
      <c r="EG345">
        <v>17.44416666666667</v>
      </c>
      <c r="EH345">
        <v>-36.60415185185185</v>
      </c>
      <c r="EI345">
        <v>803.9559629629629</v>
      </c>
      <c r="EJ345">
        <v>840.1178148148148</v>
      </c>
      <c r="EK345">
        <v>1.303845185185185</v>
      </c>
      <c r="EL345">
        <v>826.0307777777778</v>
      </c>
      <c r="EM345">
        <v>16.76842222222222</v>
      </c>
      <c r="EN345">
        <v>1.80058</v>
      </c>
      <c r="EO345">
        <v>1.670674074074074</v>
      </c>
      <c r="EP345">
        <v>15.79181481481481</v>
      </c>
      <c r="EQ345">
        <v>14.62658148148148</v>
      </c>
      <c r="ER345">
        <v>1999.991111111111</v>
      </c>
      <c r="ES345">
        <v>0.9800037777777779</v>
      </c>
      <c r="ET345">
        <v>0.01999602222222223</v>
      </c>
      <c r="EU345">
        <v>0</v>
      </c>
      <c r="EV345">
        <v>468.6958888888889</v>
      </c>
      <c r="EW345">
        <v>5.00078</v>
      </c>
      <c r="EX345">
        <v>10748.36296296296</v>
      </c>
      <c r="EY345">
        <v>16379.57037037037</v>
      </c>
      <c r="EZ345">
        <v>40.32392592592592</v>
      </c>
      <c r="FA345">
        <v>41.54133333333333</v>
      </c>
      <c r="FB345">
        <v>41.25444444444443</v>
      </c>
      <c r="FC345">
        <v>40.88614814814814</v>
      </c>
      <c r="FD345">
        <v>41.26359259259258</v>
      </c>
      <c r="FE345">
        <v>1955.101111111111</v>
      </c>
      <c r="FF345">
        <v>39.89000000000001</v>
      </c>
      <c r="FG345">
        <v>0</v>
      </c>
      <c r="FH345">
        <v>1685131314.1</v>
      </c>
      <c r="FI345">
        <v>0</v>
      </c>
      <c r="FJ345">
        <v>468.6724615384616</v>
      </c>
      <c r="FK345">
        <v>-0.5700512880234468</v>
      </c>
      <c r="FL345">
        <v>28.72136759898369</v>
      </c>
      <c r="FM345">
        <v>10748.74230769231</v>
      </c>
      <c r="FN345">
        <v>15</v>
      </c>
      <c r="FO345">
        <v>1685130131.5</v>
      </c>
      <c r="FP345" t="s">
        <v>966</v>
      </c>
      <c r="FQ345">
        <v>1685130127.5</v>
      </c>
      <c r="FR345">
        <v>1685130131.5</v>
      </c>
      <c r="FS345">
        <v>5</v>
      </c>
      <c r="FT345">
        <v>-0.047</v>
      </c>
      <c r="FU345">
        <v>-0.013</v>
      </c>
      <c r="FV345">
        <v>-0.532</v>
      </c>
      <c r="FW345">
        <v>-0.385</v>
      </c>
      <c r="FX345">
        <v>420</v>
      </c>
      <c r="FY345">
        <v>17</v>
      </c>
      <c r="FZ345">
        <v>0.43</v>
      </c>
      <c r="GA345">
        <v>0.08</v>
      </c>
      <c r="GB345">
        <v>-36.586435</v>
      </c>
      <c r="GC345">
        <v>-0.1586251407128781</v>
      </c>
      <c r="GD345">
        <v>0.05213003716668539</v>
      </c>
      <c r="GE345">
        <v>0</v>
      </c>
      <c r="GF345">
        <v>1.290655</v>
      </c>
      <c r="GG345">
        <v>0.3097429643527219</v>
      </c>
      <c r="GH345">
        <v>0.03044515872844155</v>
      </c>
      <c r="GI345">
        <v>1</v>
      </c>
      <c r="GJ345">
        <v>1</v>
      </c>
      <c r="GK345">
        <v>2</v>
      </c>
      <c r="GL345" t="s">
        <v>432</v>
      </c>
      <c r="GM345">
        <v>3.09888</v>
      </c>
      <c r="GN345">
        <v>2.75805</v>
      </c>
      <c r="GO345">
        <v>0.153398</v>
      </c>
      <c r="GP345">
        <v>0.157878</v>
      </c>
      <c r="GQ345">
        <v>0.09837890000000001</v>
      </c>
      <c r="GR345">
        <v>0.0922468</v>
      </c>
      <c r="GS345">
        <v>21622.6</v>
      </c>
      <c r="GT345">
        <v>21212.8</v>
      </c>
      <c r="GU345">
        <v>26093</v>
      </c>
      <c r="GV345">
        <v>25538.4</v>
      </c>
      <c r="GW345">
        <v>37762.6</v>
      </c>
      <c r="GX345">
        <v>35200.4</v>
      </c>
      <c r="GY345">
        <v>45629.5</v>
      </c>
      <c r="GZ345">
        <v>41951.1</v>
      </c>
      <c r="HA345">
        <v>1.84783</v>
      </c>
      <c r="HB345">
        <v>1.8757</v>
      </c>
      <c r="HC345">
        <v>0.0350177</v>
      </c>
      <c r="HD345">
        <v>0</v>
      </c>
      <c r="HE345">
        <v>27.4309</v>
      </c>
      <c r="HF345">
        <v>999.9</v>
      </c>
      <c r="HG345">
        <v>42.1</v>
      </c>
      <c r="HH345">
        <v>40.3</v>
      </c>
      <c r="HI345">
        <v>31.8352</v>
      </c>
      <c r="HJ345">
        <v>62.1628</v>
      </c>
      <c r="HK345">
        <v>24.1627</v>
      </c>
      <c r="HL345">
        <v>1</v>
      </c>
      <c r="HM345">
        <v>0.356545</v>
      </c>
      <c r="HN345">
        <v>2.49432</v>
      </c>
      <c r="HO345">
        <v>20.2896</v>
      </c>
      <c r="HP345">
        <v>5.2125</v>
      </c>
      <c r="HQ345">
        <v>11.98</v>
      </c>
      <c r="HR345">
        <v>4.96365</v>
      </c>
      <c r="HS345">
        <v>3.27413</v>
      </c>
      <c r="HT345">
        <v>9999</v>
      </c>
      <c r="HU345">
        <v>9999</v>
      </c>
      <c r="HV345">
        <v>9999</v>
      </c>
      <c r="HW345">
        <v>42.4</v>
      </c>
      <c r="HX345">
        <v>1.86399</v>
      </c>
      <c r="HY345">
        <v>1.86018</v>
      </c>
      <c r="HZ345">
        <v>1.85852</v>
      </c>
      <c r="IA345">
        <v>1.85987</v>
      </c>
      <c r="IB345">
        <v>1.85984</v>
      </c>
      <c r="IC345">
        <v>1.85837</v>
      </c>
      <c r="ID345">
        <v>1.85745</v>
      </c>
      <c r="IE345">
        <v>1.85234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-0.6909999999999999</v>
      </c>
      <c r="IT345">
        <v>-0.3761</v>
      </c>
      <c r="IU345">
        <v>-0.4988045456908471</v>
      </c>
      <c r="IV345">
        <v>0.0001543633802942166</v>
      </c>
      <c r="IW345">
        <v>-6.359805854135664E-07</v>
      </c>
      <c r="IX345">
        <v>1.931128000261328E-10</v>
      </c>
      <c r="IY345">
        <v>-0.3811058202967347</v>
      </c>
      <c r="IZ345">
        <v>-0.009907362677547949</v>
      </c>
      <c r="JA345">
        <v>0.0006454078662214542</v>
      </c>
      <c r="JB345">
        <v>-5.064920317128958E-06</v>
      </c>
      <c r="JC345">
        <v>3</v>
      </c>
      <c r="JD345">
        <v>1872</v>
      </c>
      <c r="JE345">
        <v>1</v>
      </c>
      <c r="JF345">
        <v>37</v>
      </c>
      <c r="JG345">
        <v>19.8</v>
      </c>
      <c r="JH345">
        <v>19.7</v>
      </c>
      <c r="JI345">
        <v>2.02515</v>
      </c>
      <c r="JJ345">
        <v>2.6416</v>
      </c>
      <c r="JK345">
        <v>1.49658</v>
      </c>
      <c r="JL345">
        <v>2.33887</v>
      </c>
      <c r="JM345">
        <v>1.54907</v>
      </c>
      <c r="JN345">
        <v>2.44995</v>
      </c>
      <c r="JO345">
        <v>42.751</v>
      </c>
      <c r="JP345">
        <v>13.773</v>
      </c>
      <c r="JQ345">
        <v>18</v>
      </c>
      <c r="JR345">
        <v>489.454</v>
      </c>
      <c r="JS345">
        <v>523.917</v>
      </c>
      <c r="JT345">
        <v>24.0306</v>
      </c>
      <c r="JU345">
        <v>31.6287</v>
      </c>
      <c r="JV345">
        <v>29.9997</v>
      </c>
      <c r="JW345">
        <v>31.7831</v>
      </c>
      <c r="JX345">
        <v>31.746</v>
      </c>
      <c r="JY345">
        <v>40.7834</v>
      </c>
      <c r="JZ345">
        <v>43.7025</v>
      </c>
      <c r="KA345">
        <v>0</v>
      </c>
      <c r="KB345">
        <v>24.0302</v>
      </c>
      <c r="KC345">
        <v>874.443</v>
      </c>
      <c r="KD345">
        <v>16.6893</v>
      </c>
      <c r="KE345">
        <v>99.7132</v>
      </c>
      <c r="KF345">
        <v>99.726</v>
      </c>
    </row>
    <row r="346" spans="1:292">
      <c r="A346">
        <v>314</v>
      </c>
      <c r="B346">
        <v>1685131321</v>
      </c>
      <c r="C346">
        <v>7918.5</v>
      </c>
      <c r="D346" t="s">
        <v>1069</v>
      </c>
      <c r="E346" t="s">
        <v>1070</v>
      </c>
      <c r="F346">
        <v>5</v>
      </c>
      <c r="G346" t="s">
        <v>965</v>
      </c>
      <c r="H346">
        <v>1685131313.214286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871.0257101011309</v>
      </c>
      <c r="AJ346">
        <v>844.7205818181819</v>
      </c>
      <c r="AK346">
        <v>3.379434637640122</v>
      </c>
      <c r="AL346">
        <v>66.89407936849416</v>
      </c>
      <c r="AM346">
        <f>(AO346 - AN346 + DX346*1E3/(8.314*(DZ346+273.15)) * AQ346/DW346 * AP346) * DW346/(100*DK346) * 1000/(1000 - AO346)</f>
        <v>0</v>
      </c>
      <c r="AN346">
        <v>16.72198748717266</v>
      </c>
      <c r="AO346">
        <v>18.03705734265736</v>
      </c>
      <c r="AP346">
        <v>-0.005092978214658772</v>
      </c>
      <c r="AQ346">
        <v>106.2692490418102</v>
      </c>
      <c r="AR346">
        <v>4</v>
      </c>
      <c r="AS346">
        <v>1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3.46</v>
      </c>
      <c r="DL346">
        <v>0.5</v>
      </c>
      <c r="DM346" t="s">
        <v>430</v>
      </c>
      <c r="DN346">
        <v>2</v>
      </c>
      <c r="DO346" t="b">
        <v>1</v>
      </c>
      <c r="DP346">
        <v>1685131313.214286</v>
      </c>
      <c r="DQ346">
        <v>805.1956428571428</v>
      </c>
      <c r="DR346">
        <v>841.8384642857144</v>
      </c>
      <c r="DS346">
        <v>18.06495</v>
      </c>
      <c r="DT346">
        <v>16.74676785714286</v>
      </c>
      <c r="DU346">
        <v>805.8820714285714</v>
      </c>
      <c r="DV346">
        <v>18.44103214285714</v>
      </c>
      <c r="DW346">
        <v>500.0075357142858</v>
      </c>
      <c r="DX346">
        <v>99.63243214285716</v>
      </c>
      <c r="DY346">
        <v>0.1000207178571428</v>
      </c>
      <c r="DZ346">
        <v>27.02779642857143</v>
      </c>
      <c r="EA346">
        <v>27.99851428571428</v>
      </c>
      <c r="EB346">
        <v>999.9000000000002</v>
      </c>
      <c r="EC346">
        <v>0</v>
      </c>
      <c r="ED346">
        <v>0</v>
      </c>
      <c r="EE346">
        <v>9991.490714285714</v>
      </c>
      <c r="EF346">
        <v>0</v>
      </c>
      <c r="EG346">
        <v>17.56447857142857</v>
      </c>
      <c r="EH346">
        <v>-36.64271785714285</v>
      </c>
      <c r="EI346">
        <v>820.0089285714287</v>
      </c>
      <c r="EJ346">
        <v>856.176142857143</v>
      </c>
      <c r="EK346">
        <v>1.318173928571429</v>
      </c>
      <c r="EL346">
        <v>841.8384642857144</v>
      </c>
      <c r="EM346">
        <v>16.74676785714286</v>
      </c>
      <c r="EN346">
        <v>1.799855</v>
      </c>
      <c r="EO346">
        <v>1.66852</v>
      </c>
      <c r="EP346">
        <v>15.78551785714285</v>
      </c>
      <c r="EQ346">
        <v>14.60661071428572</v>
      </c>
      <c r="ER346">
        <v>2000.007857142857</v>
      </c>
      <c r="ES346">
        <v>0.9800037857142857</v>
      </c>
      <c r="ET346">
        <v>0.01999601428571429</v>
      </c>
      <c r="EU346">
        <v>0</v>
      </c>
      <c r="EV346">
        <v>468.687</v>
      </c>
      <c r="EW346">
        <v>5.00078</v>
      </c>
      <c r="EX346">
        <v>10755.61785714286</v>
      </c>
      <c r="EY346">
        <v>16379.70714285714</v>
      </c>
      <c r="EZ346">
        <v>40.31235714285715</v>
      </c>
      <c r="FA346">
        <v>41.53099999999999</v>
      </c>
      <c r="FB346">
        <v>41.28996428571428</v>
      </c>
      <c r="FC346">
        <v>40.86342857142857</v>
      </c>
      <c r="FD346">
        <v>41.24746428571427</v>
      </c>
      <c r="FE346">
        <v>1955.117857142857</v>
      </c>
      <c r="FF346">
        <v>39.89000000000001</v>
      </c>
      <c r="FG346">
        <v>0</v>
      </c>
      <c r="FH346">
        <v>1685131318.9</v>
      </c>
      <c r="FI346">
        <v>0</v>
      </c>
      <c r="FJ346">
        <v>468.6573846153846</v>
      </c>
      <c r="FK346">
        <v>0.5820170971705411</v>
      </c>
      <c r="FL346">
        <v>45.35726506882526</v>
      </c>
      <c r="FM346">
        <v>10756.03461538462</v>
      </c>
      <c r="FN346">
        <v>15</v>
      </c>
      <c r="FO346">
        <v>1685130131.5</v>
      </c>
      <c r="FP346" t="s">
        <v>966</v>
      </c>
      <c r="FQ346">
        <v>1685130127.5</v>
      </c>
      <c r="FR346">
        <v>1685130131.5</v>
      </c>
      <c r="FS346">
        <v>5</v>
      </c>
      <c r="FT346">
        <v>-0.047</v>
      </c>
      <c r="FU346">
        <v>-0.013</v>
      </c>
      <c r="FV346">
        <v>-0.532</v>
      </c>
      <c r="FW346">
        <v>-0.385</v>
      </c>
      <c r="FX346">
        <v>420</v>
      </c>
      <c r="FY346">
        <v>17</v>
      </c>
      <c r="FZ346">
        <v>0.43</v>
      </c>
      <c r="GA346">
        <v>0.08</v>
      </c>
      <c r="GB346">
        <v>-36.6121975</v>
      </c>
      <c r="GC346">
        <v>-0.3008814258910627</v>
      </c>
      <c r="GD346">
        <v>0.07331577077102823</v>
      </c>
      <c r="GE346">
        <v>0</v>
      </c>
      <c r="GF346">
        <v>1.30591725</v>
      </c>
      <c r="GG346">
        <v>0.2425766228893028</v>
      </c>
      <c r="GH346">
        <v>0.02563340164585069</v>
      </c>
      <c r="GI346">
        <v>1</v>
      </c>
      <c r="GJ346">
        <v>1</v>
      </c>
      <c r="GK346">
        <v>2</v>
      </c>
      <c r="GL346" t="s">
        <v>432</v>
      </c>
      <c r="GM346">
        <v>3.09887</v>
      </c>
      <c r="GN346">
        <v>2.75807</v>
      </c>
      <c r="GO346">
        <v>0.155468</v>
      </c>
      <c r="GP346">
        <v>0.159946</v>
      </c>
      <c r="GQ346">
        <v>0.0982948</v>
      </c>
      <c r="GR346">
        <v>0.09222710000000001</v>
      </c>
      <c r="GS346">
        <v>21569.9</v>
      </c>
      <c r="GT346">
        <v>21161.3</v>
      </c>
      <c r="GU346">
        <v>26093.3</v>
      </c>
      <c r="GV346">
        <v>25539.1</v>
      </c>
      <c r="GW346">
        <v>37766.8</v>
      </c>
      <c r="GX346">
        <v>35202.1</v>
      </c>
      <c r="GY346">
        <v>45630</v>
      </c>
      <c r="GZ346">
        <v>41951.9</v>
      </c>
      <c r="HA346">
        <v>1.84767</v>
      </c>
      <c r="HB346">
        <v>1.8759</v>
      </c>
      <c r="HC346">
        <v>0.0345707</v>
      </c>
      <c r="HD346">
        <v>0</v>
      </c>
      <c r="HE346">
        <v>27.4315</v>
      </c>
      <c r="HF346">
        <v>999.9</v>
      </c>
      <c r="HG346">
        <v>42.1</v>
      </c>
      <c r="HH346">
        <v>40.3</v>
      </c>
      <c r="HI346">
        <v>31.8294</v>
      </c>
      <c r="HJ346">
        <v>62.5028</v>
      </c>
      <c r="HK346">
        <v>24.387</v>
      </c>
      <c r="HL346">
        <v>1</v>
      </c>
      <c r="HM346">
        <v>0.355983</v>
      </c>
      <c r="HN346">
        <v>2.49661</v>
      </c>
      <c r="HO346">
        <v>20.2895</v>
      </c>
      <c r="HP346">
        <v>5.2128</v>
      </c>
      <c r="HQ346">
        <v>11.98</v>
      </c>
      <c r="HR346">
        <v>4.9638</v>
      </c>
      <c r="HS346">
        <v>3.27423</v>
      </c>
      <c r="HT346">
        <v>9999</v>
      </c>
      <c r="HU346">
        <v>9999</v>
      </c>
      <c r="HV346">
        <v>9999</v>
      </c>
      <c r="HW346">
        <v>42.4</v>
      </c>
      <c r="HX346">
        <v>1.86399</v>
      </c>
      <c r="HY346">
        <v>1.86019</v>
      </c>
      <c r="HZ346">
        <v>1.85852</v>
      </c>
      <c r="IA346">
        <v>1.85987</v>
      </c>
      <c r="IB346">
        <v>1.85984</v>
      </c>
      <c r="IC346">
        <v>1.85837</v>
      </c>
      <c r="ID346">
        <v>1.85745</v>
      </c>
      <c r="IE346">
        <v>1.85234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-0.7</v>
      </c>
      <c r="IT346">
        <v>-0.3763</v>
      </c>
      <c r="IU346">
        <v>-0.4988045456908471</v>
      </c>
      <c r="IV346">
        <v>0.0001543633802942166</v>
      </c>
      <c r="IW346">
        <v>-6.359805854135664E-07</v>
      </c>
      <c r="IX346">
        <v>1.931128000261328E-10</v>
      </c>
      <c r="IY346">
        <v>-0.3811058202967347</v>
      </c>
      <c r="IZ346">
        <v>-0.009907362677547949</v>
      </c>
      <c r="JA346">
        <v>0.0006454078662214542</v>
      </c>
      <c r="JB346">
        <v>-5.064920317128958E-06</v>
      </c>
      <c r="JC346">
        <v>3</v>
      </c>
      <c r="JD346">
        <v>1872</v>
      </c>
      <c r="JE346">
        <v>1</v>
      </c>
      <c r="JF346">
        <v>37</v>
      </c>
      <c r="JG346">
        <v>19.9</v>
      </c>
      <c r="JH346">
        <v>19.8</v>
      </c>
      <c r="JI346">
        <v>2.05933</v>
      </c>
      <c r="JJ346">
        <v>2.64771</v>
      </c>
      <c r="JK346">
        <v>1.49658</v>
      </c>
      <c r="JL346">
        <v>2.33887</v>
      </c>
      <c r="JM346">
        <v>1.54785</v>
      </c>
      <c r="JN346">
        <v>2.38403</v>
      </c>
      <c r="JO346">
        <v>42.7778</v>
      </c>
      <c r="JP346">
        <v>13.7555</v>
      </c>
      <c r="JQ346">
        <v>18</v>
      </c>
      <c r="JR346">
        <v>489.333</v>
      </c>
      <c r="JS346">
        <v>524.026</v>
      </c>
      <c r="JT346">
        <v>24.0305</v>
      </c>
      <c r="JU346">
        <v>31.6232</v>
      </c>
      <c r="JV346">
        <v>29.9996</v>
      </c>
      <c r="JW346">
        <v>31.7789</v>
      </c>
      <c r="JX346">
        <v>31.7423</v>
      </c>
      <c r="JY346">
        <v>41.3968</v>
      </c>
      <c r="JZ346">
        <v>43.7025</v>
      </c>
      <c r="KA346">
        <v>0</v>
      </c>
      <c r="KB346">
        <v>24.0322</v>
      </c>
      <c r="KC346">
        <v>887.8</v>
      </c>
      <c r="KD346">
        <v>16.6957</v>
      </c>
      <c r="KE346">
        <v>99.71420000000001</v>
      </c>
      <c r="KF346">
        <v>99.7282</v>
      </c>
    </row>
    <row r="347" spans="1:292">
      <c r="A347">
        <v>315</v>
      </c>
      <c r="B347">
        <v>1685131326</v>
      </c>
      <c r="C347">
        <v>7923.5</v>
      </c>
      <c r="D347" t="s">
        <v>1071</v>
      </c>
      <c r="E347" t="s">
        <v>1072</v>
      </c>
      <c r="F347">
        <v>5</v>
      </c>
      <c r="G347" t="s">
        <v>965</v>
      </c>
      <c r="H347">
        <v>1685131318.5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888.158804833122</v>
      </c>
      <c r="AJ347">
        <v>861.7822303030299</v>
      </c>
      <c r="AK347">
        <v>3.406070362208193</v>
      </c>
      <c r="AL347">
        <v>66.89407936849416</v>
      </c>
      <c r="AM347">
        <f>(AO347 - AN347 + DX347*1E3/(8.314*(DZ347+273.15)) * AQ347/DW347 * AP347) * DW347/(100*DK347) * 1000/(1000 - AO347)</f>
        <v>0</v>
      </c>
      <c r="AN347">
        <v>16.71650727234333</v>
      </c>
      <c r="AO347">
        <v>18.01992377622378</v>
      </c>
      <c r="AP347">
        <v>-0.001400990500084093</v>
      </c>
      <c r="AQ347">
        <v>106.2692490418102</v>
      </c>
      <c r="AR347">
        <v>4</v>
      </c>
      <c r="AS347">
        <v>1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3.46</v>
      </c>
      <c r="DL347">
        <v>0.5</v>
      </c>
      <c r="DM347" t="s">
        <v>430</v>
      </c>
      <c r="DN347">
        <v>2</v>
      </c>
      <c r="DO347" t="b">
        <v>1</v>
      </c>
      <c r="DP347">
        <v>1685131318.5</v>
      </c>
      <c r="DQ347">
        <v>822.8624074074074</v>
      </c>
      <c r="DR347">
        <v>859.5572592592592</v>
      </c>
      <c r="DS347">
        <v>18.04735185185185</v>
      </c>
      <c r="DT347">
        <v>16.72318148148148</v>
      </c>
      <c r="DU347">
        <v>823.5576666666667</v>
      </c>
      <c r="DV347">
        <v>18.42359259259259</v>
      </c>
      <c r="DW347">
        <v>500.0254814814815</v>
      </c>
      <c r="DX347">
        <v>99.63227777777777</v>
      </c>
      <c r="DY347">
        <v>0.1000189592592593</v>
      </c>
      <c r="DZ347">
        <v>27.02918148148148</v>
      </c>
      <c r="EA347">
        <v>27.99982222222222</v>
      </c>
      <c r="EB347">
        <v>999.9000000000001</v>
      </c>
      <c r="EC347">
        <v>0</v>
      </c>
      <c r="ED347">
        <v>0</v>
      </c>
      <c r="EE347">
        <v>9989.416296296296</v>
      </c>
      <c r="EF347">
        <v>0</v>
      </c>
      <c r="EG347">
        <v>17.61613333333334</v>
      </c>
      <c r="EH347">
        <v>-36.69474074074074</v>
      </c>
      <c r="EI347">
        <v>837.9856666666666</v>
      </c>
      <c r="EJ347">
        <v>874.176037037037</v>
      </c>
      <c r="EK347">
        <v>1.324164444444444</v>
      </c>
      <c r="EL347">
        <v>859.5572592592592</v>
      </c>
      <c r="EM347">
        <v>16.72318148148148</v>
      </c>
      <c r="EN347">
        <v>1.79809925925926</v>
      </c>
      <c r="EO347">
        <v>1.666167777777778</v>
      </c>
      <c r="EP347">
        <v>15.77025925925926</v>
      </c>
      <c r="EQ347">
        <v>14.58477407407407</v>
      </c>
      <c r="ER347">
        <v>2000.003703703704</v>
      </c>
      <c r="ES347">
        <v>0.9800036666666666</v>
      </c>
      <c r="ET347">
        <v>0.01999614074074074</v>
      </c>
      <c r="EU347">
        <v>0</v>
      </c>
      <c r="EV347">
        <v>468.643</v>
      </c>
      <c r="EW347">
        <v>5.00078</v>
      </c>
      <c r="EX347">
        <v>10752.47407407407</v>
      </c>
      <c r="EY347">
        <v>16379.67777777778</v>
      </c>
      <c r="EZ347">
        <v>40.31007407407407</v>
      </c>
      <c r="FA347">
        <v>41.52525925925926</v>
      </c>
      <c r="FB347">
        <v>41.32388888888889</v>
      </c>
      <c r="FC347">
        <v>40.86533333333333</v>
      </c>
      <c r="FD347">
        <v>41.24037037037037</v>
      </c>
      <c r="FE347">
        <v>1955.113703703704</v>
      </c>
      <c r="FF347">
        <v>39.89000000000001</v>
      </c>
      <c r="FG347">
        <v>0</v>
      </c>
      <c r="FH347">
        <v>1685131324.3</v>
      </c>
      <c r="FI347">
        <v>0</v>
      </c>
      <c r="FJ347">
        <v>468.61652</v>
      </c>
      <c r="FK347">
        <v>-1.208769227849646</v>
      </c>
      <c r="FL347">
        <v>37.59230823635414</v>
      </c>
      <c r="FM347">
        <v>10752.568</v>
      </c>
      <c r="FN347">
        <v>15</v>
      </c>
      <c r="FO347">
        <v>1685130131.5</v>
      </c>
      <c r="FP347" t="s">
        <v>966</v>
      </c>
      <c r="FQ347">
        <v>1685130127.5</v>
      </c>
      <c r="FR347">
        <v>1685130131.5</v>
      </c>
      <c r="FS347">
        <v>5</v>
      </c>
      <c r="FT347">
        <v>-0.047</v>
      </c>
      <c r="FU347">
        <v>-0.013</v>
      </c>
      <c r="FV347">
        <v>-0.532</v>
      </c>
      <c r="FW347">
        <v>-0.385</v>
      </c>
      <c r="FX347">
        <v>420</v>
      </c>
      <c r="FY347">
        <v>17</v>
      </c>
      <c r="FZ347">
        <v>0.43</v>
      </c>
      <c r="GA347">
        <v>0.08</v>
      </c>
      <c r="GB347">
        <v>-36.66121219512195</v>
      </c>
      <c r="GC347">
        <v>-0.731377003484292</v>
      </c>
      <c r="GD347">
        <v>0.107096428386899</v>
      </c>
      <c r="GE347">
        <v>0</v>
      </c>
      <c r="GF347">
        <v>1.315618048780488</v>
      </c>
      <c r="GG347">
        <v>0.07640236933797855</v>
      </c>
      <c r="GH347">
        <v>0.01784034386898063</v>
      </c>
      <c r="GI347">
        <v>1</v>
      </c>
      <c r="GJ347">
        <v>1</v>
      </c>
      <c r="GK347">
        <v>2</v>
      </c>
      <c r="GL347" t="s">
        <v>432</v>
      </c>
      <c r="GM347">
        <v>3.09881</v>
      </c>
      <c r="GN347">
        <v>2.75797</v>
      </c>
      <c r="GO347">
        <v>0.157526</v>
      </c>
      <c r="GP347">
        <v>0.161937</v>
      </c>
      <c r="GQ347">
        <v>0.0982309</v>
      </c>
      <c r="GR347">
        <v>0.0922171</v>
      </c>
      <c r="GS347">
        <v>21517.8</v>
      </c>
      <c r="GT347">
        <v>21111.3</v>
      </c>
      <c r="GU347">
        <v>26093.8</v>
      </c>
      <c r="GV347">
        <v>25539.2</v>
      </c>
      <c r="GW347">
        <v>37770.4</v>
      </c>
      <c r="GX347">
        <v>35202.9</v>
      </c>
      <c r="GY347">
        <v>45630.8</v>
      </c>
      <c r="GZ347">
        <v>41952.1</v>
      </c>
      <c r="HA347">
        <v>1.84787</v>
      </c>
      <c r="HB347">
        <v>1.87615</v>
      </c>
      <c r="HC347">
        <v>0.0345707</v>
      </c>
      <c r="HD347">
        <v>0</v>
      </c>
      <c r="HE347">
        <v>27.4338</v>
      </c>
      <c r="HF347">
        <v>999.9</v>
      </c>
      <c r="HG347">
        <v>42.1</v>
      </c>
      <c r="HH347">
        <v>40.3</v>
      </c>
      <c r="HI347">
        <v>31.8334</v>
      </c>
      <c r="HJ347">
        <v>62.6928</v>
      </c>
      <c r="HK347">
        <v>24.5473</v>
      </c>
      <c r="HL347">
        <v>1</v>
      </c>
      <c r="HM347">
        <v>0.355546</v>
      </c>
      <c r="HN347">
        <v>2.49103</v>
      </c>
      <c r="HO347">
        <v>20.2896</v>
      </c>
      <c r="HP347">
        <v>5.2128</v>
      </c>
      <c r="HQ347">
        <v>11.98</v>
      </c>
      <c r="HR347">
        <v>4.9637</v>
      </c>
      <c r="HS347">
        <v>3.27418</v>
      </c>
      <c r="HT347">
        <v>9999</v>
      </c>
      <c r="HU347">
        <v>9999</v>
      </c>
      <c r="HV347">
        <v>9999</v>
      </c>
      <c r="HW347">
        <v>42.4</v>
      </c>
      <c r="HX347">
        <v>1.86398</v>
      </c>
      <c r="HY347">
        <v>1.86019</v>
      </c>
      <c r="HZ347">
        <v>1.85851</v>
      </c>
      <c r="IA347">
        <v>1.85987</v>
      </c>
      <c r="IB347">
        <v>1.85983</v>
      </c>
      <c r="IC347">
        <v>1.85837</v>
      </c>
      <c r="ID347">
        <v>1.85745</v>
      </c>
      <c r="IE347">
        <v>1.85233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-0.708</v>
      </c>
      <c r="IT347">
        <v>-0.3764</v>
      </c>
      <c r="IU347">
        <v>-0.4988045456908471</v>
      </c>
      <c r="IV347">
        <v>0.0001543633802942166</v>
      </c>
      <c r="IW347">
        <v>-6.359805854135664E-07</v>
      </c>
      <c r="IX347">
        <v>1.931128000261328E-10</v>
      </c>
      <c r="IY347">
        <v>-0.3811058202967347</v>
      </c>
      <c r="IZ347">
        <v>-0.009907362677547949</v>
      </c>
      <c r="JA347">
        <v>0.0006454078662214542</v>
      </c>
      <c r="JB347">
        <v>-5.064920317128958E-06</v>
      </c>
      <c r="JC347">
        <v>3</v>
      </c>
      <c r="JD347">
        <v>1872</v>
      </c>
      <c r="JE347">
        <v>1</v>
      </c>
      <c r="JF347">
        <v>37</v>
      </c>
      <c r="JG347">
        <v>20</v>
      </c>
      <c r="JH347">
        <v>19.9</v>
      </c>
      <c r="JI347">
        <v>2.09106</v>
      </c>
      <c r="JJ347">
        <v>2.65503</v>
      </c>
      <c r="JK347">
        <v>1.49658</v>
      </c>
      <c r="JL347">
        <v>2.33887</v>
      </c>
      <c r="JM347">
        <v>1.54907</v>
      </c>
      <c r="JN347">
        <v>2.33643</v>
      </c>
      <c r="JO347">
        <v>42.7778</v>
      </c>
      <c r="JP347">
        <v>13.7643</v>
      </c>
      <c r="JQ347">
        <v>18</v>
      </c>
      <c r="JR347">
        <v>489.412</v>
      </c>
      <c r="JS347">
        <v>524.162</v>
      </c>
      <c r="JT347">
        <v>24.032</v>
      </c>
      <c r="JU347">
        <v>31.6183</v>
      </c>
      <c r="JV347">
        <v>29.9996</v>
      </c>
      <c r="JW347">
        <v>31.7734</v>
      </c>
      <c r="JX347">
        <v>31.7376</v>
      </c>
      <c r="JY347">
        <v>42.0784</v>
      </c>
      <c r="JZ347">
        <v>43.7025</v>
      </c>
      <c r="KA347">
        <v>0</v>
      </c>
      <c r="KB347">
        <v>24.0009</v>
      </c>
      <c r="KC347">
        <v>907.837</v>
      </c>
      <c r="KD347">
        <v>16.6957</v>
      </c>
      <c r="KE347">
        <v>99.7161</v>
      </c>
      <c r="KF347">
        <v>99.7287</v>
      </c>
    </row>
    <row r="348" spans="1:292">
      <c r="A348">
        <v>316</v>
      </c>
      <c r="B348">
        <v>1685131331</v>
      </c>
      <c r="C348">
        <v>7928.5</v>
      </c>
      <c r="D348" t="s">
        <v>1073</v>
      </c>
      <c r="E348" t="s">
        <v>1074</v>
      </c>
      <c r="F348">
        <v>5</v>
      </c>
      <c r="G348" t="s">
        <v>965</v>
      </c>
      <c r="H348">
        <v>1685131323.214286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904.9662142649081</v>
      </c>
      <c r="AJ348">
        <v>878.6475030303027</v>
      </c>
      <c r="AK348">
        <v>3.377311026402515</v>
      </c>
      <c r="AL348">
        <v>66.89407936849416</v>
      </c>
      <c r="AM348">
        <f>(AO348 - AN348 + DX348*1E3/(8.314*(DZ348+273.15)) * AQ348/DW348 * AP348) * DW348/(100*DK348) * 1000/(1000 - AO348)</f>
        <v>0</v>
      </c>
      <c r="AN348">
        <v>16.71464177873846</v>
      </c>
      <c r="AO348">
        <v>18.00240629370631</v>
      </c>
      <c r="AP348">
        <v>-0.0005577472689404728</v>
      </c>
      <c r="AQ348">
        <v>106.2692490418102</v>
      </c>
      <c r="AR348">
        <v>4</v>
      </c>
      <c r="AS348">
        <v>1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3.46</v>
      </c>
      <c r="DL348">
        <v>0.5</v>
      </c>
      <c r="DM348" t="s">
        <v>430</v>
      </c>
      <c r="DN348">
        <v>2</v>
      </c>
      <c r="DO348" t="b">
        <v>1</v>
      </c>
      <c r="DP348">
        <v>1685131323.214286</v>
      </c>
      <c r="DQ348">
        <v>838.5805357142856</v>
      </c>
      <c r="DR348">
        <v>875.3185357142855</v>
      </c>
      <c r="DS348">
        <v>18.02876071428572</v>
      </c>
      <c r="DT348">
        <v>16.71666785714286</v>
      </c>
      <c r="DU348">
        <v>839.2836785714286</v>
      </c>
      <c r="DV348">
        <v>18.40516428571429</v>
      </c>
      <c r="DW348">
        <v>500.01775</v>
      </c>
      <c r="DX348">
        <v>99.6322142857143</v>
      </c>
      <c r="DY348">
        <v>0.09998737857142859</v>
      </c>
      <c r="DZ348">
        <v>27.03171428571429</v>
      </c>
      <c r="EA348">
        <v>28.00003214285714</v>
      </c>
      <c r="EB348">
        <v>999.9000000000002</v>
      </c>
      <c r="EC348">
        <v>0</v>
      </c>
      <c r="ED348">
        <v>0</v>
      </c>
      <c r="EE348">
        <v>9986.426785714286</v>
      </c>
      <c r="EF348">
        <v>0</v>
      </c>
      <c r="EG348">
        <v>17.51281428571429</v>
      </c>
      <c r="EH348">
        <v>-36.73788571428571</v>
      </c>
      <c r="EI348">
        <v>853.9764642857142</v>
      </c>
      <c r="EJ348">
        <v>890.1996071428573</v>
      </c>
      <c r="EK348">
        <v>1.312079642857143</v>
      </c>
      <c r="EL348">
        <v>875.3185357142855</v>
      </c>
      <c r="EM348">
        <v>16.71666785714286</v>
      </c>
      <c r="EN348">
        <v>1.796245</v>
      </c>
      <c r="EO348">
        <v>1.665518571428571</v>
      </c>
      <c r="EP348">
        <v>15.75414642857143</v>
      </c>
      <c r="EQ348">
        <v>14.57873928571429</v>
      </c>
      <c r="ER348">
        <v>2000.005357142857</v>
      </c>
      <c r="ES348">
        <v>0.9800036785714286</v>
      </c>
      <c r="ET348">
        <v>0.01999613571428572</v>
      </c>
      <c r="EU348">
        <v>0</v>
      </c>
      <c r="EV348">
        <v>468.5989642857143</v>
      </c>
      <c r="EW348">
        <v>5.00078</v>
      </c>
      <c r="EX348">
        <v>10755.60357142857</v>
      </c>
      <c r="EY348">
        <v>16379.68928571429</v>
      </c>
      <c r="EZ348">
        <v>40.308</v>
      </c>
      <c r="FA348">
        <v>41.511</v>
      </c>
      <c r="FB348">
        <v>41.3190357142857</v>
      </c>
      <c r="FC348">
        <v>40.85678571428571</v>
      </c>
      <c r="FD348">
        <v>41.25185714285713</v>
      </c>
      <c r="FE348">
        <v>1955.115357142857</v>
      </c>
      <c r="FF348">
        <v>39.89000000000001</v>
      </c>
      <c r="FG348">
        <v>0</v>
      </c>
      <c r="FH348">
        <v>1685131329.1</v>
      </c>
      <c r="FI348">
        <v>0</v>
      </c>
      <c r="FJ348">
        <v>468.5958</v>
      </c>
      <c r="FK348">
        <v>-0.5766923040513641</v>
      </c>
      <c r="FL348">
        <v>-41.33076894930976</v>
      </c>
      <c r="FM348">
        <v>10755.772</v>
      </c>
      <c r="FN348">
        <v>15</v>
      </c>
      <c r="FO348">
        <v>1685130131.5</v>
      </c>
      <c r="FP348" t="s">
        <v>966</v>
      </c>
      <c r="FQ348">
        <v>1685130127.5</v>
      </c>
      <c r="FR348">
        <v>1685130131.5</v>
      </c>
      <c r="FS348">
        <v>5</v>
      </c>
      <c r="FT348">
        <v>-0.047</v>
      </c>
      <c r="FU348">
        <v>-0.013</v>
      </c>
      <c r="FV348">
        <v>-0.532</v>
      </c>
      <c r="FW348">
        <v>-0.385</v>
      </c>
      <c r="FX348">
        <v>420</v>
      </c>
      <c r="FY348">
        <v>17</v>
      </c>
      <c r="FZ348">
        <v>0.43</v>
      </c>
      <c r="GA348">
        <v>0.08</v>
      </c>
      <c r="GB348">
        <v>-36.7075225</v>
      </c>
      <c r="GC348">
        <v>-0.5981977485928396</v>
      </c>
      <c r="GD348">
        <v>0.1097525933349641</v>
      </c>
      <c r="GE348">
        <v>0</v>
      </c>
      <c r="GF348">
        <v>1.31767175</v>
      </c>
      <c r="GG348">
        <v>-0.1471084052532844</v>
      </c>
      <c r="GH348">
        <v>0.01498102364451442</v>
      </c>
      <c r="GI348">
        <v>1</v>
      </c>
      <c r="GJ348">
        <v>1</v>
      </c>
      <c r="GK348">
        <v>2</v>
      </c>
      <c r="GL348" t="s">
        <v>432</v>
      </c>
      <c r="GM348">
        <v>3.09879</v>
      </c>
      <c r="GN348">
        <v>2.758</v>
      </c>
      <c r="GO348">
        <v>0.159551</v>
      </c>
      <c r="GP348">
        <v>0.163947</v>
      </c>
      <c r="GQ348">
        <v>0.0981675</v>
      </c>
      <c r="GR348">
        <v>0.0921979</v>
      </c>
      <c r="GS348">
        <v>21466.2</v>
      </c>
      <c r="GT348">
        <v>21060.8</v>
      </c>
      <c r="GU348">
        <v>26093.9</v>
      </c>
      <c r="GV348">
        <v>25539.5</v>
      </c>
      <c r="GW348">
        <v>37773.6</v>
      </c>
      <c r="GX348">
        <v>35204.5</v>
      </c>
      <c r="GY348">
        <v>45631.1</v>
      </c>
      <c r="GZ348">
        <v>41952.9</v>
      </c>
      <c r="HA348">
        <v>1.84765</v>
      </c>
      <c r="HB348">
        <v>1.87637</v>
      </c>
      <c r="HC348">
        <v>0.0342727</v>
      </c>
      <c r="HD348">
        <v>0</v>
      </c>
      <c r="HE348">
        <v>27.4355</v>
      </c>
      <c r="HF348">
        <v>999.9</v>
      </c>
      <c r="HG348">
        <v>42.1</v>
      </c>
      <c r="HH348">
        <v>40.3</v>
      </c>
      <c r="HI348">
        <v>31.8322</v>
      </c>
      <c r="HJ348">
        <v>62.4028</v>
      </c>
      <c r="HK348">
        <v>24.4792</v>
      </c>
      <c r="HL348">
        <v>1</v>
      </c>
      <c r="HM348">
        <v>0.35546</v>
      </c>
      <c r="HN348">
        <v>2.61286</v>
      </c>
      <c r="HO348">
        <v>20.2873</v>
      </c>
      <c r="HP348">
        <v>5.21265</v>
      </c>
      <c r="HQ348">
        <v>11.98</v>
      </c>
      <c r="HR348">
        <v>4.9638</v>
      </c>
      <c r="HS348">
        <v>3.2742</v>
      </c>
      <c r="HT348">
        <v>9999</v>
      </c>
      <c r="HU348">
        <v>9999</v>
      </c>
      <c r="HV348">
        <v>9999</v>
      </c>
      <c r="HW348">
        <v>42.4</v>
      </c>
      <c r="HX348">
        <v>1.86397</v>
      </c>
      <c r="HY348">
        <v>1.86017</v>
      </c>
      <c r="HZ348">
        <v>1.85852</v>
      </c>
      <c r="IA348">
        <v>1.85983</v>
      </c>
      <c r="IB348">
        <v>1.85979</v>
      </c>
      <c r="IC348">
        <v>1.85837</v>
      </c>
      <c r="ID348">
        <v>1.85745</v>
      </c>
      <c r="IE348">
        <v>1.8523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-0.716</v>
      </c>
      <c r="IT348">
        <v>-0.3766</v>
      </c>
      <c r="IU348">
        <v>-0.4988045456908471</v>
      </c>
      <c r="IV348">
        <v>0.0001543633802942166</v>
      </c>
      <c r="IW348">
        <v>-6.359805854135664E-07</v>
      </c>
      <c r="IX348">
        <v>1.931128000261328E-10</v>
      </c>
      <c r="IY348">
        <v>-0.3811058202967347</v>
      </c>
      <c r="IZ348">
        <v>-0.009907362677547949</v>
      </c>
      <c r="JA348">
        <v>0.0006454078662214542</v>
      </c>
      <c r="JB348">
        <v>-5.064920317128958E-06</v>
      </c>
      <c r="JC348">
        <v>3</v>
      </c>
      <c r="JD348">
        <v>1872</v>
      </c>
      <c r="JE348">
        <v>1</v>
      </c>
      <c r="JF348">
        <v>37</v>
      </c>
      <c r="JG348">
        <v>20.1</v>
      </c>
      <c r="JH348">
        <v>20</v>
      </c>
      <c r="JI348">
        <v>2.12524</v>
      </c>
      <c r="JJ348">
        <v>2.64771</v>
      </c>
      <c r="JK348">
        <v>1.49658</v>
      </c>
      <c r="JL348">
        <v>2.33887</v>
      </c>
      <c r="JM348">
        <v>1.54907</v>
      </c>
      <c r="JN348">
        <v>2.39258</v>
      </c>
      <c r="JO348">
        <v>42.7778</v>
      </c>
      <c r="JP348">
        <v>13.7555</v>
      </c>
      <c r="JQ348">
        <v>18</v>
      </c>
      <c r="JR348">
        <v>489.242</v>
      </c>
      <c r="JS348">
        <v>524.283</v>
      </c>
      <c r="JT348">
        <v>24.0135</v>
      </c>
      <c r="JU348">
        <v>31.6134</v>
      </c>
      <c r="JV348">
        <v>29.9999</v>
      </c>
      <c r="JW348">
        <v>31.7685</v>
      </c>
      <c r="JX348">
        <v>31.7334</v>
      </c>
      <c r="JY348">
        <v>42.6888</v>
      </c>
      <c r="JZ348">
        <v>43.7025</v>
      </c>
      <c r="KA348">
        <v>0</v>
      </c>
      <c r="KB348">
        <v>24.0072</v>
      </c>
      <c r="KC348">
        <v>921.1950000000001</v>
      </c>
      <c r="KD348">
        <v>16.6957</v>
      </c>
      <c r="KE348">
        <v>99.71680000000001</v>
      </c>
      <c r="KF348">
        <v>99.7302</v>
      </c>
    </row>
    <row r="349" spans="1:292">
      <c r="A349">
        <v>317</v>
      </c>
      <c r="B349">
        <v>1685131336</v>
      </c>
      <c r="C349">
        <v>7933.5</v>
      </c>
      <c r="D349" t="s">
        <v>1075</v>
      </c>
      <c r="E349" t="s">
        <v>1076</v>
      </c>
      <c r="F349">
        <v>5</v>
      </c>
      <c r="G349" t="s">
        <v>965</v>
      </c>
      <c r="H349">
        <v>1685131328.5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922.1799884333227</v>
      </c>
      <c r="AJ349">
        <v>895.6752484848483</v>
      </c>
      <c r="AK349">
        <v>3.405329246912755</v>
      </c>
      <c r="AL349">
        <v>66.89407936849416</v>
      </c>
      <c r="AM349">
        <f>(AO349 - AN349 + DX349*1E3/(8.314*(DZ349+273.15)) * AQ349/DW349 * AP349) * DW349/(100*DK349) * 1000/(1000 - AO349)</f>
        <v>0</v>
      </c>
      <c r="AN349">
        <v>16.70990766010551</v>
      </c>
      <c r="AO349">
        <v>17.98653566433567</v>
      </c>
      <c r="AP349">
        <v>-0.0002914048958340447</v>
      </c>
      <c r="AQ349">
        <v>106.2692490418102</v>
      </c>
      <c r="AR349">
        <v>4</v>
      </c>
      <c r="AS349">
        <v>1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3.46</v>
      </c>
      <c r="DL349">
        <v>0.5</v>
      </c>
      <c r="DM349" t="s">
        <v>430</v>
      </c>
      <c r="DN349">
        <v>2</v>
      </c>
      <c r="DO349" t="b">
        <v>1</v>
      </c>
      <c r="DP349">
        <v>1685131328.5</v>
      </c>
      <c r="DQ349">
        <v>856.2249259259258</v>
      </c>
      <c r="DR349">
        <v>893.0275555555556</v>
      </c>
      <c r="DS349">
        <v>18.01021481481481</v>
      </c>
      <c r="DT349">
        <v>16.71184074074074</v>
      </c>
      <c r="DU349">
        <v>856.9369629629631</v>
      </c>
      <c r="DV349">
        <v>18.38678518518519</v>
      </c>
      <c r="DW349">
        <v>500.0147037037036</v>
      </c>
      <c r="DX349">
        <v>99.63184814814815</v>
      </c>
      <c r="DY349">
        <v>0.09998922222222222</v>
      </c>
      <c r="DZ349">
        <v>27.0339037037037</v>
      </c>
      <c r="EA349">
        <v>28.00130370370371</v>
      </c>
      <c r="EB349">
        <v>999.9000000000001</v>
      </c>
      <c r="EC349">
        <v>0</v>
      </c>
      <c r="ED349">
        <v>0</v>
      </c>
      <c r="EE349">
        <v>9993.23962962963</v>
      </c>
      <c r="EF349">
        <v>0</v>
      </c>
      <c r="EG349">
        <v>17.42988148148148</v>
      </c>
      <c r="EH349">
        <v>-36.80254444444444</v>
      </c>
      <c r="EI349">
        <v>871.9283703703704</v>
      </c>
      <c r="EJ349">
        <v>908.2052592592593</v>
      </c>
      <c r="EK349">
        <v>1.298372592592592</v>
      </c>
      <c r="EL349">
        <v>893.0275555555556</v>
      </c>
      <c r="EM349">
        <v>16.71184074074074</v>
      </c>
      <c r="EN349">
        <v>1.794391481481482</v>
      </c>
      <c r="EO349">
        <v>1.665032222222222</v>
      </c>
      <c r="EP349">
        <v>15.73801851851852</v>
      </c>
      <c r="EQ349">
        <v>14.57420740740741</v>
      </c>
      <c r="ER349">
        <v>2000.003703703703</v>
      </c>
      <c r="ES349">
        <v>0.9800037777777777</v>
      </c>
      <c r="ET349">
        <v>0.01999603333333333</v>
      </c>
      <c r="EU349">
        <v>0</v>
      </c>
      <c r="EV349">
        <v>468.5495185185185</v>
      </c>
      <c r="EW349">
        <v>5.00078</v>
      </c>
      <c r="EX349">
        <v>10751.35555555555</v>
      </c>
      <c r="EY349">
        <v>16379.67777777778</v>
      </c>
      <c r="EZ349">
        <v>40.30548148148149</v>
      </c>
      <c r="FA349">
        <v>41.49755555555556</v>
      </c>
      <c r="FB349">
        <v>41.27762962962962</v>
      </c>
      <c r="FC349">
        <v>40.86762962962963</v>
      </c>
      <c r="FD349">
        <v>41.26355555555556</v>
      </c>
      <c r="FE349">
        <v>1955.113703703704</v>
      </c>
      <c r="FF349">
        <v>39.89000000000001</v>
      </c>
      <c r="FG349">
        <v>0</v>
      </c>
      <c r="FH349">
        <v>1685131333.9</v>
      </c>
      <c r="FI349">
        <v>0</v>
      </c>
      <c r="FJ349">
        <v>468.5429999999999</v>
      </c>
      <c r="FK349">
        <v>0.03930769517245607</v>
      </c>
      <c r="FL349">
        <v>26.93846166645425</v>
      </c>
      <c r="FM349">
        <v>10751.312</v>
      </c>
      <c r="FN349">
        <v>15</v>
      </c>
      <c r="FO349">
        <v>1685130131.5</v>
      </c>
      <c r="FP349" t="s">
        <v>966</v>
      </c>
      <c r="FQ349">
        <v>1685130127.5</v>
      </c>
      <c r="FR349">
        <v>1685130131.5</v>
      </c>
      <c r="FS349">
        <v>5</v>
      </c>
      <c r="FT349">
        <v>-0.047</v>
      </c>
      <c r="FU349">
        <v>-0.013</v>
      </c>
      <c r="FV349">
        <v>-0.532</v>
      </c>
      <c r="FW349">
        <v>-0.385</v>
      </c>
      <c r="FX349">
        <v>420</v>
      </c>
      <c r="FY349">
        <v>17</v>
      </c>
      <c r="FZ349">
        <v>0.43</v>
      </c>
      <c r="GA349">
        <v>0.08</v>
      </c>
      <c r="GB349">
        <v>-36.78393</v>
      </c>
      <c r="GC349">
        <v>-0.7475932457785555</v>
      </c>
      <c r="GD349">
        <v>0.1169710801865143</v>
      </c>
      <c r="GE349">
        <v>0</v>
      </c>
      <c r="GF349">
        <v>1.3056865</v>
      </c>
      <c r="GG349">
        <v>-0.1564590619136993</v>
      </c>
      <c r="GH349">
        <v>0.01512780297168099</v>
      </c>
      <c r="GI349">
        <v>1</v>
      </c>
      <c r="GJ349">
        <v>1</v>
      </c>
      <c r="GK349">
        <v>2</v>
      </c>
      <c r="GL349" t="s">
        <v>432</v>
      </c>
      <c r="GM349">
        <v>3.0989</v>
      </c>
      <c r="GN349">
        <v>2.75806</v>
      </c>
      <c r="GO349">
        <v>0.161562</v>
      </c>
      <c r="GP349">
        <v>0.165924</v>
      </c>
      <c r="GQ349">
        <v>0.0981026</v>
      </c>
      <c r="GR349">
        <v>0.0921727</v>
      </c>
      <c r="GS349">
        <v>21415.1</v>
      </c>
      <c r="GT349">
        <v>21011</v>
      </c>
      <c r="GU349">
        <v>26094.3</v>
      </c>
      <c r="GV349">
        <v>25539.5</v>
      </c>
      <c r="GW349">
        <v>37776.8</v>
      </c>
      <c r="GX349">
        <v>35205.3</v>
      </c>
      <c r="GY349">
        <v>45631.5</v>
      </c>
      <c r="GZ349">
        <v>41952.5</v>
      </c>
      <c r="HA349">
        <v>1.84785</v>
      </c>
      <c r="HB349">
        <v>1.87617</v>
      </c>
      <c r="HC349">
        <v>0.0346452</v>
      </c>
      <c r="HD349">
        <v>0</v>
      </c>
      <c r="HE349">
        <v>27.4385</v>
      </c>
      <c r="HF349">
        <v>999.9</v>
      </c>
      <c r="HG349">
        <v>42.1</v>
      </c>
      <c r="HH349">
        <v>40.3</v>
      </c>
      <c r="HI349">
        <v>31.8321</v>
      </c>
      <c r="HJ349">
        <v>62.3528</v>
      </c>
      <c r="HK349">
        <v>24.2548</v>
      </c>
      <c r="HL349">
        <v>1</v>
      </c>
      <c r="HM349">
        <v>0.355346</v>
      </c>
      <c r="HN349">
        <v>2.54698</v>
      </c>
      <c r="HO349">
        <v>20.2887</v>
      </c>
      <c r="HP349">
        <v>5.21265</v>
      </c>
      <c r="HQ349">
        <v>11.98</v>
      </c>
      <c r="HR349">
        <v>4.96365</v>
      </c>
      <c r="HS349">
        <v>3.27418</v>
      </c>
      <c r="HT349">
        <v>9999</v>
      </c>
      <c r="HU349">
        <v>9999</v>
      </c>
      <c r="HV349">
        <v>9999</v>
      </c>
      <c r="HW349">
        <v>42.4</v>
      </c>
      <c r="HX349">
        <v>1.864</v>
      </c>
      <c r="HY349">
        <v>1.86017</v>
      </c>
      <c r="HZ349">
        <v>1.85852</v>
      </c>
      <c r="IA349">
        <v>1.85986</v>
      </c>
      <c r="IB349">
        <v>1.85979</v>
      </c>
      <c r="IC349">
        <v>1.85838</v>
      </c>
      <c r="ID349">
        <v>1.85745</v>
      </c>
      <c r="IE349">
        <v>1.8523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-0.725</v>
      </c>
      <c r="IT349">
        <v>-0.3767</v>
      </c>
      <c r="IU349">
        <v>-0.4988045456908471</v>
      </c>
      <c r="IV349">
        <v>0.0001543633802942166</v>
      </c>
      <c r="IW349">
        <v>-6.359805854135664E-07</v>
      </c>
      <c r="IX349">
        <v>1.931128000261328E-10</v>
      </c>
      <c r="IY349">
        <v>-0.3811058202967347</v>
      </c>
      <c r="IZ349">
        <v>-0.009907362677547949</v>
      </c>
      <c r="JA349">
        <v>0.0006454078662214542</v>
      </c>
      <c r="JB349">
        <v>-5.064920317128958E-06</v>
      </c>
      <c r="JC349">
        <v>3</v>
      </c>
      <c r="JD349">
        <v>1872</v>
      </c>
      <c r="JE349">
        <v>1</v>
      </c>
      <c r="JF349">
        <v>37</v>
      </c>
      <c r="JG349">
        <v>20.1</v>
      </c>
      <c r="JH349">
        <v>20.1</v>
      </c>
      <c r="JI349">
        <v>2.15454</v>
      </c>
      <c r="JJ349">
        <v>2.64648</v>
      </c>
      <c r="JK349">
        <v>1.49658</v>
      </c>
      <c r="JL349">
        <v>2.33887</v>
      </c>
      <c r="JM349">
        <v>1.54907</v>
      </c>
      <c r="JN349">
        <v>2.46826</v>
      </c>
      <c r="JO349">
        <v>42.7778</v>
      </c>
      <c r="JP349">
        <v>13.773</v>
      </c>
      <c r="JQ349">
        <v>18</v>
      </c>
      <c r="JR349">
        <v>489.332</v>
      </c>
      <c r="JS349">
        <v>524.114</v>
      </c>
      <c r="JT349">
        <v>24.0043</v>
      </c>
      <c r="JU349">
        <v>31.6079</v>
      </c>
      <c r="JV349">
        <v>29.9998</v>
      </c>
      <c r="JW349">
        <v>31.7643</v>
      </c>
      <c r="JX349">
        <v>31.7299</v>
      </c>
      <c r="JY349">
        <v>43.3635</v>
      </c>
      <c r="JZ349">
        <v>43.7025</v>
      </c>
      <c r="KA349">
        <v>0</v>
      </c>
      <c r="KB349">
        <v>24.0057</v>
      </c>
      <c r="KC349">
        <v>941.236</v>
      </c>
      <c r="KD349">
        <v>16.6986</v>
      </c>
      <c r="KE349">
        <v>99.71769999999999</v>
      </c>
      <c r="KF349">
        <v>99.7296</v>
      </c>
    </row>
    <row r="350" spans="1:292">
      <c r="A350">
        <v>318</v>
      </c>
      <c r="B350">
        <v>1685131341</v>
      </c>
      <c r="C350">
        <v>7938.5</v>
      </c>
      <c r="D350" t="s">
        <v>1077</v>
      </c>
      <c r="E350" t="s">
        <v>1078</v>
      </c>
      <c r="F350">
        <v>5</v>
      </c>
      <c r="G350" t="s">
        <v>965</v>
      </c>
      <c r="H350">
        <v>1685131333.214286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939.2566845635299</v>
      </c>
      <c r="AJ350">
        <v>912.6015030303028</v>
      </c>
      <c r="AK350">
        <v>3.395642211401328</v>
      </c>
      <c r="AL350">
        <v>66.89407936849416</v>
      </c>
      <c r="AM350">
        <f>(AO350 - AN350 + DX350*1E3/(8.314*(DZ350+273.15)) * AQ350/DW350 * AP350) * DW350/(100*DK350) * 1000/(1000 - AO350)</f>
        <v>0</v>
      </c>
      <c r="AN350">
        <v>16.70318346254082</v>
      </c>
      <c r="AO350">
        <v>17.97112727272728</v>
      </c>
      <c r="AP350">
        <v>-0.0003772161081181001</v>
      </c>
      <c r="AQ350">
        <v>106.2692490418102</v>
      </c>
      <c r="AR350">
        <v>4</v>
      </c>
      <c r="AS350">
        <v>1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3.46</v>
      </c>
      <c r="DL350">
        <v>0.5</v>
      </c>
      <c r="DM350" t="s">
        <v>430</v>
      </c>
      <c r="DN350">
        <v>2</v>
      </c>
      <c r="DO350" t="b">
        <v>1</v>
      </c>
      <c r="DP350">
        <v>1685131333.214286</v>
      </c>
      <c r="DQ350">
        <v>871.9123571428571</v>
      </c>
      <c r="DR350">
        <v>908.8163214285713</v>
      </c>
      <c r="DS350">
        <v>17.99449642857143</v>
      </c>
      <c r="DT350">
        <v>16.70772857142857</v>
      </c>
      <c r="DU350">
        <v>872.6323571428571</v>
      </c>
      <c r="DV350">
        <v>18.37119285714286</v>
      </c>
      <c r="DW350">
        <v>499.9971785714286</v>
      </c>
      <c r="DX350">
        <v>99.63215357142857</v>
      </c>
      <c r="DY350">
        <v>0.1000183535714286</v>
      </c>
      <c r="DZ350">
        <v>27.03563571428571</v>
      </c>
      <c r="EA350">
        <v>28.00146428571428</v>
      </c>
      <c r="EB350">
        <v>999.9000000000002</v>
      </c>
      <c r="EC350">
        <v>0</v>
      </c>
      <c r="ED350">
        <v>0</v>
      </c>
      <c r="EE350">
        <v>9991.541785714287</v>
      </c>
      <c r="EF350">
        <v>0</v>
      </c>
      <c r="EG350">
        <v>17.41230714285714</v>
      </c>
      <c r="EH350">
        <v>-36.90399642857142</v>
      </c>
      <c r="EI350">
        <v>887.8891785714286</v>
      </c>
      <c r="EJ350">
        <v>924.2585357142856</v>
      </c>
      <c r="EK350">
        <v>1.286764642857143</v>
      </c>
      <c r="EL350">
        <v>908.8163214285713</v>
      </c>
      <c r="EM350">
        <v>16.70772857142857</v>
      </c>
      <c r="EN350">
        <v>1.792829642857143</v>
      </c>
      <c r="EO350">
        <v>1.664626785714286</v>
      </c>
      <c r="EP350">
        <v>15.72441785714286</v>
      </c>
      <c r="EQ350">
        <v>14.57044642857143</v>
      </c>
      <c r="ER350">
        <v>1999.998214285715</v>
      </c>
      <c r="ES350">
        <v>0.9800038928571428</v>
      </c>
      <c r="ET350">
        <v>0.01999591071428572</v>
      </c>
      <c r="EU350">
        <v>0</v>
      </c>
      <c r="EV350">
        <v>468.5106785714285</v>
      </c>
      <c r="EW350">
        <v>5.00078</v>
      </c>
      <c r="EX350">
        <v>10759.50714285714</v>
      </c>
      <c r="EY350">
        <v>16379.63214285714</v>
      </c>
      <c r="EZ350">
        <v>40.299</v>
      </c>
      <c r="FA350">
        <v>41.49764285714285</v>
      </c>
      <c r="FB350">
        <v>41.27653571428571</v>
      </c>
      <c r="FC350">
        <v>40.85457142857143</v>
      </c>
      <c r="FD350">
        <v>41.26307142857142</v>
      </c>
      <c r="FE350">
        <v>1955.108214285714</v>
      </c>
      <c r="FF350">
        <v>39.89000000000001</v>
      </c>
      <c r="FG350">
        <v>0</v>
      </c>
      <c r="FH350">
        <v>1685131339.3</v>
      </c>
      <c r="FI350">
        <v>0</v>
      </c>
      <c r="FJ350">
        <v>468.5096538461539</v>
      </c>
      <c r="FK350">
        <v>-0.8029059759084072</v>
      </c>
      <c r="FL350">
        <v>135.5829059687357</v>
      </c>
      <c r="FM350">
        <v>10761.00769230769</v>
      </c>
      <c r="FN350">
        <v>15</v>
      </c>
      <c r="FO350">
        <v>1685130131.5</v>
      </c>
      <c r="FP350" t="s">
        <v>966</v>
      </c>
      <c r="FQ350">
        <v>1685130127.5</v>
      </c>
      <c r="FR350">
        <v>1685130131.5</v>
      </c>
      <c r="FS350">
        <v>5</v>
      </c>
      <c r="FT350">
        <v>-0.047</v>
      </c>
      <c r="FU350">
        <v>-0.013</v>
      </c>
      <c r="FV350">
        <v>-0.532</v>
      </c>
      <c r="FW350">
        <v>-0.385</v>
      </c>
      <c r="FX350">
        <v>420</v>
      </c>
      <c r="FY350">
        <v>17</v>
      </c>
      <c r="FZ350">
        <v>0.43</v>
      </c>
      <c r="GA350">
        <v>0.08</v>
      </c>
      <c r="GB350">
        <v>-36.8653875</v>
      </c>
      <c r="GC350">
        <v>-1.093932833020579</v>
      </c>
      <c r="GD350">
        <v>0.1425354520593035</v>
      </c>
      <c r="GE350">
        <v>0</v>
      </c>
      <c r="GF350">
        <v>1.29526375</v>
      </c>
      <c r="GG350">
        <v>-0.146772720450281</v>
      </c>
      <c r="GH350">
        <v>0.01415218387520103</v>
      </c>
      <c r="GI350">
        <v>1</v>
      </c>
      <c r="GJ350">
        <v>1</v>
      </c>
      <c r="GK350">
        <v>2</v>
      </c>
      <c r="GL350" t="s">
        <v>432</v>
      </c>
      <c r="GM350">
        <v>3.09886</v>
      </c>
      <c r="GN350">
        <v>2.75819</v>
      </c>
      <c r="GO350">
        <v>0.163557</v>
      </c>
      <c r="GP350">
        <v>0.167859</v>
      </c>
      <c r="GQ350">
        <v>0.09804649999999999</v>
      </c>
      <c r="GR350">
        <v>0.0921635</v>
      </c>
      <c r="GS350">
        <v>21364.1</v>
      </c>
      <c r="GT350">
        <v>20962.4</v>
      </c>
      <c r="GU350">
        <v>26094.3</v>
      </c>
      <c r="GV350">
        <v>25539.7</v>
      </c>
      <c r="GW350">
        <v>37779.3</v>
      </c>
      <c r="GX350">
        <v>35206.1</v>
      </c>
      <c r="GY350">
        <v>45631.4</v>
      </c>
      <c r="GZ350">
        <v>41952.7</v>
      </c>
      <c r="HA350">
        <v>1.8481</v>
      </c>
      <c r="HB350">
        <v>1.87645</v>
      </c>
      <c r="HC350">
        <v>0.0345334</v>
      </c>
      <c r="HD350">
        <v>0</v>
      </c>
      <c r="HE350">
        <v>27.4419</v>
      </c>
      <c r="HF350">
        <v>999.9</v>
      </c>
      <c r="HG350">
        <v>42.1</v>
      </c>
      <c r="HH350">
        <v>40.3</v>
      </c>
      <c r="HI350">
        <v>31.8288</v>
      </c>
      <c r="HJ350">
        <v>62.6028</v>
      </c>
      <c r="HK350">
        <v>24.1627</v>
      </c>
      <c r="HL350">
        <v>1</v>
      </c>
      <c r="HM350">
        <v>0.354761</v>
      </c>
      <c r="HN350">
        <v>2.54894</v>
      </c>
      <c r="HO350">
        <v>20.2884</v>
      </c>
      <c r="HP350">
        <v>5.21235</v>
      </c>
      <c r="HQ350">
        <v>11.98</v>
      </c>
      <c r="HR350">
        <v>4.96365</v>
      </c>
      <c r="HS350">
        <v>3.27435</v>
      </c>
      <c r="HT350">
        <v>9999</v>
      </c>
      <c r="HU350">
        <v>9999</v>
      </c>
      <c r="HV350">
        <v>9999</v>
      </c>
      <c r="HW350">
        <v>42.4</v>
      </c>
      <c r="HX350">
        <v>1.86399</v>
      </c>
      <c r="HY350">
        <v>1.86017</v>
      </c>
      <c r="HZ350">
        <v>1.85852</v>
      </c>
      <c r="IA350">
        <v>1.85986</v>
      </c>
      <c r="IB350">
        <v>1.85984</v>
      </c>
      <c r="IC350">
        <v>1.85837</v>
      </c>
      <c r="ID350">
        <v>1.85745</v>
      </c>
      <c r="IE350">
        <v>1.8523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-0.733</v>
      </c>
      <c r="IT350">
        <v>-0.3769</v>
      </c>
      <c r="IU350">
        <v>-0.4988045456908471</v>
      </c>
      <c r="IV350">
        <v>0.0001543633802942166</v>
      </c>
      <c r="IW350">
        <v>-6.359805854135664E-07</v>
      </c>
      <c r="IX350">
        <v>1.931128000261328E-10</v>
      </c>
      <c r="IY350">
        <v>-0.3811058202967347</v>
      </c>
      <c r="IZ350">
        <v>-0.009907362677547949</v>
      </c>
      <c r="JA350">
        <v>0.0006454078662214542</v>
      </c>
      <c r="JB350">
        <v>-5.064920317128958E-06</v>
      </c>
      <c r="JC350">
        <v>3</v>
      </c>
      <c r="JD350">
        <v>1872</v>
      </c>
      <c r="JE350">
        <v>1</v>
      </c>
      <c r="JF350">
        <v>37</v>
      </c>
      <c r="JG350">
        <v>20.2</v>
      </c>
      <c r="JH350">
        <v>20.2</v>
      </c>
      <c r="JI350">
        <v>2.18872</v>
      </c>
      <c r="JJ350">
        <v>2.63428</v>
      </c>
      <c r="JK350">
        <v>1.49658</v>
      </c>
      <c r="JL350">
        <v>2.33887</v>
      </c>
      <c r="JM350">
        <v>1.54785</v>
      </c>
      <c r="JN350">
        <v>2.46338</v>
      </c>
      <c r="JO350">
        <v>42.7778</v>
      </c>
      <c r="JP350">
        <v>13.7643</v>
      </c>
      <c r="JQ350">
        <v>18</v>
      </c>
      <c r="JR350">
        <v>489.456</v>
      </c>
      <c r="JS350">
        <v>524.2809999999999</v>
      </c>
      <c r="JT350">
        <v>24.0048</v>
      </c>
      <c r="JU350">
        <v>31.6037</v>
      </c>
      <c r="JV350">
        <v>29.9998</v>
      </c>
      <c r="JW350">
        <v>31.7609</v>
      </c>
      <c r="JX350">
        <v>31.727</v>
      </c>
      <c r="JY350">
        <v>43.976</v>
      </c>
      <c r="JZ350">
        <v>43.7025</v>
      </c>
      <c r="KA350">
        <v>0</v>
      </c>
      <c r="KB350">
        <v>24.0022</v>
      </c>
      <c r="KC350">
        <v>954.592</v>
      </c>
      <c r="KD350">
        <v>16.7108</v>
      </c>
      <c r="KE350">
        <v>99.7176</v>
      </c>
      <c r="KF350">
        <v>99.7302</v>
      </c>
    </row>
    <row r="351" spans="1:292">
      <c r="A351">
        <v>319</v>
      </c>
      <c r="B351">
        <v>1685131345.5</v>
      </c>
      <c r="C351">
        <v>7943</v>
      </c>
      <c r="D351" t="s">
        <v>1079</v>
      </c>
      <c r="E351" t="s">
        <v>1080</v>
      </c>
      <c r="F351">
        <v>5</v>
      </c>
      <c r="G351" t="s">
        <v>965</v>
      </c>
      <c r="H351">
        <v>1685131337.660714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954.3913786046811</v>
      </c>
      <c r="AJ351">
        <v>927.9721515151514</v>
      </c>
      <c r="AK351">
        <v>3.407058561178359</v>
      </c>
      <c r="AL351">
        <v>66.89407936849416</v>
      </c>
      <c r="AM351">
        <f>(AO351 - AN351 + DX351*1E3/(8.314*(DZ351+273.15)) * AQ351/DW351 * AP351) * DW351/(100*DK351) * 1000/(1000 - AO351)</f>
        <v>0</v>
      </c>
      <c r="AN351">
        <v>16.7010014893102</v>
      </c>
      <c r="AO351">
        <v>17.95843706293707</v>
      </c>
      <c r="AP351">
        <v>-0.0002720885420704631</v>
      </c>
      <c r="AQ351">
        <v>106.2692490418102</v>
      </c>
      <c r="AR351">
        <v>4</v>
      </c>
      <c r="AS351">
        <v>1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3.46</v>
      </c>
      <c r="DL351">
        <v>0.5</v>
      </c>
      <c r="DM351" t="s">
        <v>430</v>
      </c>
      <c r="DN351">
        <v>2</v>
      </c>
      <c r="DO351" t="b">
        <v>1</v>
      </c>
      <c r="DP351">
        <v>1685131337.660714</v>
      </c>
      <c r="DQ351">
        <v>886.7549285714288</v>
      </c>
      <c r="DR351">
        <v>923.715357142857</v>
      </c>
      <c r="DS351">
        <v>17.98012857142857</v>
      </c>
      <c r="DT351">
        <v>16.70388928571429</v>
      </c>
      <c r="DU351">
        <v>887.482607142857</v>
      </c>
      <c r="DV351">
        <v>18.35694999999999</v>
      </c>
      <c r="DW351">
        <v>500.0019642857143</v>
      </c>
      <c r="DX351">
        <v>99.63230357142857</v>
      </c>
      <c r="DY351">
        <v>0.09999223214285713</v>
      </c>
      <c r="DZ351">
        <v>27.03731428571429</v>
      </c>
      <c r="EA351">
        <v>28.00279285714286</v>
      </c>
      <c r="EB351">
        <v>999.9000000000002</v>
      </c>
      <c r="EC351">
        <v>0</v>
      </c>
      <c r="ED351">
        <v>0</v>
      </c>
      <c r="EE351">
        <v>9998.104642857143</v>
      </c>
      <c r="EF351">
        <v>0</v>
      </c>
      <c r="EG351">
        <v>17.61716071428571</v>
      </c>
      <c r="EH351">
        <v>-36.96042142857142</v>
      </c>
      <c r="EI351">
        <v>902.9905714285715</v>
      </c>
      <c r="EJ351">
        <v>939.407</v>
      </c>
      <c r="EK351">
        <v>1.276238928571429</v>
      </c>
      <c r="EL351">
        <v>923.715357142857</v>
      </c>
      <c r="EM351">
        <v>16.70388928571429</v>
      </c>
      <c r="EN351">
        <v>1.791401428571428</v>
      </c>
      <c r="EO351">
        <v>1.664247142857143</v>
      </c>
      <c r="EP351">
        <v>15.71196428571429</v>
      </c>
      <c r="EQ351">
        <v>14.56691428571429</v>
      </c>
      <c r="ER351">
        <v>2000</v>
      </c>
      <c r="ES351">
        <v>0.9800040000000001</v>
      </c>
      <c r="ET351">
        <v>0.0199958</v>
      </c>
      <c r="EU351">
        <v>0</v>
      </c>
      <c r="EV351">
        <v>468.4400000000001</v>
      </c>
      <c r="EW351">
        <v>5.00078</v>
      </c>
      <c r="EX351">
        <v>10777.95714285714</v>
      </c>
      <c r="EY351">
        <v>16379.66071428571</v>
      </c>
      <c r="EZ351">
        <v>40.28999999999998</v>
      </c>
      <c r="FA351">
        <v>41.50207142857142</v>
      </c>
      <c r="FB351">
        <v>41.23857142857143</v>
      </c>
      <c r="FC351">
        <v>40.85457142857142</v>
      </c>
      <c r="FD351">
        <v>41.24742857142856</v>
      </c>
      <c r="FE351">
        <v>1955.11</v>
      </c>
      <c r="FF351">
        <v>39.89000000000001</v>
      </c>
      <c r="FG351">
        <v>0</v>
      </c>
      <c r="FH351">
        <v>1685131343.5</v>
      </c>
      <c r="FI351">
        <v>0</v>
      </c>
      <c r="FJ351">
        <v>468.4437599999999</v>
      </c>
      <c r="FK351">
        <v>-1.7505384552412</v>
      </c>
      <c r="FL351">
        <v>396.6384607747549</v>
      </c>
      <c r="FM351">
        <v>10780.22</v>
      </c>
      <c r="FN351">
        <v>15</v>
      </c>
      <c r="FO351">
        <v>1685130131.5</v>
      </c>
      <c r="FP351" t="s">
        <v>966</v>
      </c>
      <c r="FQ351">
        <v>1685130127.5</v>
      </c>
      <c r="FR351">
        <v>1685130131.5</v>
      </c>
      <c r="FS351">
        <v>5</v>
      </c>
      <c r="FT351">
        <v>-0.047</v>
      </c>
      <c r="FU351">
        <v>-0.013</v>
      </c>
      <c r="FV351">
        <v>-0.532</v>
      </c>
      <c r="FW351">
        <v>-0.385</v>
      </c>
      <c r="FX351">
        <v>420</v>
      </c>
      <c r="FY351">
        <v>17</v>
      </c>
      <c r="FZ351">
        <v>0.43</v>
      </c>
      <c r="GA351">
        <v>0.08</v>
      </c>
      <c r="GB351">
        <v>-36.89675609756097</v>
      </c>
      <c r="GC351">
        <v>-0.844093379790987</v>
      </c>
      <c r="GD351">
        <v>0.1319935328215826</v>
      </c>
      <c r="GE351">
        <v>0</v>
      </c>
      <c r="GF351">
        <v>1.282433658536585</v>
      </c>
      <c r="GG351">
        <v>-0.1416591637630689</v>
      </c>
      <c r="GH351">
        <v>0.01398612496344712</v>
      </c>
      <c r="GI351">
        <v>1</v>
      </c>
      <c r="GJ351">
        <v>1</v>
      </c>
      <c r="GK351">
        <v>2</v>
      </c>
      <c r="GL351" t="s">
        <v>432</v>
      </c>
      <c r="GM351">
        <v>3.09888</v>
      </c>
      <c r="GN351">
        <v>2.75799</v>
      </c>
      <c r="GO351">
        <v>0.165334</v>
      </c>
      <c r="GP351">
        <v>0.169613</v>
      </c>
      <c r="GQ351">
        <v>0.0979974</v>
      </c>
      <c r="GR351">
        <v>0.0921541</v>
      </c>
      <c r="GS351">
        <v>21318.9</v>
      </c>
      <c r="GT351">
        <v>20918.2</v>
      </c>
      <c r="GU351">
        <v>26094.5</v>
      </c>
      <c r="GV351">
        <v>25539.7</v>
      </c>
      <c r="GW351">
        <v>37781.5</v>
      </c>
      <c r="GX351">
        <v>35206.9</v>
      </c>
      <c r="GY351">
        <v>45631.2</v>
      </c>
      <c r="GZ351">
        <v>41953</v>
      </c>
      <c r="HA351">
        <v>1.84835</v>
      </c>
      <c r="HB351">
        <v>1.87645</v>
      </c>
      <c r="HC351">
        <v>0.0339299</v>
      </c>
      <c r="HD351">
        <v>0</v>
      </c>
      <c r="HE351">
        <v>27.4445</v>
      </c>
      <c r="HF351">
        <v>999.9</v>
      </c>
      <c r="HG351">
        <v>42.1</v>
      </c>
      <c r="HH351">
        <v>40.3</v>
      </c>
      <c r="HI351">
        <v>31.8329</v>
      </c>
      <c r="HJ351">
        <v>62.2328</v>
      </c>
      <c r="HK351">
        <v>24.5072</v>
      </c>
      <c r="HL351">
        <v>1</v>
      </c>
      <c r="HM351">
        <v>0.354629</v>
      </c>
      <c r="HN351">
        <v>2.56262</v>
      </c>
      <c r="HO351">
        <v>20.2882</v>
      </c>
      <c r="HP351">
        <v>5.21235</v>
      </c>
      <c r="HQ351">
        <v>11.98</v>
      </c>
      <c r="HR351">
        <v>4.9636</v>
      </c>
      <c r="HS351">
        <v>3.27433</v>
      </c>
      <c r="HT351">
        <v>9999</v>
      </c>
      <c r="HU351">
        <v>9999</v>
      </c>
      <c r="HV351">
        <v>9999</v>
      </c>
      <c r="HW351">
        <v>42.4</v>
      </c>
      <c r="HX351">
        <v>1.86399</v>
      </c>
      <c r="HY351">
        <v>1.86016</v>
      </c>
      <c r="HZ351">
        <v>1.85851</v>
      </c>
      <c r="IA351">
        <v>1.85984</v>
      </c>
      <c r="IB351">
        <v>1.8598</v>
      </c>
      <c r="IC351">
        <v>1.85837</v>
      </c>
      <c r="ID351">
        <v>1.85745</v>
      </c>
      <c r="IE351">
        <v>1.85232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-0.742</v>
      </c>
      <c r="IT351">
        <v>-0.377</v>
      </c>
      <c r="IU351">
        <v>-0.4988045456908471</v>
      </c>
      <c r="IV351">
        <v>0.0001543633802942166</v>
      </c>
      <c r="IW351">
        <v>-6.359805854135664E-07</v>
      </c>
      <c r="IX351">
        <v>1.931128000261328E-10</v>
      </c>
      <c r="IY351">
        <v>-0.3811058202967347</v>
      </c>
      <c r="IZ351">
        <v>-0.009907362677547949</v>
      </c>
      <c r="JA351">
        <v>0.0006454078662214542</v>
      </c>
      <c r="JB351">
        <v>-5.064920317128958E-06</v>
      </c>
      <c r="JC351">
        <v>3</v>
      </c>
      <c r="JD351">
        <v>1872</v>
      </c>
      <c r="JE351">
        <v>1</v>
      </c>
      <c r="JF351">
        <v>37</v>
      </c>
      <c r="JG351">
        <v>20.3</v>
      </c>
      <c r="JH351">
        <v>20.2</v>
      </c>
      <c r="JI351">
        <v>2.21802</v>
      </c>
      <c r="JJ351">
        <v>2.6416</v>
      </c>
      <c r="JK351">
        <v>1.49658</v>
      </c>
      <c r="JL351">
        <v>2.33887</v>
      </c>
      <c r="JM351">
        <v>1.54785</v>
      </c>
      <c r="JN351">
        <v>2.4292</v>
      </c>
      <c r="JO351">
        <v>42.7778</v>
      </c>
      <c r="JP351">
        <v>13.7643</v>
      </c>
      <c r="JQ351">
        <v>18</v>
      </c>
      <c r="JR351">
        <v>489.578</v>
      </c>
      <c r="JS351">
        <v>524.258</v>
      </c>
      <c r="JT351">
        <v>24.0036</v>
      </c>
      <c r="JU351">
        <v>31.6</v>
      </c>
      <c r="JV351">
        <v>29.9998</v>
      </c>
      <c r="JW351">
        <v>31.7571</v>
      </c>
      <c r="JX351">
        <v>31.7243</v>
      </c>
      <c r="JY351">
        <v>44.5288</v>
      </c>
      <c r="JZ351">
        <v>43.7025</v>
      </c>
      <c r="KA351">
        <v>0</v>
      </c>
      <c r="KB351">
        <v>24.0022</v>
      </c>
      <c r="KC351">
        <v>974.639</v>
      </c>
      <c r="KD351">
        <v>16.7258</v>
      </c>
      <c r="KE351">
        <v>99.71769999999999</v>
      </c>
      <c r="KF351">
        <v>99.7307</v>
      </c>
    </row>
    <row r="352" spans="1:292">
      <c r="A352">
        <v>320</v>
      </c>
      <c r="B352">
        <v>1685131351</v>
      </c>
      <c r="C352">
        <v>7948.5</v>
      </c>
      <c r="D352" t="s">
        <v>1081</v>
      </c>
      <c r="E352" t="s">
        <v>1082</v>
      </c>
      <c r="F352">
        <v>5</v>
      </c>
      <c r="G352" t="s">
        <v>965</v>
      </c>
      <c r="H352">
        <v>1685131343.232143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973.171216956989</v>
      </c>
      <c r="AJ352">
        <v>946.6158242424243</v>
      </c>
      <c r="AK352">
        <v>3.40309312941829</v>
      </c>
      <c r="AL352">
        <v>66.89407936849416</v>
      </c>
      <c r="AM352">
        <f>(AO352 - AN352 + DX352*1E3/(8.314*(DZ352+273.15)) * AQ352/DW352 * AP352) * DW352/(100*DK352) * 1000/(1000 - AO352)</f>
        <v>0</v>
      </c>
      <c r="AN352">
        <v>16.69815061995381</v>
      </c>
      <c r="AO352">
        <v>17.94103286713288</v>
      </c>
      <c r="AP352">
        <v>-0.0002472835488880425</v>
      </c>
      <c r="AQ352">
        <v>106.2692490418102</v>
      </c>
      <c r="AR352">
        <v>4</v>
      </c>
      <c r="AS352">
        <v>1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3.46</v>
      </c>
      <c r="DL352">
        <v>0.5</v>
      </c>
      <c r="DM352" t="s">
        <v>430</v>
      </c>
      <c r="DN352">
        <v>2</v>
      </c>
      <c r="DO352" t="b">
        <v>1</v>
      </c>
      <c r="DP352">
        <v>1685131343.232143</v>
      </c>
      <c r="DQ352">
        <v>905.3370000000001</v>
      </c>
      <c r="DR352">
        <v>942.33225</v>
      </c>
      <c r="DS352">
        <v>17.96270357142857</v>
      </c>
      <c r="DT352">
        <v>16.69978214285714</v>
      </c>
      <c r="DU352">
        <v>906.0744642857143</v>
      </c>
      <c r="DV352">
        <v>18.33967142857143</v>
      </c>
      <c r="DW352">
        <v>499.9992142857142</v>
      </c>
      <c r="DX352">
        <v>99.6323892857143</v>
      </c>
      <c r="DY352">
        <v>0.09996444285714287</v>
      </c>
      <c r="DZ352">
        <v>27.03916071428571</v>
      </c>
      <c r="EA352">
        <v>28.00154285714286</v>
      </c>
      <c r="EB352">
        <v>999.9000000000002</v>
      </c>
      <c r="EC352">
        <v>0</v>
      </c>
      <c r="ED352">
        <v>0</v>
      </c>
      <c r="EE352">
        <v>9999.958928571428</v>
      </c>
      <c r="EF352">
        <v>0</v>
      </c>
      <c r="EG352">
        <v>17.98931785714286</v>
      </c>
      <c r="EH352">
        <v>-36.99522142857143</v>
      </c>
      <c r="EI352">
        <v>921.8965714285714</v>
      </c>
      <c r="EJ352">
        <v>958.336142857143</v>
      </c>
      <c r="EK352">
        <v>1.262920714285714</v>
      </c>
      <c r="EL352">
        <v>942.33225</v>
      </c>
      <c r="EM352">
        <v>16.69978214285714</v>
      </c>
      <c r="EN352">
        <v>1.789666428571428</v>
      </c>
      <c r="EO352">
        <v>1.663839285714285</v>
      </c>
      <c r="EP352">
        <v>15.696825</v>
      </c>
      <c r="EQ352">
        <v>14.56312142857143</v>
      </c>
      <c r="ER352">
        <v>2000.002857142857</v>
      </c>
      <c r="ES352">
        <v>0.9800040000000001</v>
      </c>
      <c r="ET352">
        <v>0.0199958</v>
      </c>
      <c r="EU352">
        <v>0</v>
      </c>
      <c r="EV352">
        <v>468.3621071428572</v>
      </c>
      <c r="EW352">
        <v>5.00078</v>
      </c>
      <c r="EX352">
        <v>10807.025</v>
      </c>
      <c r="EY352">
        <v>16379.68928571429</v>
      </c>
      <c r="EZ352">
        <v>40.29675</v>
      </c>
      <c r="FA352">
        <v>41.50657142857143</v>
      </c>
      <c r="FB352">
        <v>41.16939285714284</v>
      </c>
      <c r="FC352">
        <v>40.83685714285714</v>
      </c>
      <c r="FD352">
        <v>41.25414285714285</v>
      </c>
      <c r="FE352">
        <v>1955.112857142857</v>
      </c>
      <c r="FF352">
        <v>39.89000000000001</v>
      </c>
      <c r="FG352">
        <v>0</v>
      </c>
      <c r="FH352">
        <v>1685131348.9</v>
      </c>
      <c r="FI352">
        <v>0</v>
      </c>
      <c r="FJ352">
        <v>468.368</v>
      </c>
      <c r="FK352">
        <v>-0.1331281969008039</v>
      </c>
      <c r="FL352">
        <v>348.0991451089127</v>
      </c>
      <c r="FM352">
        <v>10807.25769230769</v>
      </c>
      <c r="FN352">
        <v>15</v>
      </c>
      <c r="FO352">
        <v>1685130131.5</v>
      </c>
      <c r="FP352" t="s">
        <v>966</v>
      </c>
      <c r="FQ352">
        <v>1685130127.5</v>
      </c>
      <c r="FR352">
        <v>1685130131.5</v>
      </c>
      <c r="FS352">
        <v>5</v>
      </c>
      <c r="FT352">
        <v>-0.047</v>
      </c>
      <c r="FU352">
        <v>-0.013</v>
      </c>
      <c r="FV352">
        <v>-0.532</v>
      </c>
      <c r="FW352">
        <v>-0.385</v>
      </c>
      <c r="FX352">
        <v>420</v>
      </c>
      <c r="FY352">
        <v>17</v>
      </c>
      <c r="FZ352">
        <v>0.43</v>
      </c>
      <c r="GA352">
        <v>0.08</v>
      </c>
      <c r="GB352">
        <v>-36.972485</v>
      </c>
      <c r="GC352">
        <v>-0.1186514071293702</v>
      </c>
      <c r="GD352">
        <v>0.07809875335112629</v>
      </c>
      <c r="GE352">
        <v>0</v>
      </c>
      <c r="GF352">
        <v>1.26895025</v>
      </c>
      <c r="GG352">
        <v>-0.1431729455909958</v>
      </c>
      <c r="GH352">
        <v>0.01378834752381516</v>
      </c>
      <c r="GI352">
        <v>1</v>
      </c>
      <c r="GJ352">
        <v>1</v>
      </c>
      <c r="GK352">
        <v>2</v>
      </c>
      <c r="GL352" t="s">
        <v>432</v>
      </c>
      <c r="GM352">
        <v>3.09886</v>
      </c>
      <c r="GN352">
        <v>2.75805</v>
      </c>
      <c r="GO352">
        <v>0.167486</v>
      </c>
      <c r="GP352">
        <v>0.171708</v>
      </c>
      <c r="GQ352">
        <v>0.0979317</v>
      </c>
      <c r="GR352">
        <v>0.0921395</v>
      </c>
      <c r="GS352">
        <v>21264</v>
      </c>
      <c r="GT352">
        <v>20865.5</v>
      </c>
      <c r="GU352">
        <v>26094.6</v>
      </c>
      <c r="GV352">
        <v>25539.8</v>
      </c>
      <c r="GW352">
        <v>37784.7</v>
      </c>
      <c r="GX352">
        <v>35207.6</v>
      </c>
      <c r="GY352">
        <v>45631.5</v>
      </c>
      <c r="GZ352">
        <v>41952.9</v>
      </c>
      <c r="HA352">
        <v>1.8483</v>
      </c>
      <c r="HB352">
        <v>1.87665</v>
      </c>
      <c r="HC352">
        <v>0.0343844</v>
      </c>
      <c r="HD352">
        <v>0</v>
      </c>
      <c r="HE352">
        <v>27.4489</v>
      </c>
      <c r="HF352">
        <v>999.9</v>
      </c>
      <c r="HG352">
        <v>42.1</v>
      </c>
      <c r="HH352">
        <v>40.3</v>
      </c>
      <c r="HI352">
        <v>31.8344</v>
      </c>
      <c r="HJ352">
        <v>62.3828</v>
      </c>
      <c r="HK352">
        <v>24.4712</v>
      </c>
      <c r="HL352">
        <v>1</v>
      </c>
      <c r="HM352">
        <v>0.354304</v>
      </c>
      <c r="HN352">
        <v>2.57151</v>
      </c>
      <c r="HO352">
        <v>20.2879</v>
      </c>
      <c r="HP352">
        <v>5.21235</v>
      </c>
      <c r="HQ352">
        <v>11.98</v>
      </c>
      <c r="HR352">
        <v>4.9637</v>
      </c>
      <c r="HS352">
        <v>3.2744</v>
      </c>
      <c r="HT352">
        <v>9999</v>
      </c>
      <c r="HU352">
        <v>9999</v>
      </c>
      <c r="HV352">
        <v>9999</v>
      </c>
      <c r="HW352">
        <v>42.4</v>
      </c>
      <c r="HX352">
        <v>1.86399</v>
      </c>
      <c r="HY352">
        <v>1.86017</v>
      </c>
      <c r="HZ352">
        <v>1.85852</v>
      </c>
      <c r="IA352">
        <v>1.85984</v>
      </c>
      <c r="IB352">
        <v>1.85981</v>
      </c>
      <c r="IC352">
        <v>1.85837</v>
      </c>
      <c r="ID352">
        <v>1.85745</v>
      </c>
      <c r="IE352">
        <v>1.8523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-0.751</v>
      </c>
      <c r="IT352">
        <v>-0.3772</v>
      </c>
      <c r="IU352">
        <v>-0.4988045456908471</v>
      </c>
      <c r="IV352">
        <v>0.0001543633802942166</v>
      </c>
      <c r="IW352">
        <v>-6.359805854135664E-07</v>
      </c>
      <c r="IX352">
        <v>1.931128000261328E-10</v>
      </c>
      <c r="IY352">
        <v>-0.3811058202967347</v>
      </c>
      <c r="IZ352">
        <v>-0.009907362677547949</v>
      </c>
      <c r="JA352">
        <v>0.0006454078662214542</v>
      </c>
      <c r="JB352">
        <v>-5.064920317128958E-06</v>
      </c>
      <c r="JC352">
        <v>3</v>
      </c>
      <c r="JD352">
        <v>1872</v>
      </c>
      <c r="JE352">
        <v>1</v>
      </c>
      <c r="JF352">
        <v>37</v>
      </c>
      <c r="JG352">
        <v>20.4</v>
      </c>
      <c r="JH352">
        <v>20.3</v>
      </c>
      <c r="JI352">
        <v>2.25342</v>
      </c>
      <c r="JJ352">
        <v>2.64404</v>
      </c>
      <c r="JK352">
        <v>1.49658</v>
      </c>
      <c r="JL352">
        <v>2.33887</v>
      </c>
      <c r="JM352">
        <v>1.54785</v>
      </c>
      <c r="JN352">
        <v>2.38403</v>
      </c>
      <c r="JO352">
        <v>42.7778</v>
      </c>
      <c r="JP352">
        <v>13.7468</v>
      </c>
      <c r="JQ352">
        <v>18</v>
      </c>
      <c r="JR352">
        <v>489.52</v>
      </c>
      <c r="JS352">
        <v>524.371</v>
      </c>
      <c r="JT352">
        <v>24.0004</v>
      </c>
      <c r="JU352">
        <v>31.5961</v>
      </c>
      <c r="JV352">
        <v>29.9999</v>
      </c>
      <c r="JW352">
        <v>31.7532</v>
      </c>
      <c r="JX352">
        <v>31.721</v>
      </c>
      <c r="JY352">
        <v>45.2638</v>
      </c>
      <c r="JZ352">
        <v>43.7025</v>
      </c>
      <c r="KA352">
        <v>0</v>
      </c>
      <c r="KB352">
        <v>24.0031</v>
      </c>
      <c r="KC352">
        <v>988.077</v>
      </c>
      <c r="KD352">
        <v>16.7527</v>
      </c>
      <c r="KE352">
        <v>99.71810000000001</v>
      </c>
      <c r="KF352">
        <v>99.7306</v>
      </c>
    </row>
    <row r="353" spans="1:292">
      <c r="A353">
        <v>321</v>
      </c>
      <c r="B353">
        <v>1685131355.5</v>
      </c>
      <c r="C353">
        <v>7953</v>
      </c>
      <c r="D353" t="s">
        <v>1083</v>
      </c>
      <c r="E353" t="s">
        <v>1084</v>
      </c>
      <c r="F353">
        <v>5</v>
      </c>
      <c r="G353" t="s">
        <v>965</v>
      </c>
      <c r="H353">
        <v>1685131347.678571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988.4565734482935</v>
      </c>
      <c r="AJ353">
        <v>961.9400969696964</v>
      </c>
      <c r="AK353">
        <v>3.404316683504807</v>
      </c>
      <c r="AL353">
        <v>66.89407936849416</v>
      </c>
      <c r="AM353">
        <f>(AO353 - AN353 + DX353*1E3/(8.314*(DZ353+273.15)) * AQ353/DW353 * AP353) * DW353/(100*DK353) * 1000/(1000 - AO353)</f>
        <v>0</v>
      </c>
      <c r="AN353">
        <v>16.69464979140714</v>
      </c>
      <c r="AO353">
        <v>17.92846643356644</v>
      </c>
      <c r="AP353">
        <v>-0.0001700541584624184</v>
      </c>
      <c r="AQ353">
        <v>106.2692490418102</v>
      </c>
      <c r="AR353">
        <v>4</v>
      </c>
      <c r="AS353">
        <v>1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3.46</v>
      </c>
      <c r="DL353">
        <v>0.5</v>
      </c>
      <c r="DM353" t="s">
        <v>430</v>
      </c>
      <c r="DN353">
        <v>2</v>
      </c>
      <c r="DO353" t="b">
        <v>1</v>
      </c>
      <c r="DP353">
        <v>1685131347.678571</v>
      </c>
      <c r="DQ353">
        <v>920.2026785714286</v>
      </c>
      <c r="DR353">
        <v>957.2199642857144</v>
      </c>
      <c r="DS353">
        <v>17.94966071428572</v>
      </c>
      <c r="DT353">
        <v>16.69713214285714</v>
      </c>
      <c r="DU353">
        <v>920.9478928571428</v>
      </c>
      <c r="DV353">
        <v>18.32674285714285</v>
      </c>
      <c r="DW353">
        <v>500.0189999999999</v>
      </c>
      <c r="DX353">
        <v>99.63203928571428</v>
      </c>
      <c r="DY353">
        <v>0.09998970357142857</v>
      </c>
      <c r="DZ353">
        <v>27.04058928571428</v>
      </c>
      <c r="EA353">
        <v>28.00451785714285</v>
      </c>
      <c r="EB353">
        <v>999.9000000000002</v>
      </c>
      <c r="EC353">
        <v>0</v>
      </c>
      <c r="ED353">
        <v>0</v>
      </c>
      <c r="EE353">
        <v>10002.00821428571</v>
      </c>
      <c r="EF353">
        <v>0</v>
      </c>
      <c r="EG353">
        <v>18.25402142857143</v>
      </c>
      <c r="EH353">
        <v>-37.01727142857143</v>
      </c>
      <c r="EI353">
        <v>937.0216428571429</v>
      </c>
      <c r="EJ353">
        <v>973.474142857143</v>
      </c>
      <c r="EK353">
        <v>1.252526071428571</v>
      </c>
      <c r="EL353">
        <v>957.2199642857144</v>
      </c>
      <c r="EM353">
        <v>16.69713214285714</v>
      </c>
      <c r="EN353">
        <v>1.788361071428571</v>
      </c>
      <c r="EO353">
        <v>1.66357</v>
      </c>
      <c r="EP353">
        <v>15.68542857142857</v>
      </c>
      <c r="EQ353">
        <v>14.56060714285714</v>
      </c>
      <c r="ER353">
        <v>2000.0075</v>
      </c>
      <c r="ES353">
        <v>0.9800038928571428</v>
      </c>
      <c r="ET353">
        <v>0.01999591071428572</v>
      </c>
      <c r="EU353">
        <v>0</v>
      </c>
      <c r="EV353">
        <v>468.3202500000001</v>
      </c>
      <c r="EW353">
        <v>5.00078</v>
      </c>
      <c r="EX353">
        <v>10820.11785714286</v>
      </c>
      <c r="EY353">
        <v>16379.72857142857</v>
      </c>
      <c r="EZ353">
        <v>40.29675</v>
      </c>
      <c r="FA353">
        <v>41.49757142857142</v>
      </c>
      <c r="FB353">
        <v>41.18721428571427</v>
      </c>
      <c r="FC353">
        <v>40.83014285714285</v>
      </c>
      <c r="FD353">
        <v>41.24078571428571</v>
      </c>
      <c r="FE353">
        <v>1955.1175</v>
      </c>
      <c r="FF353">
        <v>39.89000000000001</v>
      </c>
      <c r="FG353">
        <v>0</v>
      </c>
      <c r="FH353">
        <v>1685131353.7</v>
      </c>
      <c r="FI353">
        <v>0</v>
      </c>
      <c r="FJ353">
        <v>468.3336538461539</v>
      </c>
      <c r="FK353">
        <v>0.1987350462290191</v>
      </c>
      <c r="FL353">
        <v>-11.21709414894601</v>
      </c>
      <c r="FM353">
        <v>10820.35769230769</v>
      </c>
      <c r="FN353">
        <v>15</v>
      </c>
      <c r="FO353">
        <v>1685130131.5</v>
      </c>
      <c r="FP353" t="s">
        <v>966</v>
      </c>
      <c r="FQ353">
        <v>1685130127.5</v>
      </c>
      <c r="FR353">
        <v>1685130131.5</v>
      </c>
      <c r="FS353">
        <v>5</v>
      </c>
      <c r="FT353">
        <v>-0.047</v>
      </c>
      <c r="FU353">
        <v>-0.013</v>
      </c>
      <c r="FV353">
        <v>-0.532</v>
      </c>
      <c r="FW353">
        <v>-0.385</v>
      </c>
      <c r="FX353">
        <v>420</v>
      </c>
      <c r="FY353">
        <v>17</v>
      </c>
      <c r="FZ353">
        <v>0.43</v>
      </c>
      <c r="GA353">
        <v>0.08</v>
      </c>
      <c r="GB353">
        <v>-37.00911</v>
      </c>
      <c r="GC353">
        <v>-0.2526934333957717</v>
      </c>
      <c r="GD353">
        <v>0.1035245932133999</v>
      </c>
      <c r="GE353">
        <v>0</v>
      </c>
      <c r="GF353">
        <v>1.25938775</v>
      </c>
      <c r="GG353">
        <v>-0.1415053283302094</v>
      </c>
      <c r="GH353">
        <v>0.01362233799454045</v>
      </c>
      <c r="GI353">
        <v>1</v>
      </c>
      <c r="GJ353">
        <v>1</v>
      </c>
      <c r="GK353">
        <v>2</v>
      </c>
      <c r="GL353" t="s">
        <v>432</v>
      </c>
      <c r="GM353">
        <v>3.09885</v>
      </c>
      <c r="GN353">
        <v>2.75827</v>
      </c>
      <c r="GO353">
        <v>0.169232</v>
      </c>
      <c r="GP353">
        <v>0.173466</v>
      </c>
      <c r="GQ353">
        <v>0.0978839</v>
      </c>
      <c r="GR353">
        <v>0.09213150000000001</v>
      </c>
      <c r="GS353">
        <v>21219.4</v>
      </c>
      <c r="GT353">
        <v>20821.1</v>
      </c>
      <c r="GU353">
        <v>26094.6</v>
      </c>
      <c r="GV353">
        <v>25539.7</v>
      </c>
      <c r="GW353">
        <v>37787.1</v>
      </c>
      <c r="GX353">
        <v>35208.2</v>
      </c>
      <c r="GY353">
        <v>45631.7</v>
      </c>
      <c r="GZ353">
        <v>41953</v>
      </c>
      <c r="HA353">
        <v>1.84815</v>
      </c>
      <c r="HB353">
        <v>1.87675</v>
      </c>
      <c r="HC353">
        <v>0.0342391</v>
      </c>
      <c r="HD353">
        <v>0</v>
      </c>
      <c r="HE353">
        <v>27.4525</v>
      </c>
      <c r="HF353">
        <v>999.9</v>
      </c>
      <c r="HG353">
        <v>42.1</v>
      </c>
      <c r="HH353">
        <v>40.3</v>
      </c>
      <c r="HI353">
        <v>31.8325</v>
      </c>
      <c r="HJ353">
        <v>62.3728</v>
      </c>
      <c r="HK353">
        <v>24.4511</v>
      </c>
      <c r="HL353">
        <v>1</v>
      </c>
      <c r="HM353">
        <v>0.354304</v>
      </c>
      <c r="HN353">
        <v>2.55062</v>
      </c>
      <c r="HO353">
        <v>20.2882</v>
      </c>
      <c r="HP353">
        <v>5.21235</v>
      </c>
      <c r="HQ353">
        <v>11.98</v>
      </c>
      <c r="HR353">
        <v>4.96355</v>
      </c>
      <c r="HS353">
        <v>3.27425</v>
      </c>
      <c r="HT353">
        <v>9999</v>
      </c>
      <c r="HU353">
        <v>9999</v>
      </c>
      <c r="HV353">
        <v>9999</v>
      </c>
      <c r="HW353">
        <v>42.4</v>
      </c>
      <c r="HX353">
        <v>1.86397</v>
      </c>
      <c r="HY353">
        <v>1.86019</v>
      </c>
      <c r="HZ353">
        <v>1.85852</v>
      </c>
      <c r="IA353">
        <v>1.85986</v>
      </c>
      <c r="IB353">
        <v>1.8598</v>
      </c>
      <c r="IC353">
        <v>1.85837</v>
      </c>
      <c r="ID353">
        <v>1.85745</v>
      </c>
      <c r="IE353">
        <v>1.85233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-0.759</v>
      </c>
      <c r="IT353">
        <v>-0.3773</v>
      </c>
      <c r="IU353">
        <v>-0.4988045456908471</v>
      </c>
      <c r="IV353">
        <v>0.0001543633802942166</v>
      </c>
      <c r="IW353">
        <v>-6.359805854135664E-07</v>
      </c>
      <c r="IX353">
        <v>1.931128000261328E-10</v>
      </c>
      <c r="IY353">
        <v>-0.3811058202967347</v>
      </c>
      <c r="IZ353">
        <v>-0.009907362677547949</v>
      </c>
      <c r="JA353">
        <v>0.0006454078662214542</v>
      </c>
      <c r="JB353">
        <v>-5.064920317128958E-06</v>
      </c>
      <c r="JC353">
        <v>3</v>
      </c>
      <c r="JD353">
        <v>1872</v>
      </c>
      <c r="JE353">
        <v>1</v>
      </c>
      <c r="JF353">
        <v>37</v>
      </c>
      <c r="JG353">
        <v>20.5</v>
      </c>
      <c r="JH353">
        <v>20.4</v>
      </c>
      <c r="JI353">
        <v>2.28271</v>
      </c>
      <c r="JJ353">
        <v>2.65015</v>
      </c>
      <c r="JK353">
        <v>1.49658</v>
      </c>
      <c r="JL353">
        <v>2.33887</v>
      </c>
      <c r="JM353">
        <v>1.54907</v>
      </c>
      <c r="JN353">
        <v>2.34985</v>
      </c>
      <c r="JO353">
        <v>42.8046</v>
      </c>
      <c r="JP353">
        <v>13.7555</v>
      </c>
      <c r="JQ353">
        <v>18</v>
      </c>
      <c r="JR353">
        <v>489.412</v>
      </c>
      <c r="JS353">
        <v>524.42</v>
      </c>
      <c r="JT353">
        <v>24.0011</v>
      </c>
      <c r="JU353">
        <v>31.5929</v>
      </c>
      <c r="JV353">
        <v>29.9999</v>
      </c>
      <c r="JW353">
        <v>31.7507</v>
      </c>
      <c r="JX353">
        <v>31.7184</v>
      </c>
      <c r="JY353">
        <v>45.804</v>
      </c>
      <c r="JZ353">
        <v>43.7025</v>
      </c>
      <c r="KA353">
        <v>0</v>
      </c>
      <c r="KB353">
        <v>24.0031</v>
      </c>
      <c r="KC353">
        <v>1008.11</v>
      </c>
      <c r="KD353">
        <v>16.7765</v>
      </c>
      <c r="KE353">
        <v>99.71850000000001</v>
      </c>
      <c r="KF353">
        <v>99.7306</v>
      </c>
    </row>
    <row r="354" spans="1:292">
      <c r="A354">
        <v>322</v>
      </c>
      <c r="B354">
        <v>1685131361</v>
      </c>
      <c r="C354">
        <v>7958.5</v>
      </c>
      <c r="D354" t="s">
        <v>1085</v>
      </c>
      <c r="E354" t="s">
        <v>1086</v>
      </c>
      <c r="F354">
        <v>5</v>
      </c>
      <c r="G354" t="s">
        <v>965</v>
      </c>
      <c r="H354">
        <v>1685131353.25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1007.285900113424</v>
      </c>
      <c r="AJ354">
        <v>980.6547575757573</v>
      </c>
      <c r="AK354">
        <v>3.398664125406146</v>
      </c>
      <c r="AL354">
        <v>66.89407936849416</v>
      </c>
      <c r="AM354">
        <f>(AO354 - AN354 + DX354*1E3/(8.314*(DZ354+273.15)) * AQ354/DW354 * AP354) * DW354/(100*DK354) * 1000/(1000 - AO354)</f>
        <v>0</v>
      </c>
      <c r="AN354">
        <v>16.6908264672497</v>
      </c>
      <c r="AO354">
        <v>17.91294615384616</v>
      </c>
      <c r="AP354">
        <v>-0.000127844798580763</v>
      </c>
      <c r="AQ354">
        <v>106.2692490418102</v>
      </c>
      <c r="AR354">
        <v>4</v>
      </c>
      <c r="AS354">
        <v>1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3.46</v>
      </c>
      <c r="DL354">
        <v>0.5</v>
      </c>
      <c r="DM354" t="s">
        <v>430</v>
      </c>
      <c r="DN354">
        <v>2</v>
      </c>
      <c r="DO354" t="b">
        <v>1</v>
      </c>
      <c r="DP354">
        <v>1685131353.25</v>
      </c>
      <c r="DQ354">
        <v>938.8128571428571</v>
      </c>
      <c r="DR354">
        <v>975.9168214285716</v>
      </c>
      <c r="DS354">
        <v>17.93353571428571</v>
      </c>
      <c r="DT354">
        <v>16.69295</v>
      </c>
      <c r="DU354">
        <v>939.5679642857141</v>
      </c>
      <c r="DV354">
        <v>18.31075</v>
      </c>
      <c r="DW354">
        <v>500.0195714285715</v>
      </c>
      <c r="DX354">
        <v>99.63147857142856</v>
      </c>
      <c r="DY354">
        <v>0.09997248214285716</v>
      </c>
      <c r="DZ354">
        <v>27.04196071428571</v>
      </c>
      <c r="EA354">
        <v>28.00846428571429</v>
      </c>
      <c r="EB354">
        <v>999.9000000000002</v>
      </c>
      <c r="EC354">
        <v>0</v>
      </c>
      <c r="ED354">
        <v>0</v>
      </c>
      <c r="EE354">
        <v>9999.907857142858</v>
      </c>
      <c r="EF354">
        <v>0</v>
      </c>
      <c r="EG354">
        <v>18.37745714285714</v>
      </c>
      <c r="EH354">
        <v>-37.1039</v>
      </c>
      <c r="EI354">
        <v>955.9563214285715</v>
      </c>
      <c r="EJ354">
        <v>992.4839642857144</v>
      </c>
      <c r="EK354">
        <v>1.240585714285714</v>
      </c>
      <c r="EL354">
        <v>975.9168214285716</v>
      </c>
      <c r="EM354">
        <v>16.69295</v>
      </c>
      <c r="EN354">
        <v>1.786744642857143</v>
      </c>
      <c r="EO354">
        <v>1.663143214285714</v>
      </c>
      <c r="EP354">
        <v>15.67130714285714</v>
      </c>
      <c r="EQ354">
        <v>14.55663571428572</v>
      </c>
      <c r="ER354">
        <v>2000.005</v>
      </c>
      <c r="ES354">
        <v>0.9800037857142857</v>
      </c>
      <c r="ET354">
        <v>0.01999602142857143</v>
      </c>
      <c r="EU354">
        <v>0</v>
      </c>
      <c r="EV354">
        <v>468.3554285714286</v>
      </c>
      <c r="EW354">
        <v>5.00078</v>
      </c>
      <c r="EX354">
        <v>10814.075</v>
      </c>
      <c r="EY354">
        <v>16379.70714285715</v>
      </c>
      <c r="EZ354">
        <v>40.29899999999999</v>
      </c>
      <c r="FA354">
        <v>41.49092857142857</v>
      </c>
      <c r="FB354">
        <v>41.12685714285713</v>
      </c>
      <c r="FC354">
        <v>40.81464285714286</v>
      </c>
      <c r="FD354">
        <v>41.24967857142855</v>
      </c>
      <c r="FE354">
        <v>1955.115</v>
      </c>
      <c r="FF354">
        <v>39.89000000000001</v>
      </c>
      <c r="FG354">
        <v>0</v>
      </c>
      <c r="FH354">
        <v>1685131359.1</v>
      </c>
      <c r="FI354">
        <v>0</v>
      </c>
      <c r="FJ354">
        <v>468.3848</v>
      </c>
      <c r="FK354">
        <v>0.5026923040024197</v>
      </c>
      <c r="FL354">
        <v>-206.0230773033743</v>
      </c>
      <c r="FM354">
        <v>10812.664</v>
      </c>
      <c r="FN354">
        <v>15</v>
      </c>
      <c r="FO354">
        <v>1685130131.5</v>
      </c>
      <c r="FP354" t="s">
        <v>966</v>
      </c>
      <c r="FQ354">
        <v>1685130127.5</v>
      </c>
      <c r="FR354">
        <v>1685130131.5</v>
      </c>
      <c r="FS354">
        <v>5</v>
      </c>
      <c r="FT354">
        <v>-0.047</v>
      </c>
      <c r="FU354">
        <v>-0.013</v>
      </c>
      <c r="FV354">
        <v>-0.532</v>
      </c>
      <c r="FW354">
        <v>-0.385</v>
      </c>
      <c r="FX354">
        <v>420</v>
      </c>
      <c r="FY354">
        <v>17</v>
      </c>
      <c r="FZ354">
        <v>0.43</v>
      </c>
      <c r="GA354">
        <v>0.08</v>
      </c>
      <c r="GB354">
        <v>-37.0451425</v>
      </c>
      <c r="GC354">
        <v>-1.051322701688495</v>
      </c>
      <c r="GD354">
        <v>0.1326786435103625</v>
      </c>
      <c r="GE354">
        <v>0</v>
      </c>
      <c r="GF354">
        <v>1.2482225</v>
      </c>
      <c r="GG354">
        <v>-0.1316080300187632</v>
      </c>
      <c r="GH354">
        <v>0.01271270245659827</v>
      </c>
      <c r="GI354">
        <v>1</v>
      </c>
      <c r="GJ354">
        <v>1</v>
      </c>
      <c r="GK354">
        <v>2</v>
      </c>
      <c r="GL354" t="s">
        <v>432</v>
      </c>
      <c r="GM354">
        <v>3.09882</v>
      </c>
      <c r="GN354">
        <v>2.75807</v>
      </c>
      <c r="GO354">
        <v>0.171343</v>
      </c>
      <c r="GP354">
        <v>0.175525</v>
      </c>
      <c r="GQ354">
        <v>0.0978256</v>
      </c>
      <c r="GR354">
        <v>0.0921068</v>
      </c>
      <c r="GS354">
        <v>21165.4</v>
      </c>
      <c r="GT354">
        <v>20769.4</v>
      </c>
      <c r="GU354">
        <v>26094.5</v>
      </c>
      <c r="GV354">
        <v>25539.9</v>
      </c>
      <c r="GW354">
        <v>37790</v>
      </c>
      <c r="GX354">
        <v>35209.6</v>
      </c>
      <c r="GY354">
        <v>45631.9</v>
      </c>
      <c r="GZ354">
        <v>41953.2</v>
      </c>
      <c r="HA354">
        <v>1.84792</v>
      </c>
      <c r="HB354">
        <v>1.87685</v>
      </c>
      <c r="HC354">
        <v>0.0347197</v>
      </c>
      <c r="HD354">
        <v>0</v>
      </c>
      <c r="HE354">
        <v>27.4576</v>
      </c>
      <c r="HF354">
        <v>999.9</v>
      </c>
      <c r="HG354">
        <v>42</v>
      </c>
      <c r="HH354">
        <v>40.3</v>
      </c>
      <c r="HI354">
        <v>31.7574</v>
      </c>
      <c r="HJ354">
        <v>62.4928</v>
      </c>
      <c r="HK354">
        <v>24.4071</v>
      </c>
      <c r="HL354">
        <v>1</v>
      </c>
      <c r="HM354">
        <v>0.354035</v>
      </c>
      <c r="HN354">
        <v>2.56433</v>
      </c>
      <c r="HO354">
        <v>20.2887</v>
      </c>
      <c r="HP354">
        <v>5.21205</v>
      </c>
      <c r="HQ354">
        <v>11.98</v>
      </c>
      <c r="HR354">
        <v>4.9637</v>
      </c>
      <c r="HS354">
        <v>3.2742</v>
      </c>
      <c r="HT354">
        <v>9999</v>
      </c>
      <c r="HU354">
        <v>9999</v>
      </c>
      <c r="HV354">
        <v>9999</v>
      </c>
      <c r="HW354">
        <v>42.4</v>
      </c>
      <c r="HX354">
        <v>1.864</v>
      </c>
      <c r="HY354">
        <v>1.86019</v>
      </c>
      <c r="HZ354">
        <v>1.85852</v>
      </c>
      <c r="IA354">
        <v>1.85987</v>
      </c>
      <c r="IB354">
        <v>1.85983</v>
      </c>
      <c r="IC354">
        <v>1.85837</v>
      </c>
      <c r="ID354">
        <v>1.85745</v>
      </c>
      <c r="IE354">
        <v>1.85234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-0.769</v>
      </c>
      <c r="IT354">
        <v>-0.3774</v>
      </c>
      <c r="IU354">
        <v>-0.4988045456908471</v>
      </c>
      <c r="IV354">
        <v>0.0001543633802942166</v>
      </c>
      <c r="IW354">
        <v>-6.359805854135664E-07</v>
      </c>
      <c r="IX354">
        <v>1.931128000261328E-10</v>
      </c>
      <c r="IY354">
        <v>-0.3811058202967347</v>
      </c>
      <c r="IZ354">
        <v>-0.009907362677547949</v>
      </c>
      <c r="JA354">
        <v>0.0006454078662214542</v>
      </c>
      <c r="JB354">
        <v>-5.064920317128958E-06</v>
      </c>
      <c r="JC354">
        <v>3</v>
      </c>
      <c r="JD354">
        <v>1872</v>
      </c>
      <c r="JE354">
        <v>1</v>
      </c>
      <c r="JF354">
        <v>37</v>
      </c>
      <c r="JG354">
        <v>20.6</v>
      </c>
      <c r="JH354">
        <v>20.5</v>
      </c>
      <c r="JI354">
        <v>2.31689</v>
      </c>
      <c r="JJ354">
        <v>2.64893</v>
      </c>
      <c r="JK354">
        <v>1.49658</v>
      </c>
      <c r="JL354">
        <v>2.33887</v>
      </c>
      <c r="JM354">
        <v>1.54907</v>
      </c>
      <c r="JN354">
        <v>2.40356</v>
      </c>
      <c r="JO354">
        <v>42.8046</v>
      </c>
      <c r="JP354">
        <v>13.7555</v>
      </c>
      <c r="JQ354">
        <v>18</v>
      </c>
      <c r="JR354">
        <v>489.255</v>
      </c>
      <c r="JS354">
        <v>524.4690000000001</v>
      </c>
      <c r="JT354">
        <v>24.0033</v>
      </c>
      <c r="JU354">
        <v>31.5899</v>
      </c>
      <c r="JV354">
        <v>29.9999</v>
      </c>
      <c r="JW354">
        <v>31.7477</v>
      </c>
      <c r="JX354">
        <v>31.716</v>
      </c>
      <c r="JY354">
        <v>46.5291</v>
      </c>
      <c r="JZ354">
        <v>43.4315</v>
      </c>
      <c r="KA354">
        <v>0</v>
      </c>
      <c r="KB354">
        <v>23.9852</v>
      </c>
      <c r="KC354">
        <v>1021.49</v>
      </c>
      <c r="KD354">
        <v>16.8117</v>
      </c>
      <c r="KE354">
        <v>99.7186</v>
      </c>
      <c r="KF354">
        <v>99.7311</v>
      </c>
    </row>
    <row r="355" spans="1:292">
      <c r="A355">
        <v>323</v>
      </c>
      <c r="B355">
        <v>1685131366</v>
      </c>
      <c r="C355">
        <v>7963.5</v>
      </c>
      <c r="D355" t="s">
        <v>1087</v>
      </c>
      <c r="E355" t="s">
        <v>1088</v>
      </c>
      <c r="F355">
        <v>5</v>
      </c>
      <c r="G355" t="s">
        <v>965</v>
      </c>
      <c r="H355">
        <v>1685131358.518518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1024.394051857561</v>
      </c>
      <c r="AJ355">
        <v>997.7520303030298</v>
      </c>
      <c r="AK355">
        <v>3.418508879091864</v>
      </c>
      <c r="AL355">
        <v>66.89407936849416</v>
      </c>
      <c r="AM355">
        <f>(AO355 - AN355 + DX355*1E3/(8.314*(DZ355+273.15)) * AQ355/DW355 * AP355) * DW355/(100*DK355) * 1000/(1000 - AO355)</f>
        <v>0</v>
      </c>
      <c r="AN355">
        <v>16.68650489579679</v>
      </c>
      <c r="AO355">
        <v>17.90073286713288</v>
      </c>
      <c r="AP355">
        <v>-0.0001805260216310162</v>
      </c>
      <c r="AQ355">
        <v>106.2692490418102</v>
      </c>
      <c r="AR355">
        <v>4</v>
      </c>
      <c r="AS355">
        <v>1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3.46</v>
      </c>
      <c r="DL355">
        <v>0.5</v>
      </c>
      <c r="DM355" t="s">
        <v>430</v>
      </c>
      <c r="DN355">
        <v>2</v>
      </c>
      <c r="DO355" t="b">
        <v>1</v>
      </c>
      <c r="DP355">
        <v>1685131358.518518</v>
      </c>
      <c r="DQ355">
        <v>956.4641111111114</v>
      </c>
      <c r="DR355">
        <v>993.6101851851853</v>
      </c>
      <c r="DS355">
        <v>17.91845185185186</v>
      </c>
      <c r="DT355">
        <v>16.69512222222222</v>
      </c>
      <c r="DU355">
        <v>957.2285185185186</v>
      </c>
      <c r="DV355">
        <v>18.29578888888889</v>
      </c>
      <c r="DW355">
        <v>500.020962962963</v>
      </c>
      <c r="DX355">
        <v>99.63155185185185</v>
      </c>
      <c r="DY355">
        <v>0.09999457407407408</v>
      </c>
      <c r="DZ355">
        <v>27.04398518518519</v>
      </c>
      <c r="EA355">
        <v>28.01698148148148</v>
      </c>
      <c r="EB355">
        <v>999.9000000000001</v>
      </c>
      <c r="EC355">
        <v>0</v>
      </c>
      <c r="ED355">
        <v>0</v>
      </c>
      <c r="EE355">
        <v>9989.253703703704</v>
      </c>
      <c r="EF355">
        <v>0</v>
      </c>
      <c r="EG355">
        <v>18.44448888888889</v>
      </c>
      <c r="EH355">
        <v>-37.14615925925926</v>
      </c>
      <c r="EI355">
        <v>973.9149259259257</v>
      </c>
      <c r="EJ355">
        <v>1010.480407407407</v>
      </c>
      <c r="EK355">
        <v>1.223328888888888</v>
      </c>
      <c r="EL355">
        <v>993.6101851851853</v>
      </c>
      <c r="EM355">
        <v>16.69512222222222</v>
      </c>
      <c r="EN355">
        <v>1.785242962962963</v>
      </c>
      <c r="EO355">
        <v>1.66336074074074</v>
      </c>
      <c r="EP355">
        <v>15.65818518518519</v>
      </c>
      <c r="EQ355">
        <v>14.55865555555555</v>
      </c>
      <c r="ER355">
        <v>2000.001111111111</v>
      </c>
      <c r="ES355">
        <v>0.9800037777777777</v>
      </c>
      <c r="ET355">
        <v>0.01999602962962963</v>
      </c>
      <c r="EU355">
        <v>0</v>
      </c>
      <c r="EV355">
        <v>468.3602592592594</v>
      </c>
      <c r="EW355">
        <v>5.00078</v>
      </c>
      <c r="EX355">
        <v>10817.4037037037</v>
      </c>
      <c r="EY355">
        <v>16379.67777777778</v>
      </c>
      <c r="EZ355">
        <v>40.29381481481482</v>
      </c>
      <c r="FA355">
        <v>41.48125925925925</v>
      </c>
      <c r="FB355">
        <v>41.18244444444444</v>
      </c>
      <c r="FC355">
        <v>40.83081481481481</v>
      </c>
      <c r="FD355">
        <v>41.24966666666666</v>
      </c>
      <c r="FE355">
        <v>1955.111111111111</v>
      </c>
      <c r="FF355">
        <v>39.89000000000001</v>
      </c>
      <c r="FG355">
        <v>0</v>
      </c>
      <c r="FH355">
        <v>1685131363.9</v>
      </c>
      <c r="FI355">
        <v>0</v>
      </c>
      <c r="FJ355">
        <v>468.3846</v>
      </c>
      <c r="FK355">
        <v>0.1733076821745334</v>
      </c>
      <c r="FL355">
        <v>286.3230764354912</v>
      </c>
      <c r="FM355">
        <v>10819.832</v>
      </c>
      <c r="FN355">
        <v>15</v>
      </c>
      <c r="FO355">
        <v>1685130131.5</v>
      </c>
      <c r="FP355" t="s">
        <v>966</v>
      </c>
      <c r="FQ355">
        <v>1685130127.5</v>
      </c>
      <c r="FR355">
        <v>1685130131.5</v>
      </c>
      <c r="FS355">
        <v>5</v>
      </c>
      <c r="FT355">
        <v>-0.047</v>
      </c>
      <c r="FU355">
        <v>-0.013</v>
      </c>
      <c r="FV355">
        <v>-0.532</v>
      </c>
      <c r="FW355">
        <v>-0.385</v>
      </c>
      <c r="FX355">
        <v>420</v>
      </c>
      <c r="FY355">
        <v>17</v>
      </c>
      <c r="FZ355">
        <v>0.43</v>
      </c>
      <c r="GA355">
        <v>0.08</v>
      </c>
      <c r="GB355">
        <v>-37.10773</v>
      </c>
      <c r="GC355">
        <v>-0.4802656660412045</v>
      </c>
      <c r="GD355">
        <v>0.1083608467113463</v>
      </c>
      <c r="GE355">
        <v>0</v>
      </c>
      <c r="GF355">
        <v>1.231096</v>
      </c>
      <c r="GG355">
        <v>-0.1897767354596647</v>
      </c>
      <c r="GH355">
        <v>0.02013448519331944</v>
      </c>
      <c r="GI355">
        <v>1</v>
      </c>
      <c r="GJ355">
        <v>1</v>
      </c>
      <c r="GK355">
        <v>2</v>
      </c>
      <c r="GL355" t="s">
        <v>432</v>
      </c>
      <c r="GM355">
        <v>3.09882</v>
      </c>
      <c r="GN355">
        <v>2.75793</v>
      </c>
      <c r="GO355">
        <v>0.173256</v>
      </c>
      <c r="GP355">
        <v>0.177393</v>
      </c>
      <c r="GQ355">
        <v>0.0977889</v>
      </c>
      <c r="GR355">
        <v>0.0923069</v>
      </c>
      <c r="GS355">
        <v>21116.5</v>
      </c>
      <c r="GT355">
        <v>20722.3</v>
      </c>
      <c r="GU355">
        <v>26094.4</v>
      </c>
      <c r="GV355">
        <v>25539.8</v>
      </c>
      <c r="GW355">
        <v>37791.7</v>
      </c>
      <c r="GX355">
        <v>35201.8</v>
      </c>
      <c r="GY355">
        <v>45631.9</v>
      </c>
      <c r="GZ355">
        <v>41953</v>
      </c>
      <c r="HA355">
        <v>1.84795</v>
      </c>
      <c r="HB355">
        <v>1.87695</v>
      </c>
      <c r="HC355">
        <v>0.0345334</v>
      </c>
      <c r="HD355">
        <v>0</v>
      </c>
      <c r="HE355">
        <v>27.4623</v>
      </c>
      <c r="HF355">
        <v>999.9</v>
      </c>
      <c r="HG355">
        <v>42</v>
      </c>
      <c r="HH355">
        <v>40.3</v>
      </c>
      <c r="HI355">
        <v>31.7564</v>
      </c>
      <c r="HJ355">
        <v>62.2028</v>
      </c>
      <c r="HK355">
        <v>24.2348</v>
      </c>
      <c r="HL355">
        <v>1</v>
      </c>
      <c r="HM355">
        <v>0.354172</v>
      </c>
      <c r="HN355">
        <v>2.63208</v>
      </c>
      <c r="HO355">
        <v>20.2875</v>
      </c>
      <c r="HP355">
        <v>5.2125</v>
      </c>
      <c r="HQ355">
        <v>11.98</v>
      </c>
      <c r="HR355">
        <v>4.9636</v>
      </c>
      <c r="HS355">
        <v>3.27403</v>
      </c>
      <c r="HT355">
        <v>9999</v>
      </c>
      <c r="HU355">
        <v>9999</v>
      </c>
      <c r="HV355">
        <v>9999</v>
      </c>
      <c r="HW355">
        <v>42.4</v>
      </c>
      <c r="HX355">
        <v>1.86399</v>
      </c>
      <c r="HY355">
        <v>1.86019</v>
      </c>
      <c r="HZ355">
        <v>1.85851</v>
      </c>
      <c r="IA355">
        <v>1.85986</v>
      </c>
      <c r="IB355">
        <v>1.85979</v>
      </c>
      <c r="IC355">
        <v>1.85837</v>
      </c>
      <c r="ID355">
        <v>1.85745</v>
      </c>
      <c r="IE355">
        <v>1.85234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-0.778</v>
      </c>
      <c r="IT355">
        <v>-0.3775</v>
      </c>
      <c r="IU355">
        <v>-0.4988045456908471</v>
      </c>
      <c r="IV355">
        <v>0.0001543633802942166</v>
      </c>
      <c r="IW355">
        <v>-6.359805854135664E-07</v>
      </c>
      <c r="IX355">
        <v>1.931128000261328E-10</v>
      </c>
      <c r="IY355">
        <v>-0.3811058202967347</v>
      </c>
      <c r="IZ355">
        <v>-0.009907362677547949</v>
      </c>
      <c r="JA355">
        <v>0.0006454078662214542</v>
      </c>
      <c r="JB355">
        <v>-5.064920317128958E-06</v>
      </c>
      <c r="JC355">
        <v>3</v>
      </c>
      <c r="JD355">
        <v>1872</v>
      </c>
      <c r="JE355">
        <v>1</v>
      </c>
      <c r="JF355">
        <v>37</v>
      </c>
      <c r="JG355">
        <v>20.6</v>
      </c>
      <c r="JH355">
        <v>20.6</v>
      </c>
      <c r="JI355">
        <v>2.34619</v>
      </c>
      <c r="JJ355">
        <v>2.64404</v>
      </c>
      <c r="JK355">
        <v>1.49658</v>
      </c>
      <c r="JL355">
        <v>2.33887</v>
      </c>
      <c r="JM355">
        <v>1.54907</v>
      </c>
      <c r="JN355">
        <v>2.45239</v>
      </c>
      <c r="JO355">
        <v>42.8046</v>
      </c>
      <c r="JP355">
        <v>13.7555</v>
      </c>
      <c r="JQ355">
        <v>18</v>
      </c>
      <c r="JR355">
        <v>489.249</v>
      </c>
      <c r="JS355">
        <v>524.5170000000001</v>
      </c>
      <c r="JT355">
        <v>23.9927</v>
      </c>
      <c r="JU355">
        <v>31.5878</v>
      </c>
      <c r="JV355">
        <v>30.0002</v>
      </c>
      <c r="JW355">
        <v>31.7449</v>
      </c>
      <c r="JX355">
        <v>31.7134</v>
      </c>
      <c r="JY355">
        <v>47.195</v>
      </c>
      <c r="JZ355">
        <v>43.4315</v>
      </c>
      <c r="KA355">
        <v>0</v>
      </c>
      <c r="KB355">
        <v>23.9634</v>
      </c>
      <c r="KC355">
        <v>1041.52</v>
      </c>
      <c r="KD355">
        <v>16.8405</v>
      </c>
      <c r="KE355">
        <v>99.7184</v>
      </c>
      <c r="KF355">
        <v>99.7308</v>
      </c>
    </row>
    <row r="356" spans="1:292">
      <c r="A356">
        <v>324</v>
      </c>
      <c r="B356">
        <v>1685131371</v>
      </c>
      <c r="C356">
        <v>7968.5</v>
      </c>
      <c r="D356" t="s">
        <v>1089</v>
      </c>
      <c r="E356" t="s">
        <v>1090</v>
      </c>
      <c r="F356">
        <v>5</v>
      </c>
      <c r="G356" t="s">
        <v>965</v>
      </c>
      <c r="H356">
        <v>1685131363.232143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1041.383898448513</v>
      </c>
      <c r="AJ356">
        <v>1014.729939393939</v>
      </c>
      <c r="AK356">
        <v>3.396925527896521</v>
      </c>
      <c r="AL356">
        <v>66.89407936849416</v>
      </c>
      <c r="AM356">
        <f>(AO356 - AN356 + DX356*1E3/(8.314*(DZ356+273.15)) * AQ356/DW356 * AP356) * DW356/(100*DK356) * 1000/(1000 - AO356)</f>
        <v>0</v>
      </c>
      <c r="AN356">
        <v>16.74328905184337</v>
      </c>
      <c r="AO356">
        <v>17.90864055944056</v>
      </c>
      <c r="AP356">
        <v>2.529535021231089E-05</v>
      </c>
      <c r="AQ356">
        <v>106.2692490418102</v>
      </c>
      <c r="AR356">
        <v>4</v>
      </c>
      <c r="AS356">
        <v>1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3.46</v>
      </c>
      <c r="DL356">
        <v>0.5</v>
      </c>
      <c r="DM356" t="s">
        <v>430</v>
      </c>
      <c r="DN356">
        <v>2</v>
      </c>
      <c r="DO356" t="b">
        <v>1</v>
      </c>
      <c r="DP356">
        <v>1685131363.232143</v>
      </c>
      <c r="DQ356">
        <v>972.2447142857142</v>
      </c>
      <c r="DR356">
        <v>1009.385</v>
      </c>
      <c r="DS356">
        <v>17.90978214285714</v>
      </c>
      <c r="DT356">
        <v>16.71186071428571</v>
      </c>
      <c r="DU356">
        <v>973.0176071428569</v>
      </c>
      <c r="DV356">
        <v>18.28719285714286</v>
      </c>
      <c r="DW356">
        <v>500.0069285714285</v>
      </c>
      <c r="DX356">
        <v>99.63168928571429</v>
      </c>
      <c r="DY356">
        <v>0.09993199642857142</v>
      </c>
      <c r="DZ356">
        <v>27.04608928571428</v>
      </c>
      <c r="EA356">
        <v>28.02092142857143</v>
      </c>
      <c r="EB356">
        <v>999.9000000000002</v>
      </c>
      <c r="EC356">
        <v>0</v>
      </c>
      <c r="ED356">
        <v>0</v>
      </c>
      <c r="EE356">
        <v>9991.070357142857</v>
      </c>
      <c r="EF356">
        <v>0</v>
      </c>
      <c r="EG356">
        <v>19.02258571428571</v>
      </c>
      <c r="EH356">
        <v>-37.14008928571428</v>
      </c>
      <c r="EI356">
        <v>989.9751428571429</v>
      </c>
      <c r="EJ356">
        <v>1026.540714285714</v>
      </c>
      <c r="EK356">
        <v>1.197914642857143</v>
      </c>
      <c r="EL356">
        <v>1009.385</v>
      </c>
      <c r="EM356">
        <v>16.71186071428571</v>
      </c>
      <c r="EN356">
        <v>1.784381428571429</v>
      </c>
      <c r="EO356">
        <v>1.665030714285714</v>
      </c>
      <c r="EP356">
        <v>15.65065</v>
      </c>
      <c r="EQ356">
        <v>14.57418571428571</v>
      </c>
      <c r="ER356">
        <v>2000.002142857143</v>
      </c>
      <c r="ES356">
        <v>0.9800038928571428</v>
      </c>
      <c r="ET356">
        <v>0.01999591071428572</v>
      </c>
      <c r="EU356">
        <v>0</v>
      </c>
      <c r="EV356">
        <v>468.2785357142856</v>
      </c>
      <c r="EW356">
        <v>5.00078</v>
      </c>
      <c r="EX356">
        <v>10857.10357142857</v>
      </c>
      <c r="EY356">
        <v>16379.68571428571</v>
      </c>
      <c r="EZ356">
        <v>40.28775</v>
      </c>
      <c r="FA356">
        <v>41.49535714285714</v>
      </c>
      <c r="FB356">
        <v>41.03760714285714</v>
      </c>
      <c r="FC356">
        <v>40.83242857142857</v>
      </c>
      <c r="FD356">
        <v>41.23846428571427</v>
      </c>
      <c r="FE356">
        <v>1955.112142857143</v>
      </c>
      <c r="FF356">
        <v>39.89000000000001</v>
      </c>
      <c r="FG356">
        <v>0</v>
      </c>
      <c r="FH356">
        <v>1685131369.3</v>
      </c>
      <c r="FI356">
        <v>0</v>
      </c>
      <c r="FJ356">
        <v>468.2848076923077</v>
      </c>
      <c r="FK356">
        <v>-2.167350442958677</v>
      </c>
      <c r="FL356">
        <v>800.7076927877055</v>
      </c>
      <c r="FM356">
        <v>10862.76538461539</v>
      </c>
      <c r="FN356">
        <v>15</v>
      </c>
      <c r="FO356">
        <v>1685130131.5</v>
      </c>
      <c r="FP356" t="s">
        <v>966</v>
      </c>
      <c r="FQ356">
        <v>1685130127.5</v>
      </c>
      <c r="FR356">
        <v>1685130131.5</v>
      </c>
      <c r="FS356">
        <v>5</v>
      </c>
      <c r="FT356">
        <v>-0.047</v>
      </c>
      <c r="FU356">
        <v>-0.013</v>
      </c>
      <c r="FV356">
        <v>-0.532</v>
      </c>
      <c r="FW356">
        <v>-0.385</v>
      </c>
      <c r="FX356">
        <v>420</v>
      </c>
      <c r="FY356">
        <v>17</v>
      </c>
      <c r="FZ356">
        <v>0.43</v>
      </c>
      <c r="GA356">
        <v>0.08</v>
      </c>
      <c r="GB356">
        <v>-37.12777804878049</v>
      </c>
      <c r="GC356">
        <v>-0.17657142857148</v>
      </c>
      <c r="GD356">
        <v>0.1035566782767042</v>
      </c>
      <c r="GE356">
        <v>0</v>
      </c>
      <c r="GF356">
        <v>1.211158780487805</v>
      </c>
      <c r="GG356">
        <v>-0.3054353310104523</v>
      </c>
      <c r="GH356">
        <v>0.03237472231316051</v>
      </c>
      <c r="GI356">
        <v>1</v>
      </c>
      <c r="GJ356">
        <v>1</v>
      </c>
      <c r="GK356">
        <v>2</v>
      </c>
      <c r="GL356" t="s">
        <v>432</v>
      </c>
      <c r="GM356">
        <v>3.0989</v>
      </c>
      <c r="GN356">
        <v>2.75806</v>
      </c>
      <c r="GO356">
        <v>0.17514</v>
      </c>
      <c r="GP356">
        <v>0.179251</v>
      </c>
      <c r="GQ356">
        <v>0.09781869999999999</v>
      </c>
      <c r="GR356">
        <v>0.0923693</v>
      </c>
      <c r="GS356">
        <v>21068.2</v>
      </c>
      <c r="GT356">
        <v>20675.5</v>
      </c>
      <c r="GU356">
        <v>26094.2</v>
      </c>
      <c r="GV356">
        <v>25539.8</v>
      </c>
      <c r="GW356">
        <v>37790.5</v>
      </c>
      <c r="GX356">
        <v>35199.3</v>
      </c>
      <c r="GY356">
        <v>45631.7</v>
      </c>
      <c r="GZ356">
        <v>41952.7</v>
      </c>
      <c r="HA356">
        <v>1.84805</v>
      </c>
      <c r="HB356">
        <v>1.87707</v>
      </c>
      <c r="HC356">
        <v>0.0344589</v>
      </c>
      <c r="HD356">
        <v>0</v>
      </c>
      <c r="HE356">
        <v>27.4675</v>
      </c>
      <c r="HF356">
        <v>999.9</v>
      </c>
      <c r="HG356">
        <v>42</v>
      </c>
      <c r="HH356">
        <v>40.3</v>
      </c>
      <c r="HI356">
        <v>31.7555</v>
      </c>
      <c r="HJ356">
        <v>62.1228</v>
      </c>
      <c r="HK356">
        <v>24.1546</v>
      </c>
      <c r="HL356">
        <v>1</v>
      </c>
      <c r="HM356">
        <v>0.354408</v>
      </c>
      <c r="HN356">
        <v>2.69672</v>
      </c>
      <c r="HO356">
        <v>20.2866</v>
      </c>
      <c r="HP356">
        <v>5.21325</v>
      </c>
      <c r="HQ356">
        <v>11.98</v>
      </c>
      <c r="HR356">
        <v>4.9638</v>
      </c>
      <c r="HS356">
        <v>3.2743</v>
      </c>
      <c r="HT356">
        <v>9999</v>
      </c>
      <c r="HU356">
        <v>9999</v>
      </c>
      <c r="HV356">
        <v>9999</v>
      </c>
      <c r="HW356">
        <v>42.4</v>
      </c>
      <c r="HX356">
        <v>1.86398</v>
      </c>
      <c r="HY356">
        <v>1.8602</v>
      </c>
      <c r="HZ356">
        <v>1.85851</v>
      </c>
      <c r="IA356">
        <v>1.85986</v>
      </c>
      <c r="IB356">
        <v>1.8598</v>
      </c>
      <c r="IC356">
        <v>1.85837</v>
      </c>
      <c r="ID356">
        <v>1.85745</v>
      </c>
      <c r="IE356">
        <v>1.85233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-0.787</v>
      </c>
      <c r="IT356">
        <v>-0.3775</v>
      </c>
      <c r="IU356">
        <v>-0.4988045456908471</v>
      </c>
      <c r="IV356">
        <v>0.0001543633802942166</v>
      </c>
      <c r="IW356">
        <v>-6.359805854135664E-07</v>
      </c>
      <c r="IX356">
        <v>1.931128000261328E-10</v>
      </c>
      <c r="IY356">
        <v>-0.3811058202967347</v>
      </c>
      <c r="IZ356">
        <v>-0.009907362677547949</v>
      </c>
      <c r="JA356">
        <v>0.0006454078662214542</v>
      </c>
      <c r="JB356">
        <v>-5.064920317128958E-06</v>
      </c>
      <c r="JC356">
        <v>3</v>
      </c>
      <c r="JD356">
        <v>1872</v>
      </c>
      <c r="JE356">
        <v>1</v>
      </c>
      <c r="JF356">
        <v>37</v>
      </c>
      <c r="JG356">
        <v>20.7</v>
      </c>
      <c r="JH356">
        <v>20.7</v>
      </c>
      <c r="JI356">
        <v>2.37915</v>
      </c>
      <c r="JJ356">
        <v>2.64038</v>
      </c>
      <c r="JK356">
        <v>1.49658</v>
      </c>
      <c r="JL356">
        <v>2.33887</v>
      </c>
      <c r="JM356">
        <v>1.54907</v>
      </c>
      <c r="JN356">
        <v>2.45728</v>
      </c>
      <c r="JO356">
        <v>42.8046</v>
      </c>
      <c r="JP356">
        <v>13.7468</v>
      </c>
      <c r="JQ356">
        <v>18</v>
      </c>
      <c r="JR356">
        <v>489.289</v>
      </c>
      <c r="JS356">
        <v>524.593</v>
      </c>
      <c r="JT356">
        <v>23.973</v>
      </c>
      <c r="JU356">
        <v>31.585</v>
      </c>
      <c r="JV356">
        <v>30.0002</v>
      </c>
      <c r="JW356">
        <v>31.7421</v>
      </c>
      <c r="JX356">
        <v>31.712</v>
      </c>
      <c r="JY356">
        <v>47.7982</v>
      </c>
      <c r="JZ356">
        <v>43.1518</v>
      </c>
      <c r="KA356">
        <v>0</v>
      </c>
      <c r="KB356">
        <v>23.9366</v>
      </c>
      <c r="KC356">
        <v>1054.88</v>
      </c>
      <c r="KD356">
        <v>16.8599</v>
      </c>
      <c r="KE356">
        <v>99.7179</v>
      </c>
      <c r="KF356">
        <v>99.7302</v>
      </c>
    </row>
    <row r="357" spans="1:292">
      <c r="A357">
        <v>325</v>
      </c>
      <c r="B357">
        <v>1685131376</v>
      </c>
      <c r="C357">
        <v>7973.5</v>
      </c>
      <c r="D357" t="s">
        <v>1091</v>
      </c>
      <c r="E357" t="s">
        <v>1092</v>
      </c>
      <c r="F357">
        <v>5</v>
      </c>
      <c r="G357" t="s">
        <v>965</v>
      </c>
      <c r="H357">
        <v>1685131368.5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1058.471337575701</v>
      </c>
      <c r="AJ357">
        <v>1031.741333333333</v>
      </c>
      <c r="AK357">
        <v>3.397081861138833</v>
      </c>
      <c r="AL357">
        <v>66.89407936849416</v>
      </c>
      <c r="AM357">
        <f>(AO357 - AN357 + DX357*1E3/(8.314*(DZ357+273.15)) * AQ357/DW357 * AP357) * DW357/(100*DK357) * 1000/(1000 - AO357)</f>
        <v>0</v>
      </c>
      <c r="AN357">
        <v>16.7596922829243</v>
      </c>
      <c r="AO357">
        <v>17.91662307692309</v>
      </c>
      <c r="AP357">
        <v>-4.720670896295669E-06</v>
      </c>
      <c r="AQ357">
        <v>106.2692490418102</v>
      </c>
      <c r="AR357">
        <v>4</v>
      </c>
      <c r="AS357">
        <v>1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3.46</v>
      </c>
      <c r="DL357">
        <v>0.5</v>
      </c>
      <c r="DM357" t="s">
        <v>430</v>
      </c>
      <c r="DN357">
        <v>2</v>
      </c>
      <c r="DO357" t="b">
        <v>1</v>
      </c>
      <c r="DP357">
        <v>1685131368.5</v>
      </c>
      <c r="DQ357">
        <v>989.8809259259259</v>
      </c>
      <c r="DR357">
        <v>1027.028148148148</v>
      </c>
      <c r="DS357">
        <v>17.90694444444444</v>
      </c>
      <c r="DT357">
        <v>16.74497777777778</v>
      </c>
      <c r="DU357">
        <v>990.6633703703702</v>
      </c>
      <c r="DV357">
        <v>18.28438518518519</v>
      </c>
      <c r="DW357">
        <v>500.0059629629631</v>
      </c>
      <c r="DX357">
        <v>99.63217777777778</v>
      </c>
      <c r="DY357">
        <v>0.09993590370370369</v>
      </c>
      <c r="DZ357">
        <v>27.04827407407407</v>
      </c>
      <c r="EA357">
        <v>28.02570740740741</v>
      </c>
      <c r="EB357">
        <v>999.9000000000001</v>
      </c>
      <c r="EC357">
        <v>0</v>
      </c>
      <c r="ED357">
        <v>0</v>
      </c>
      <c r="EE357">
        <v>9990.625555555556</v>
      </c>
      <c r="EF357">
        <v>0</v>
      </c>
      <c r="EG357">
        <v>19.78992222222222</v>
      </c>
      <c r="EH357">
        <v>-37.14737777777777</v>
      </c>
      <c r="EI357">
        <v>1007.930407407408</v>
      </c>
      <c r="EJ357">
        <v>1044.52037037037</v>
      </c>
      <c r="EK357">
        <v>1.161958518518518</v>
      </c>
      <c r="EL357">
        <v>1027.028148148148</v>
      </c>
      <c r="EM357">
        <v>16.74497777777778</v>
      </c>
      <c r="EN357">
        <v>1.784107037037037</v>
      </c>
      <c r="EO357">
        <v>1.668339259259259</v>
      </c>
      <c r="EP357">
        <v>15.64824814814815</v>
      </c>
      <c r="EQ357">
        <v>14.60490740740741</v>
      </c>
      <c r="ER357">
        <v>1999.992592592592</v>
      </c>
      <c r="ES357">
        <v>0.9800040000000001</v>
      </c>
      <c r="ET357">
        <v>0.0199958</v>
      </c>
      <c r="EU357">
        <v>0</v>
      </c>
      <c r="EV357">
        <v>468.2272222222222</v>
      </c>
      <c r="EW357">
        <v>5.00078</v>
      </c>
      <c r="EX357">
        <v>10901.17407407407</v>
      </c>
      <c r="EY357">
        <v>16379.6</v>
      </c>
      <c r="EZ357">
        <v>40.28681481481481</v>
      </c>
      <c r="FA357">
        <v>41.49977777777777</v>
      </c>
      <c r="FB357">
        <v>40.94874074074073</v>
      </c>
      <c r="FC357">
        <v>40.84696296296296</v>
      </c>
      <c r="FD357">
        <v>41.24044444444444</v>
      </c>
      <c r="FE357">
        <v>1955.102592592592</v>
      </c>
      <c r="FF357">
        <v>39.89000000000001</v>
      </c>
      <c r="FG357">
        <v>0</v>
      </c>
      <c r="FH357">
        <v>1685131374.1</v>
      </c>
      <c r="FI357">
        <v>0</v>
      </c>
      <c r="FJ357">
        <v>468.2166538461539</v>
      </c>
      <c r="FK357">
        <v>-0.9440341859967292</v>
      </c>
      <c r="FL357">
        <v>446.5880345631421</v>
      </c>
      <c r="FM357">
        <v>10900.26538461538</v>
      </c>
      <c r="FN357">
        <v>15</v>
      </c>
      <c r="FO357">
        <v>1685130131.5</v>
      </c>
      <c r="FP357" t="s">
        <v>966</v>
      </c>
      <c r="FQ357">
        <v>1685130127.5</v>
      </c>
      <c r="FR357">
        <v>1685130131.5</v>
      </c>
      <c r="FS357">
        <v>5</v>
      </c>
      <c r="FT357">
        <v>-0.047</v>
      </c>
      <c r="FU357">
        <v>-0.013</v>
      </c>
      <c r="FV357">
        <v>-0.532</v>
      </c>
      <c r="FW357">
        <v>-0.385</v>
      </c>
      <c r="FX357">
        <v>420</v>
      </c>
      <c r="FY357">
        <v>17</v>
      </c>
      <c r="FZ357">
        <v>0.43</v>
      </c>
      <c r="GA357">
        <v>0.08</v>
      </c>
      <c r="GB357">
        <v>-37.1575512195122</v>
      </c>
      <c r="GC357">
        <v>0.08206620209060043</v>
      </c>
      <c r="GD357">
        <v>0.0676575996558826</v>
      </c>
      <c r="GE357">
        <v>1</v>
      </c>
      <c r="GF357">
        <v>1.185074390243902</v>
      </c>
      <c r="GG357">
        <v>-0.3975541463414641</v>
      </c>
      <c r="GH357">
        <v>0.04039813314020295</v>
      </c>
      <c r="GI357">
        <v>1</v>
      </c>
      <c r="GJ357">
        <v>2</v>
      </c>
      <c r="GK357">
        <v>2</v>
      </c>
      <c r="GL357" t="s">
        <v>681</v>
      </c>
      <c r="GM357">
        <v>3.09881</v>
      </c>
      <c r="GN357">
        <v>2.75787</v>
      </c>
      <c r="GO357">
        <v>0.177003</v>
      </c>
      <c r="GP357">
        <v>0.181092</v>
      </c>
      <c r="GQ357">
        <v>0.0978559</v>
      </c>
      <c r="GR357">
        <v>0.0926039</v>
      </c>
      <c r="GS357">
        <v>21020.4</v>
      </c>
      <c r="GT357">
        <v>20629.1</v>
      </c>
      <c r="GU357">
        <v>26094.1</v>
      </c>
      <c r="GV357">
        <v>25539.8</v>
      </c>
      <c r="GW357">
        <v>37789.1</v>
      </c>
      <c r="GX357">
        <v>35190.4</v>
      </c>
      <c r="GY357">
        <v>45631.6</v>
      </c>
      <c r="GZ357">
        <v>41952.6</v>
      </c>
      <c r="HA357">
        <v>1.84783</v>
      </c>
      <c r="HB357">
        <v>1.87722</v>
      </c>
      <c r="HC357">
        <v>0.0339001</v>
      </c>
      <c r="HD357">
        <v>0</v>
      </c>
      <c r="HE357">
        <v>27.4723</v>
      </c>
      <c r="HF357">
        <v>999.9</v>
      </c>
      <c r="HG357">
        <v>42</v>
      </c>
      <c r="HH357">
        <v>40.3</v>
      </c>
      <c r="HI357">
        <v>31.7567</v>
      </c>
      <c r="HJ357">
        <v>62.3428</v>
      </c>
      <c r="HK357">
        <v>24.383</v>
      </c>
      <c r="HL357">
        <v>1</v>
      </c>
      <c r="HM357">
        <v>0.354708</v>
      </c>
      <c r="HN357">
        <v>2.75292</v>
      </c>
      <c r="HO357">
        <v>20.2854</v>
      </c>
      <c r="HP357">
        <v>5.21265</v>
      </c>
      <c r="HQ357">
        <v>11.98</v>
      </c>
      <c r="HR357">
        <v>4.96345</v>
      </c>
      <c r="HS357">
        <v>3.27428</v>
      </c>
      <c r="HT357">
        <v>9999</v>
      </c>
      <c r="HU357">
        <v>9999</v>
      </c>
      <c r="HV357">
        <v>9999</v>
      </c>
      <c r="HW357">
        <v>42.4</v>
      </c>
      <c r="HX357">
        <v>1.86401</v>
      </c>
      <c r="HY357">
        <v>1.86016</v>
      </c>
      <c r="HZ357">
        <v>1.85852</v>
      </c>
      <c r="IA357">
        <v>1.85983</v>
      </c>
      <c r="IB357">
        <v>1.8598</v>
      </c>
      <c r="IC357">
        <v>1.85837</v>
      </c>
      <c r="ID357">
        <v>1.85745</v>
      </c>
      <c r="IE357">
        <v>1.85232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-0.8</v>
      </c>
      <c r="IT357">
        <v>-0.3774</v>
      </c>
      <c r="IU357">
        <v>-0.4988045456908471</v>
      </c>
      <c r="IV357">
        <v>0.0001543633802942166</v>
      </c>
      <c r="IW357">
        <v>-6.359805854135664E-07</v>
      </c>
      <c r="IX357">
        <v>1.931128000261328E-10</v>
      </c>
      <c r="IY357">
        <v>-0.3811058202967347</v>
      </c>
      <c r="IZ357">
        <v>-0.009907362677547949</v>
      </c>
      <c r="JA357">
        <v>0.0006454078662214542</v>
      </c>
      <c r="JB357">
        <v>-5.064920317128958E-06</v>
      </c>
      <c r="JC357">
        <v>3</v>
      </c>
      <c r="JD357">
        <v>1872</v>
      </c>
      <c r="JE357">
        <v>1</v>
      </c>
      <c r="JF357">
        <v>37</v>
      </c>
      <c r="JG357">
        <v>20.8</v>
      </c>
      <c r="JH357">
        <v>20.7</v>
      </c>
      <c r="JI357">
        <v>2.40845</v>
      </c>
      <c r="JJ357">
        <v>2.63916</v>
      </c>
      <c r="JK357">
        <v>1.49658</v>
      </c>
      <c r="JL357">
        <v>2.33887</v>
      </c>
      <c r="JM357">
        <v>1.54907</v>
      </c>
      <c r="JN357">
        <v>2.39014</v>
      </c>
      <c r="JO357">
        <v>42.8046</v>
      </c>
      <c r="JP357">
        <v>13.7468</v>
      </c>
      <c r="JQ357">
        <v>18</v>
      </c>
      <c r="JR357">
        <v>489.14</v>
      </c>
      <c r="JS357">
        <v>524.6849999999999</v>
      </c>
      <c r="JT357">
        <v>23.945</v>
      </c>
      <c r="JU357">
        <v>31.5836</v>
      </c>
      <c r="JV357">
        <v>30.0004</v>
      </c>
      <c r="JW357">
        <v>31.7401</v>
      </c>
      <c r="JX357">
        <v>31.7104</v>
      </c>
      <c r="JY357">
        <v>48.4583</v>
      </c>
      <c r="JZ357">
        <v>43.1518</v>
      </c>
      <c r="KA357">
        <v>0</v>
      </c>
      <c r="KB357">
        <v>23.9075</v>
      </c>
      <c r="KC357">
        <v>1074.92</v>
      </c>
      <c r="KD357">
        <v>16.872</v>
      </c>
      <c r="KE357">
        <v>99.7175</v>
      </c>
      <c r="KF357">
        <v>99.7302</v>
      </c>
    </row>
    <row r="358" spans="1:292">
      <c r="A358">
        <v>326</v>
      </c>
      <c r="B358">
        <v>1685131381</v>
      </c>
      <c r="C358">
        <v>7978.5</v>
      </c>
      <c r="D358" t="s">
        <v>1093</v>
      </c>
      <c r="E358" t="s">
        <v>1094</v>
      </c>
      <c r="F358">
        <v>5</v>
      </c>
      <c r="G358" t="s">
        <v>965</v>
      </c>
      <c r="H358">
        <v>1685131373.214286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1075.63355938466</v>
      </c>
      <c r="AJ358">
        <v>1048.772303030303</v>
      </c>
      <c r="AK358">
        <v>3.403544625087134</v>
      </c>
      <c r="AL358">
        <v>66.89407936849416</v>
      </c>
      <c r="AM358">
        <f>(AO358 - AN358 + DX358*1E3/(8.314*(DZ358+273.15)) * AQ358/DW358 * AP358) * DW358/(100*DK358) * 1000/(1000 - AO358)</f>
        <v>0</v>
      </c>
      <c r="AN358">
        <v>16.81261358373143</v>
      </c>
      <c r="AO358">
        <v>17.93436083916085</v>
      </c>
      <c r="AP358">
        <v>0.0001329774380774907</v>
      </c>
      <c r="AQ358">
        <v>106.2692490418102</v>
      </c>
      <c r="AR358">
        <v>4</v>
      </c>
      <c r="AS358">
        <v>1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3.46</v>
      </c>
      <c r="DL358">
        <v>0.5</v>
      </c>
      <c r="DM358" t="s">
        <v>430</v>
      </c>
      <c r="DN358">
        <v>2</v>
      </c>
      <c r="DO358" t="b">
        <v>1</v>
      </c>
      <c r="DP358">
        <v>1685131373.214286</v>
      </c>
      <c r="DQ358">
        <v>1005.6265</v>
      </c>
      <c r="DR358">
        <v>1042.820357142857</v>
      </c>
      <c r="DS358">
        <v>17.91432857142857</v>
      </c>
      <c r="DT358">
        <v>16.779825</v>
      </c>
      <c r="DU358">
        <v>1006.417321428571</v>
      </c>
      <c r="DV358">
        <v>18.29171785714286</v>
      </c>
      <c r="DW358">
        <v>500.0137142857143</v>
      </c>
      <c r="DX358">
        <v>99.63200357142857</v>
      </c>
      <c r="DY358">
        <v>0.09993924642857142</v>
      </c>
      <c r="DZ358">
        <v>27.05063928571429</v>
      </c>
      <c r="EA358">
        <v>28.02573571428571</v>
      </c>
      <c r="EB358">
        <v>999.9000000000002</v>
      </c>
      <c r="EC358">
        <v>0</v>
      </c>
      <c r="ED358">
        <v>0</v>
      </c>
      <c r="EE358">
        <v>9992.968571428572</v>
      </c>
      <c r="EF358">
        <v>0</v>
      </c>
      <c r="EG358">
        <v>20.30473571428572</v>
      </c>
      <c r="EH358">
        <v>-37.19386071428572</v>
      </c>
      <c r="EI358">
        <v>1023.9705</v>
      </c>
      <c r="EJ358">
        <v>1060.618928571429</v>
      </c>
      <c r="EK358">
        <v>1.134501428571429</v>
      </c>
      <c r="EL358">
        <v>1042.820357142857</v>
      </c>
      <c r="EM358">
        <v>16.779825</v>
      </c>
      <c r="EN358">
        <v>1.784840714285714</v>
      </c>
      <c r="EO358">
        <v>1.671808214285714</v>
      </c>
      <c r="EP358">
        <v>15.65465357142857</v>
      </c>
      <c r="EQ358">
        <v>14.63708928571429</v>
      </c>
      <c r="ER358">
        <v>2000.006071428571</v>
      </c>
      <c r="ES358">
        <v>0.9800043214285715</v>
      </c>
      <c r="ET358">
        <v>0.01999548214285715</v>
      </c>
      <c r="EU358">
        <v>0</v>
      </c>
      <c r="EV358">
        <v>468.1610714285715</v>
      </c>
      <c r="EW358">
        <v>5.00078</v>
      </c>
      <c r="EX358">
        <v>10919.59642857143</v>
      </c>
      <c r="EY358">
        <v>16379.70357142857</v>
      </c>
      <c r="EZ358">
        <v>40.29</v>
      </c>
      <c r="FA358">
        <v>41.51314285714285</v>
      </c>
      <c r="FB358">
        <v>40.83232142857143</v>
      </c>
      <c r="FC358">
        <v>40.84349999999999</v>
      </c>
      <c r="FD358">
        <v>41.22964285714285</v>
      </c>
      <c r="FE358">
        <v>1955.116071428571</v>
      </c>
      <c r="FF358">
        <v>39.89000000000001</v>
      </c>
      <c r="FG358">
        <v>0</v>
      </c>
      <c r="FH358">
        <v>1685131378.9</v>
      </c>
      <c r="FI358">
        <v>0</v>
      </c>
      <c r="FJ358">
        <v>468.1502692307693</v>
      </c>
      <c r="FK358">
        <v>0.3512820530943422</v>
      </c>
      <c r="FL358">
        <v>-164.9401709634049</v>
      </c>
      <c r="FM358">
        <v>10919.53461538462</v>
      </c>
      <c r="FN358">
        <v>15</v>
      </c>
      <c r="FO358">
        <v>1685130131.5</v>
      </c>
      <c r="FP358" t="s">
        <v>966</v>
      </c>
      <c r="FQ358">
        <v>1685130127.5</v>
      </c>
      <c r="FR358">
        <v>1685130131.5</v>
      </c>
      <c r="FS358">
        <v>5</v>
      </c>
      <c r="FT358">
        <v>-0.047</v>
      </c>
      <c r="FU358">
        <v>-0.013</v>
      </c>
      <c r="FV358">
        <v>-0.532</v>
      </c>
      <c r="FW358">
        <v>-0.385</v>
      </c>
      <c r="FX358">
        <v>420</v>
      </c>
      <c r="FY358">
        <v>17</v>
      </c>
      <c r="FZ358">
        <v>0.43</v>
      </c>
      <c r="GA358">
        <v>0.08</v>
      </c>
      <c r="GB358">
        <v>-37.17888292682926</v>
      </c>
      <c r="GC358">
        <v>-0.5641609756098603</v>
      </c>
      <c r="GD358">
        <v>0.08189548039120816</v>
      </c>
      <c r="GE358">
        <v>0</v>
      </c>
      <c r="GF358">
        <v>1.155792682926829</v>
      </c>
      <c r="GG358">
        <v>-0.3777829965156816</v>
      </c>
      <c r="GH358">
        <v>0.03900487411846146</v>
      </c>
      <c r="GI358">
        <v>1</v>
      </c>
      <c r="GJ358">
        <v>1</v>
      </c>
      <c r="GK358">
        <v>2</v>
      </c>
      <c r="GL358" t="s">
        <v>432</v>
      </c>
      <c r="GM358">
        <v>3.09886</v>
      </c>
      <c r="GN358">
        <v>2.75805</v>
      </c>
      <c r="GO358">
        <v>0.178853</v>
      </c>
      <c r="GP358">
        <v>0.182899</v>
      </c>
      <c r="GQ358">
        <v>0.0979217</v>
      </c>
      <c r="GR358">
        <v>0.0926193</v>
      </c>
      <c r="GS358">
        <v>20972.9</v>
      </c>
      <c r="GT358">
        <v>20583.3</v>
      </c>
      <c r="GU358">
        <v>26093.8</v>
      </c>
      <c r="GV358">
        <v>25539.5</v>
      </c>
      <c r="GW358">
        <v>37786.3</v>
      </c>
      <c r="GX358">
        <v>35189.9</v>
      </c>
      <c r="GY358">
        <v>45631.3</v>
      </c>
      <c r="GZ358">
        <v>41952.5</v>
      </c>
      <c r="HA358">
        <v>1.84798</v>
      </c>
      <c r="HB358">
        <v>1.87738</v>
      </c>
      <c r="HC358">
        <v>0.0332668</v>
      </c>
      <c r="HD358">
        <v>0</v>
      </c>
      <c r="HE358">
        <v>27.4775</v>
      </c>
      <c r="HF358">
        <v>999.9</v>
      </c>
      <c r="HG358">
        <v>42</v>
      </c>
      <c r="HH358">
        <v>40.3</v>
      </c>
      <c r="HI358">
        <v>31.7547</v>
      </c>
      <c r="HJ358">
        <v>62.2028</v>
      </c>
      <c r="HK358">
        <v>24.5513</v>
      </c>
      <c r="HL358">
        <v>1</v>
      </c>
      <c r="HM358">
        <v>0.355178</v>
      </c>
      <c r="HN358">
        <v>2.80113</v>
      </c>
      <c r="HO358">
        <v>20.2845</v>
      </c>
      <c r="HP358">
        <v>5.2128</v>
      </c>
      <c r="HQ358">
        <v>11.98</v>
      </c>
      <c r="HR358">
        <v>4.96345</v>
      </c>
      <c r="HS358">
        <v>3.2743</v>
      </c>
      <c r="HT358">
        <v>9999</v>
      </c>
      <c r="HU358">
        <v>9999</v>
      </c>
      <c r="HV358">
        <v>9999</v>
      </c>
      <c r="HW358">
        <v>42.4</v>
      </c>
      <c r="HX358">
        <v>1.86399</v>
      </c>
      <c r="HY358">
        <v>1.86019</v>
      </c>
      <c r="HZ358">
        <v>1.85851</v>
      </c>
      <c r="IA358">
        <v>1.85983</v>
      </c>
      <c r="IB358">
        <v>1.85979</v>
      </c>
      <c r="IC358">
        <v>1.85837</v>
      </c>
      <c r="ID358">
        <v>1.85745</v>
      </c>
      <c r="IE358">
        <v>1.85232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-0.8</v>
      </c>
      <c r="IT358">
        <v>-0.3772</v>
      </c>
      <c r="IU358">
        <v>-0.4988045456908471</v>
      </c>
      <c r="IV358">
        <v>0.0001543633802942166</v>
      </c>
      <c r="IW358">
        <v>-6.359805854135664E-07</v>
      </c>
      <c r="IX358">
        <v>1.931128000261328E-10</v>
      </c>
      <c r="IY358">
        <v>-0.3811058202967347</v>
      </c>
      <c r="IZ358">
        <v>-0.009907362677547949</v>
      </c>
      <c r="JA358">
        <v>0.0006454078662214542</v>
      </c>
      <c r="JB358">
        <v>-5.064920317128958E-06</v>
      </c>
      <c r="JC358">
        <v>3</v>
      </c>
      <c r="JD358">
        <v>1872</v>
      </c>
      <c r="JE358">
        <v>1</v>
      </c>
      <c r="JF358">
        <v>37</v>
      </c>
      <c r="JG358">
        <v>20.9</v>
      </c>
      <c r="JH358">
        <v>20.8</v>
      </c>
      <c r="JI358">
        <v>2.44263</v>
      </c>
      <c r="JJ358">
        <v>2.64771</v>
      </c>
      <c r="JK358">
        <v>1.49658</v>
      </c>
      <c r="JL358">
        <v>2.33887</v>
      </c>
      <c r="JM358">
        <v>1.54907</v>
      </c>
      <c r="JN358">
        <v>2.33276</v>
      </c>
      <c r="JO358">
        <v>42.8046</v>
      </c>
      <c r="JP358">
        <v>13.7293</v>
      </c>
      <c r="JQ358">
        <v>18</v>
      </c>
      <c r="JR358">
        <v>489.224</v>
      </c>
      <c r="JS358">
        <v>524.775</v>
      </c>
      <c r="JT358">
        <v>23.9144</v>
      </c>
      <c r="JU358">
        <v>31.5822</v>
      </c>
      <c r="JV358">
        <v>30.0005</v>
      </c>
      <c r="JW358">
        <v>31.7394</v>
      </c>
      <c r="JX358">
        <v>31.7085</v>
      </c>
      <c r="JY358">
        <v>49.0556</v>
      </c>
      <c r="JZ358">
        <v>43.1518</v>
      </c>
      <c r="KA358">
        <v>0</v>
      </c>
      <c r="KB358">
        <v>23.886</v>
      </c>
      <c r="KC358">
        <v>1088.28</v>
      </c>
      <c r="KD358">
        <v>16.8784</v>
      </c>
      <c r="KE358">
        <v>99.7167</v>
      </c>
      <c r="KF358">
        <v>99.7296</v>
      </c>
    </row>
    <row r="359" spans="1:292">
      <c r="A359">
        <v>327</v>
      </c>
      <c r="B359">
        <v>1685131386</v>
      </c>
      <c r="C359">
        <v>7983.5</v>
      </c>
      <c r="D359" t="s">
        <v>1095</v>
      </c>
      <c r="E359" t="s">
        <v>1096</v>
      </c>
      <c r="F359">
        <v>5</v>
      </c>
      <c r="G359" t="s">
        <v>965</v>
      </c>
      <c r="H359">
        <v>1685131378.5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1092.682214691088</v>
      </c>
      <c r="AJ359">
        <v>1065.860121212121</v>
      </c>
      <c r="AK359">
        <v>3.414923680637573</v>
      </c>
      <c r="AL359">
        <v>66.89407936849416</v>
      </c>
      <c r="AM359">
        <f>(AO359 - AN359 + DX359*1E3/(8.314*(DZ359+273.15)) * AQ359/DW359 * AP359) * DW359/(100*DK359) * 1000/(1000 - AO359)</f>
        <v>0</v>
      </c>
      <c r="AN359">
        <v>16.81518742355383</v>
      </c>
      <c r="AO359">
        <v>17.94146993006994</v>
      </c>
      <c r="AP359">
        <v>7.850419284527823E-05</v>
      </c>
      <c r="AQ359">
        <v>106.2692490418102</v>
      </c>
      <c r="AR359">
        <v>4</v>
      </c>
      <c r="AS359">
        <v>1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3.46</v>
      </c>
      <c r="DL359">
        <v>0.5</v>
      </c>
      <c r="DM359" t="s">
        <v>430</v>
      </c>
      <c r="DN359">
        <v>2</v>
      </c>
      <c r="DO359" t="b">
        <v>1</v>
      </c>
      <c r="DP359">
        <v>1685131378.5</v>
      </c>
      <c r="DQ359">
        <v>1023.295740740741</v>
      </c>
      <c r="DR359">
        <v>1060.531851851852</v>
      </c>
      <c r="DS359">
        <v>17.92653703703704</v>
      </c>
      <c r="DT359">
        <v>16.80435555555556</v>
      </c>
      <c r="DU359">
        <v>1024.095555555555</v>
      </c>
      <c r="DV359">
        <v>18.30381851851852</v>
      </c>
      <c r="DW359">
        <v>500.0077407407407</v>
      </c>
      <c r="DX359">
        <v>99.63166666666667</v>
      </c>
      <c r="DY359">
        <v>0.1000042925925926</v>
      </c>
      <c r="DZ359">
        <v>27.05218148148148</v>
      </c>
      <c r="EA359">
        <v>28.02605555555555</v>
      </c>
      <c r="EB359">
        <v>999.9000000000001</v>
      </c>
      <c r="EC359">
        <v>0</v>
      </c>
      <c r="ED359">
        <v>0</v>
      </c>
      <c r="EE359">
        <v>9989.004814814814</v>
      </c>
      <c r="EF359">
        <v>0</v>
      </c>
      <c r="EG359">
        <v>20.3979037037037</v>
      </c>
      <c r="EH359">
        <v>-37.2366037037037</v>
      </c>
      <c r="EI359">
        <v>1041.974444444444</v>
      </c>
      <c r="EJ359">
        <v>1078.659259259259</v>
      </c>
      <c r="EK359">
        <v>1.122182222222222</v>
      </c>
      <c r="EL359">
        <v>1060.531851851852</v>
      </c>
      <c r="EM359">
        <v>16.80435555555556</v>
      </c>
      <c r="EN359">
        <v>1.78604962962963</v>
      </c>
      <c r="EO359">
        <v>1.674246666666666</v>
      </c>
      <c r="EP359">
        <v>15.66523333333333</v>
      </c>
      <c r="EQ359">
        <v>14.65967777777778</v>
      </c>
      <c r="ER359">
        <v>1999.998518518518</v>
      </c>
      <c r="ES359">
        <v>0.9800044444444446</v>
      </c>
      <c r="ET359">
        <v>0.01999535925925926</v>
      </c>
      <c r="EU359">
        <v>0</v>
      </c>
      <c r="EV359">
        <v>468.1281851851851</v>
      </c>
      <c r="EW359">
        <v>5.00078</v>
      </c>
      <c r="EX359">
        <v>10920.20740740741</v>
      </c>
      <c r="EY359">
        <v>16379.64444444444</v>
      </c>
      <c r="EZ359">
        <v>40.30074074074074</v>
      </c>
      <c r="FA359">
        <v>41.49740740740739</v>
      </c>
      <c r="FB359">
        <v>40.81922222222222</v>
      </c>
      <c r="FC359">
        <v>40.86074074074073</v>
      </c>
      <c r="FD359">
        <v>41.25677777777778</v>
      </c>
      <c r="FE359">
        <v>1955.108518518519</v>
      </c>
      <c r="FF359">
        <v>39.89000000000001</v>
      </c>
      <c r="FG359">
        <v>0</v>
      </c>
      <c r="FH359">
        <v>1685131384.3</v>
      </c>
      <c r="FI359">
        <v>0</v>
      </c>
      <c r="FJ359">
        <v>468.10352</v>
      </c>
      <c r="FK359">
        <v>-2.002230767574037</v>
      </c>
      <c r="FL359">
        <v>162.2923079976436</v>
      </c>
      <c r="FM359">
        <v>10921.552</v>
      </c>
      <c r="FN359">
        <v>15</v>
      </c>
      <c r="FO359">
        <v>1685130131.5</v>
      </c>
      <c r="FP359" t="s">
        <v>966</v>
      </c>
      <c r="FQ359">
        <v>1685130127.5</v>
      </c>
      <c r="FR359">
        <v>1685130131.5</v>
      </c>
      <c r="FS359">
        <v>5</v>
      </c>
      <c r="FT359">
        <v>-0.047</v>
      </c>
      <c r="FU359">
        <v>-0.013</v>
      </c>
      <c r="FV359">
        <v>-0.532</v>
      </c>
      <c r="FW359">
        <v>-0.385</v>
      </c>
      <c r="FX359">
        <v>420</v>
      </c>
      <c r="FY359">
        <v>17</v>
      </c>
      <c r="FZ359">
        <v>0.43</v>
      </c>
      <c r="GA359">
        <v>0.08</v>
      </c>
      <c r="GB359">
        <v>-37.20570243902439</v>
      </c>
      <c r="GC359">
        <v>-0.6862432055749412</v>
      </c>
      <c r="GD359">
        <v>0.09258635122454884</v>
      </c>
      <c r="GE359">
        <v>0</v>
      </c>
      <c r="GF359">
        <v>1.134112682926829</v>
      </c>
      <c r="GG359">
        <v>-0.1637667595818807</v>
      </c>
      <c r="GH359">
        <v>0.02106415890471013</v>
      </c>
      <c r="GI359">
        <v>1</v>
      </c>
      <c r="GJ359">
        <v>1</v>
      </c>
      <c r="GK359">
        <v>2</v>
      </c>
      <c r="GL359" t="s">
        <v>432</v>
      </c>
      <c r="GM359">
        <v>3.09887</v>
      </c>
      <c r="GN359">
        <v>2.75795</v>
      </c>
      <c r="GO359">
        <v>0.180692</v>
      </c>
      <c r="GP359">
        <v>0.184673</v>
      </c>
      <c r="GQ359">
        <v>0.09794360000000001</v>
      </c>
      <c r="GR359">
        <v>0.0926114</v>
      </c>
      <c r="GS359">
        <v>20925.8</v>
      </c>
      <c r="GT359">
        <v>20538.6</v>
      </c>
      <c r="GU359">
        <v>26093.6</v>
      </c>
      <c r="GV359">
        <v>25539.5</v>
      </c>
      <c r="GW359">
        <v>37785.4</v>
      </c>
      <c r="GX359">
        <v>35190.2</v>
      </c>
      <c r="GY359">
        <v>45631.1</v>
      </c>
      <c r="GZ359">
        <v>41952.2</v>
      </c>
      <c r="HA359">
        <v>1.84808</v>
      </c>
      <c r="HB359">
        <v>1.87725</v>
      </c>
      <c r="HC359">
        <v>0.0331923</v>
      </c>
      <c r="HD359">
        <v>0</v>
      </c>
      <c r="HE359">
        <v>27.4827</v>
      </c>
      <c r="HF359">
        <v>999.9</v>
      </c>
      <c r="HG359">
        <v>42</v>
      </c>
      <c r="HH359">
        <v>40.3</v>
      </c>
      <c r="HI359">
        <v>31.7574</v>
      </c>
      <c r="HJ359">
        <v>62.5728</v>
      </c>
      <c r="HK359">
        <v>24.4391</v>
      </c>
      <c r="HL359">
        <v>1</v>
      </c>
      <c r="HM359">
        <v>0.355259</v>
      </c>
      <c r="HN359">
        <v>2.81425</v>
      </c>
      <c r="HO359">
        <v>20.2843</v>
      </c>
      <c r="HP359">
        <v>5.2122</v>
      </c>
      <c r="HQ359">
        <v>11.98</v>
      </c>
      <c r="HR359">
        <v>4.96345</v>
      </c>
      <c r="HS359">
        <v>3.27423</v>
      </c>
      <c r="HT359">
        <v>9999</v>
      </c>
      <c r="HU359">
        <v>9999</v>
      </c>
      <c r="HV359">
        <v>9999</v>
      </c>
      <c r="HW359">
        <v>42.4</v>
      </c>
      <c r="HX359">
        <v>1.864</v>
      </c>
      <c r="HY359">
        <v>1.86018</v>
      </c>
      <c r="HZ359">
        <v>1.85851</v>
      </c>
      <c r="IA359">
        <v>1.85986</v>
      </c>
      <c r="IB359">
        <v>1.85977</v>
      </c>
      <c r="IC359">
        <v>1.85837</v>
      </c>
      <c r="ID359">
        <v>1.85745</v>
      </c>
      <c r="IE359">
        <v>1.85234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-0.8100000000000001</v>
      </c>
      <c r="IT359">
        <v>-0.3772</v>
      </c>
      <c r="IU359">
        <v>-0.4988045456908471</v>
      </c>
      <c r="IV359">
        <v>0.0001543633802942166</v>
      </c>
      <c r="IW359">
        <v>-6.359805854135664E-07</v>
      </c>
      <c r="IX359">
        <v>1.931128000261328E-10</v>
      </c>
      <c r="IY359">
        <v>-0.3811058202967347</v>
      </c>
      <c r="IZ359">
        <v>-0.009907362677547949</v>
      </c>
      <c r="JA359">
        <v>0.0006454078662214542</v>
      </c>
      <c r="JB359">
        <v>-5.064920317128958E-06</v>
      </c>
      <c r="JC359">
        <v>3</v>
      </c>
      <c r="JD359">
        <v>1872</v>
      </c>
      <c r="JE359">
        <v>1</v>
      </c>
      <c r="JF359">
        <v>37</v>
      </c>
      <c r="JG359">
        <v>21</v>
      </c>
      <c r="JH359">
        <v>20.9</v>
      </c>
      <c r="JI359">
        <v>2.46948</v>
      </c>
      <c r="JJ359">
        <v>2.64526</v>
      </c>
      <c r="JK359">
        <v>1.49658</v>
      </c>
      <c r="JL359">
        <v>2.33887</v>
      </c>
      <c r="JM359">
        <v>1.54907</v>
      </c>
      <c r="JN359">
        <v>2.41211</v>
      </c>
      <c r="JO359">
        <v>42.8046</v>
      </c>
      <c r="JP359">
        <v>13.738</v>
      </c>
      <c r="JQ359">
        <v>18</v>
      </c>
      <c r="JR359">
        <v>489.263</v>
      </c>
      <c r="JS359">
        <v>524.679</v>
      </c>
      <c r="JT359">
        <v>23.8888</v>
      </c>
      <c r="JU359">
        <v>31.5822</v>
      </c>
      <c r="JV359">
        <v>30.0003</v>
      </c>
      <c r="JW359">
        <v>31.7366</v>
      </c>
      <c r="JX359">
        <v>31.7077</v>
      </c>
      <c r="JY359">
        <v>49.5927</v>
      </c>
      <c r="JZ359">
        <v>43.1518</v>
      </c>
      <c r="KA359">
        <v>0</v>
      </c>
      <c r="KB359">
        <v>23.8591</v>
      </c>
      <c r="KC359">
        <v>1108.44</v>
      </c>
      <c r="KD359">
        <v>16.8892</v>
      </c>
      <c r="KE359">
        <v>99.7162</v>
      </c>
      <c r="KF359">
        <v>99.72920000000001</v>
      </c>
    </row>
    <row r="360" spans="1:292">
      <c r="A360">
        <v>328</v>
      </c>
      <c r="B360">
        <v>1685131391</v>
      </c>
      <c r="C360">
        <v>7988.5</v>
      </c>
      <c r="D360" t="s">
        <v>1097</v>
      </c>
      <c r="E360" t="s">
        <v>1098</v>
      </c>
      <c r="F360">
        <v>5</v>
      </c>
      <c r="G360" t="s">
        <v>965</v>
      </c>
      <c r="H360">
        <v>1685131383.214286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1108.756209449502</v>
      </c>
      <c r="AJ360">
        <v>1082.433454545454</v>
      </c>
      <c r="AK360">
        <v>3.308915138344938</v>
      </c>
      <c r="AL360">
        <v>66.89407936849416</v>
      </c>
      <c r="AM360">
        <f>(AO360 - AN360 + DX360*1E3/(8.314*(DZ360+273.15)) * AQ360/DW360 * AP360) * DW360/(100*DK360) * 1000/(1000 - AO360)</f>
        <v>0</v>
      </c>
      <c r="AN360">
        <v>16.81316251794374</v>
      </c>
      <c r="AO360">
        <v>17.93804125874127</v>
      </c>
      <c r="AP360">
        <v>1.449787578571502E-05</v>
      </c>
      <c r="AQ360">
        <v>106.2692490418102</v>
      </c>
      <c r="AR360">
        <v>4</v>
      </c>
      <c r="AS360">
        <v>1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3.46</v>
      </c>
      <c r="DL360">
        <v>0.5</v>
      </c>
      <c r="DM360" t="s">
        <v>430</v>
      </c>
      <c r="DN360">
        <v>2</v>
      </c>
      <c r="DO360" t="b">
        <v>1</v>
      </c>
      <c r="DP360">
        <v>1685131383.214286</v>
      </c>
      <c r="DQ360">
        <v>1039.002857142857</v>
      </c>
      <c r="DR360">
        <v>1075.993214285714</v>
      </c>
      <c r="DS360">
        <v>17.935325</v>
      </c>
      <c r="DT360">
        <v>16.81281071428571</v>
      </c>
      <c r="DU360">
        <v>1039.810714285714</v>
      </c>
      <c r="DV360">
        <v>18.31253214285714</v>
      </c>
      <c r="DW360">
        <v>500.0123571428572</v>
      </c>
      <c r="DX360">
        <v>99.63160357142858</v>
      </c>
      <c r="DY360">
        <v>0.1000334964285714</v>
      </c>
      <c r="DZ360">
        <v>27.05269642857143</v>
      </c>
      <c r="EA360">
        <v>28.02422857142857</v>
      </c>
      <c r="EB360">
        <v>999.9000000000002</v>
      </c>
      <c r="EC360">
        <v>0</v>
      </c>
      <c r="ED360">
        <v>0</v>
      </c>
      <c r="EE360">
        <v>9988.170714285716</v>
      </c>
      <c r="EF360">
        <v>0</v>
      </c>
      <c r="EG360">
        <v>20.51419642857143</v>
      </c>
      <c r="EH360">
        <v>-36.99065</v>
      </c>
      <c r="EI360">
        <v>1057.977142857143</v>
      </c>
      <c r="EJ360">
        <v>1094.393214285714</v>
      </c>
      <c r="EK360">
        <v>1.122519285714286</v>
      </c>
      <c r="EL360">
        <v>1075.993214285714</v>
      </c>
      <c r="EM360">
        <v>16.81281071428571</v>
      </c>
      <c r="EN360">
        <v>1.786925</v>
      </c>
      <c r="EO360">
        <v>1.675087857142857</v>
      </c>
      <c r="EP360">
        <v>15.67288571428572</v>
      </c>
      <c r="EQ360">
        <v>14.66746428571428</v>
      </c>
      <c r="ER360">
        <v>2000.003571428571</v>
      </c>
      <c r="ES360">
        <v>0.9800044285714288</v>
      </c>
      <c r="ET360">
        <v>0.019995375</v>
      </c>
      <c r="EU360">
        <v>0</v>
      </c>
      <c r="EV360">
        <v>468.0496785714286</v>
      </c>
      <c r="EW360">
        <v>5.00078</v>
      </c>
      <c r="EX360">
        <v>10935.25714285714</v>
      </c>
      <c r="EY360">
        <v>16379.68214285714</v>
      </c>
      <c r="EZ360">
        <v>40.30117857142857</v>
      </c>
      <c r="FA360">
        <v>41.50642857142856</v>
      </c>
      <c r="FB360">
        <v>40.82785714285713</v>
      </c>
      <c r="FC360">
        <v>40.86121428571428</v>
      </c>
      <c r="FD360">
        <v>41.25210714285713</v>
      </c>
      <c r="FE360">
        <v>1955.113571428572</v>
      </c>
      <c r="FF360">
        <v>39.89000000000001</v>
      </c>
      <c r="FG360">
        <v>0</v>
      </c>
      <c r="FH360">
        <v>1685131389.1</v>
      </c>
      <c r="FI360">
        <v>0</v>
      </c>
      <c r="FJ360">
        <v>468.02672</v>
      </c>
      <c r="FK360">
        <v>-1.348461543249603</v>
      </c>
      <c r="FL360">
        <v>373.6307701417593</v>
      </c>
      <c r="FM360">
        <v>10937.272</v>
      </c>
      <c r="FN360">
        <v>15</v>
      </c>
      <c r="FO360">
        <v>1685130131.5</v>
      </c>
      <c r="FP360" t="s">
        <v>966</v>
      </c>
      <c r="FQ360">
        <v>1685130127.5</v>
      </c>
      <c r="FR360">
        <v>1685130131.5</v>
      </c>
      <c r="FS360">
        <v>5</v>
      </c>
      <c r="FT360">
        <v>-0.047</v>
      </c>
      <c r="FU360">
        <v>-0.013</v>
      </c>
      <c r="FV360">
        <v>-0.532</v>
      </c>
      <c r="FW360">
        <v>-0.385</v>
      </c>
      <c r="FX360">
        <v>420</v>
      </c>
      <c r="FY360">
        <v>17</v>
      </c>
      <c r="FZ360">
        <v>0.43</v>
      </c>
      <c r="GA360">
        <v>0.08</v>
      </c>
      <c r="GB360">
        <v>-37.0462525</v>
      </c>
      <c r="GC360">
        <v>2.607547091932624</v>
      </c>
      <c r="GD360">
        <v>0.3540332696142416</v>
      </c>
      <c r="GE360">
        <v>0</v>
      </c>
      <c r="GF360">
        <v>1.12441225</v>
      </c>
      <c r="GG360">
        <v>0.004653320825514678</v>
      </c>
      <c r="GH360">
        <v>0.01114993508669444</v>
      </c>
      <c r="GI360">
        <v>1</v>
      </c>
      <c r="GJ360">
        <v>1</v>
      </c>
      <c r="GK360">
        <v>2</v>
      </c>
      <c r="GL360" t="s">
        <v>432</v>
      </c>
      <c r="GM360">
        <v>3.09892</v>
      </c>
      <c r="GN360">
        <v>2.75805</v>
      </c>
      <c r="GO360">
        <v>0.182471</v>
      </c>
      <c r="GP360">
        <v>0.186352</v>
      </c>
      <c r="GQ360">
        <v>0.0979302</v>
      </c>
      <c r="GR360">
        <v>0.09262529999999999</v>
      </c>
      <c r="GS360">
        <v>20880.3</v>
      </c>
      <c r="GT360">
        <v>20496.2</v>
      </c>
      <c r="GU360">
        <v>26093.6</v>
      </c>
      <c r="GV360">
        <v>25539.3</v>
      </c>
      <c r="GW360">
        <v>37786</v>
      </c>
      <c r="GX360">
        <v>35189.6</v>
      </c>
      <c r="GY360">
        <v>45630.8</v>
      </c>
      <c r="GZ360">
        <v>41952</v>
      </c>
      <c r="HA360">
        <v>1.8482</v>
      </c>
      <c r="HB360">
        <v>1.87745</v>
      </c>
      <c r="HC360">
        <v>0.032559</v>
      </c>
      <c r="HD360">
        <v>0</v>
      </c>
      <c r="HE360">
        <v>27.4885</v>
      </c>
      <c r="HF360">
        <v>999.9</v>
      </c>
      <c r="HG360">
        <v>42</v>
      </c>
      <c r="HH360">
        <v>40.3</v>
      </c>
      <c r="HI360">
        <v>31.7544</v>
      </c>
      <c r="HJ360">
        <v>62.5528</v>
      </c>
      <c r="HK360">
        <v>24.1907</v>
      </c>
      <c r="HL360">
        <v>1</v>
      </c>
      <c r="HM360">
        <v>0.355617</v>
      </c>
      <c r="HN360">
        <v>2.85321</v>
      </c>
      <c r="HO360">
        <v>20.2836</v>
      </c>
      <c r="HP360">
        <v>5.2122</v>
      </c>
      <c r="HQ360">
        <v>11.98</v>
      </c>
      <c r="HR360">
        <v>4.9635</v>
      </c>
      <c r="HS360">
        <v>3.2743</v>
      </c>
      <c r="HT360">
        <v>9999</v>
      </c>
      <c r="HU360">
        <v>9999</v>
      </c>
      <c r="HV360">
        <v>9999</v>
      </c>
      <c r="HW360">
        <v>42.4</v>
      </c>
      <c r="HX360">
        <v>1.864</v>
      </c>
      <c r="HY360">
        <v>1.86019</v>
      </c>
      <c r="HZ360">
        <v>1.85852</v>
      </c>
      <c r="IA360">
        <v>1.85985</v>
      </c>
      <c r="IB360">
        <v>1.85984</v>
      </c>
      <c r="IC360">
        <v>1.85837</v>
      </c>
      <c r="ID360">
        <v>1.85745</v>
      </c>
      <c r="IE360">
        <v>1.85236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-0.82</v>
      </c>
      <c r="IT360">
        <v>-0.3771</v>
      </c>
      <c r="IU360">
        <v>-0.4988045456908471</v>
      </c>
      <c r="IV360">
        <v>0.0001543633802942166</v>
      </c>
      <c r="IW360">
        <v>-6.359805854135664E-07</v>
      </c>
      <c r="IX360">
        <v>1.931128000261328E-10</v>
      </c>
      <c r="IY360">
        <v>-0.3811058202967347</v>
      </c>
      <c r="IZ360">
        <v>-0.009907362677547949</v>
      </c>
      <c r="JA360">
        <v>0.0006454078662214542</v>
      </c>
      <c r="JB360">
        <v>-5.064920317128958E-06</v>
      </c>
      <c r="JC360">
        <v>3</v>
      </c>
      <c r="JD360">
        <v>1872</v>
      </c>
      <c r="JE360">
        <v>1</v>
      </c>
      <c r="JF360">
        <v>37</v>
      </c>
      <c r="JG360">
        <v>21.1</v>
      </c>
      <c r="JH360">
        <v>21</v>
      </c>
      <c r="JI360">
        <v>2.50244</v>
      </c>
      <c r="JJ360">
        <v>2.63916</v>
      </c>
      <c r="JK360">
        <v>1.49658</v>
      </c>
      <c r="JL360">
        <v>2.33887</v>
      </c>
      <c r="JM360">
        <v>1.54785</v>
      </c>
      <c r="JN360">
        <v>2.46216</v>
      </c>
      <c r="JO360">
        <v>42.8315</v>
      </c>
      <c r="JP360">
        <v>13.7468</v>
      </c>
      <c r="JQ360">
        <v>18</v>
      </c>
      <c r="JR360">
        <v>489.338</v>
      </c>
      <c r="JS360">
        <v>524.804</v>
      </c>
      <c r="JT360">
        <v>23.8626</v>
      </c>
      <c r="JU360">
        <v>31.5822</v>
      </c>
      <c r="JV360">
        <v>30.0004</v>
      </c>
      <c r="JW360">
        <v>31.7366</v>
      </c>
      <c r="JX360">
        <v>31.7058</v>
      </c>
      <c r="JY360">
        <v>50.259</v>
      </c>
      <c r="JZ360">
        <v>42.8779</v>
      </c>
      <c r="KA360">
        <v>0</v>
      </c>
      <c r="KB360">
        <v>23.8358</v>
      </c>
      <c r="KC360">
        <v>1122.16</v>
      </c>
      <c r="KD360">
        <v>16.9089</v>
      </c>
      <c r="KE360">
        <v>99.7158</v>
      </c>
      <c r="KF360">
        <v>99.7286</v>
      </c>
    </row>
    <row r="361" spans="1:292">
      <c r="A361">
        <v>329</v>
      </c>
      <c r="B361">
        <v>1685131396</v>
      </c>
      <c r="C361">
        <v>7993.5</v>
      </c>
      <c r="D361" t="s">
        <v>1099</v>
      </c>
      <c r="E361" t="s">
        <v>1100</v>
      </c>
      <c r="F361">
        <v>5</v>
      </c>
      <c r="G361" t="s">
        <v>965</v>
      </c>
      <c r="H361">
        <v>1685131388.5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1125.226151446663</v>
      </c>
      <c r="AJ361">
        <v>1099.027272727272</v>
      </c>
      <c r="AK361">
        <v>3.314302736188168</v>
      </c>
      <c r="AL361">
        <v>66.89407936849416</v>
      </c>
      <c r="AM361">
        <f>(AO361 - AN361 + DX361*1E3/(8.314*(DZ361+273.15)) * AQ361/DW361 * AP361) * DW361/(100*DK361) * 1000/(1000 - AO361)</f>
        <v>0</v>
      </c>
      <c r="AN361">
        <v>16.82351868255276</v>
      </c>
      <c r="AO361">
        <v>17.93919020979021</v>
      </c>
      <c r="AP361">
        <v>-5.510680956421063E-05</v>
      </c>
      <c r="AQ361">
        <v>106.2692490418102</v>
      </c>
      <c r="AR361">
        <v>4</v>
      </c>
      <c r="AS361">
        <v>1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3.46</v>
      </c>
      <c r="DL361">
        <v>0.5</v>
      </c>
      <c r="DM361" t="s">
        <v>430</v>
      </c>
      <c r="DN361">
        <v>2</v>
      </c>
      <c r="DO361" t="b">
        <v>1</v>
      </c>
      <c r="DP361">
        <v>1685131388.5</v>
      </c>
      <c r="DQ361">
        <v>1056.464074074074</v>
      </c>
      <c r="DR361">
        <v>1093.226296296296</v>
      </c>
      <c r="DS361">
        <v>17.93891481481482</v>
      </c>
      <c r="DT361">
        <v>16.82468148148148</v>
      </c>
      <c r="DU361">
        <v>1057.281111111111</v>
      </c>
      <c r="DV361">
        <v>18.31608148148148</v>
      </c>
      <c r="DW361">
        <v>500.0065185185185</v>
      </c>
      <c r="DX361">
        <v>99.63192222222222</v>
      </c>
      <c r="DY361">
        <v>0.1000388814814815</v>
      </c>
      <c r="DZ361">
        <v>27.05081851851851</v>
      </c>
      <c r="EA361">
        <v>28.02642592592592</v>
      </c>
      <c r="EB361">
        <v>999.9000000000001</v>
      </c>
      <c r="EC361">
        <v>0</v>
      </c>
      <c r="ED361">
        <v>0</v>
      </c>
      <c r="EE361">
        <v>9994.138518518519</v>
      </c>
      <c r="EF361">
        <v>0</v>
      </c>
      <c r="EG361">
        <v>20.61978888888889</v>
      </c>
      <c r="EH361">
        <v>-36.76271481481481</v>
      </c>
      <c r="EI361">
        <v>1075.760740740741</v>
      </c>
      <c r="EJ361">
        <v>1111.934444444444</v>
      </c>
      <c r="EK361">
        <v>1.114232222222222</v>
      </c>
      <c r="EL361">
        <v>1093.226296296296</v>
      </c>
      <c r="EM361">
        <v>16.82468148148148</v>
      </c>
      <c r="EN361">
        <v>1.787288148148148</v>
      </c>
      <c r="EO361">
        <v>1.676275555555555</v>
      </c>
      <c r="EP361">
        <v>15.67606666666667</v>
      </c>
      <c r="EQ361">
        <v>14.67844444444445</v>
      </c>
      <c r="ER361">
        <v>1999.988888888889</v>
      </c>
      <c r="ES361">
        <v>0.9800041111111113</v>
      </c>
      <c r="ET361">
        <v>0.01999568888888889</v>
      </c>
      <c r="EU361">
        <v>0</v>
      </c>
      <c r="EV361">
        <v>467.9709999999999</v>
      </c>
      <c r="EW361">
        <v>5.00078</v>
      </c>
      <c r="EX361">
        <v>10925.17037037037</v>
      </c>
      <c r="EY361">
        <v>16379.56666666667</v>
      </c>
      <c r="EZ361">
        <v>40.30307407407408</v>
      </c>
      <c r="FA361">
        <v>41.51362962962963</v>
      </c>
      <c r="FB361">
        <v>40.85851851851852</v>
      </c>
      <c r="FC361">
        <v>40.86074074074073</v>
      </c>
      <c r="FD361">
        <v>41.27529629629629</v>
      </c>
      <c r="FE361">
        <v>1955.098888888889</v>
      </c>
      <c r="FF361">
        <v>39.89000000000001</v>
      </c>
      <c r="FG361">
        <v>0</v>
      </c>
      <c r="FH361">
        <v>1685131393.9</v>
      </c>
      <c r="FI361">
        <v>0</v>
      </c>
      <c r="FJ361">
        <v>467.9330400000001</v>
      </c>
      <c r="FK361">
        <v>-0.696307690268699</v>
      </c>
      <c r="FL361">
        <v>-498.615384005204</v>
      </c>
      <c r="FM361">
        <v>10923.24</v>
      </c>
      <c r="FN361">
        <v>15</v>
      </c>
      <c r="FO361">
        <v>1685130131.5</v>
      </c>
      <c r="FP361" t="s">
        <v>966</v>
      </c>
      <c r="FQ361">
        <v>1685130127.5</v>
      </c>
      <c r="FR361">
        <v>1685130131.5</v>
      </c>
      <c r="FS361">
        <v>5</v>
      </c>
      <c r="FT361">
        <v>-0.047</v>
      </c>
      <c r="FU361">
        <v>-0.013</v>
      </c>
      <c r="FV361">
        <v>-0.532</v>
      </c>
      <c r="FW361">
        <v>-0.385</v>
      </c>
      <c r="FX361">
        <v>420</v>
      </c>
      <c r="FY361">
        <v>17</v>
      </c>
      <c r="FZ361">
        <v>0.43</v>
      </c>
      <c r="GA361">
        <v>0.08</v>
      </c>
      <c r="GB361">
        <v>-36.89556750000001</v>
      </c>
      <c r="GC361">
        <v>3.213209380863071</v>
      </c>
      <c r="GD361">
        <v>0.4055078096581496</v>
      </c>
      <c r="GE361">
        <v>0</v>
      </c>
      <c r="GF361">
        <v>1.11476475</v>
      </c>
      <c r="GG361">
        <v>-0.07916814258912043</v>
      </c>
      <c r="GH361">
        <v>0.01769466529600094</v>
      </c>
      <c r="GI361">
        <v>1</v>
      </c>
      <c r="GJ361">
        <v>1</v>
      </c>
      <c r="GK361">
        <v>2</v>
      </c>
      <c r="GL361" t="s">
        <v>432</v>
      </c>
      <c r="GM361">
        <v>3.09894</v>
      </c>
      <c r="GN361">
        <v>2.75816</v>
      </c>
      <c r="GO361">
        <v>0.184221</v>
      </c>
      <c r="GP361">
        <v>0.188164</v>
      </c>
      <c r="GQ361">
        <v>0.09794070000000001</v>
      </c>
      <c r="GR361">
        <v>0.09285160000000001</v>
      </c>
      <c r="GS361">
        <v>20835.4</v>
      </c>
      <c r="GT361">
        <v>20450.5</v>
      </c>
      <c r="GU361">
        <v>26093.3</v>
      </c>
      <c r="GV361">
        <v>25539.3</v>
      </c>
      <c r="GW361">
        <v>37785.4</v>
      </c>
      <c r="GX361">
        <v>35180.8</v>
      </c>
      <c r="GY361">
        <v>45630.4</v>
      </c>
      <c r="GZ361">
        <v>41951.8</v>
      </c>
      <c r="HA361">
        <v>1.84807</v>
      </c>
      <c r="HB361">
        <v>1.87748</v>
      </c>
      <c r="HC361">
        <v>0.032708</v>
      </c>
      <c r="HD361">
        <v>0</v>
      </c>
      <c r="HE361">
        <v>27.4955</v>
      </c>
      <c r="HF361">
        <v>999.9</v>
      </c>
      <c r="HG361">
        <v>42</v>
      </c>
      <c r="HH361">
        <v>40.3</v>
      </c>
      <c r="HI361">
        <v>31.7563</v>
      </c>
      <c r="HJ361">
        <v>62.5028</v>
      </c>
      <c r="HK361">
        <v>24.1587</v>
      </c>
      <c r="HL361">
        <v>1</v>
      </c>
      <c r="HM361">
        <v>0.355691</v>
      </c>
      <c r="HN361">
        <v>2.86504</v>
      </c>
      <c r="HO361">
        <v>20.2833</v>
      </c>
      <c r="HP361">
        <v>5.2119</v>
      </c>
      <c r="HQ361">
        <v>11.98</v>
      </c>
      <c r="HR361">
        <v>4.96345</v>
      </c>
      <c r="HS361">
        <v>3.27415</v>
      </c>
      <c r="HT361">
        <v>9999</v>
      </c>
      <c r="HU361">
        <v>9999</v>
      </c>
      <c r="HV361">
        <v>9999</v>
      </c>
      <c r="HW361">
        <v>42.4</v>
      </c>
      <c r="HX361">
        <v>1.864</v>
      </c>
      <c r="HY361">
        <v>1.8602</v>
      </c>
      <c r="HZ361">
        <v>1.85851</v>
      </c>
      <c r="IA361">
        <v>1.85987</v>
      </c>
      <c r="IB361">
        <v>1.85987</v>
      </c>
      <c r="IC361">
        <v>1.85837</v>
      </c>
      <c r="ID361">
        <v>1.85745</v>
      </c>
      <c r="IE361">
        <v>1.85236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-0.83</v>
      </c>
      <c r="IT361">
        <v>-0.3772</v>
      </c>
      <c r="IU361">
        <v>-0.4988045456908471</v>
      </c>
      <c r="IV361">
        <v>0.0001543633802942166</v>
      </c>
      <c r="IW361">
        <v>-6.359805854135664E-07</v>
      </c>
      <c r="IX361">
        <v>1.931128000261328E-10</v>
      </c>
      <c r="IY361">
        <v>-0.3811058202967347</v>
      </c>
      <c r="IZ361">
        <v>-0.009907362677547949</v>
      </c>
      <c r="JA361">
        <v>0.0006454078662214542</v>
      </c>
      <c r="JB361">
        <v>-5.064920317128958E-06</v>
      </c>
      <c r="JC361">
        <v>3</v>
      </c>
      <c r="JD361">
        <v>1872</v>
      </c>
      <c r="JE361">
        <v>1</v>
      </c>
      <c r="JF361">
        <v>37</v>
      </c>
      <c r="JG361">
        <v>21.1</v>
      </c>
      <c r="JH361">
        <v>21.1</v>
      </c>
      <c r="JI361">
        <v>2.53174</v>
      </c>
      <c r="JJ361">
        <v>2.63184</v>
      </c>
      <c r="JK361">
        <v>1.49658</v>
      </c>
      <c r="JL361">
        <v>2.33887</v>
      </c>
      <c r="JM361">
        <v>1.54785</v>
      </c>
      <c r="JN361">
        <v>2.46704</v>
      </c>
      <c r="JO361">
        <v>42.8315</v>
      </c>
      <c r="JP361">
        <v>13.7468</v>
      </c>
      <c r="JQ361">
        <v>18</v>
      </c>
      <c r="JR361">
        <v>489.243</v>
      </c>
      <c r="JS361">
        <v>524.8099999999999</v>
      </c>
      <c r="JT361">
        <v>23.837</v>
      </c>
      <c r="JU361">
        <v>31.5802</v>
      </c>
      <c r="JV361">
        <v>30.0001</v>
      </c>
      <c r="JW361">
        <v>31.7338</v>
      </c>
      <c r="JX361">
        <v>31.7044</v>
      </c>
      <c r="JY361">
        <v>50.8421</v>
      </c>
      <c r="JZ361">
        <v>42.8779</v>
      </c>
      <c r="KA361">
        <v>0</v>
      </c>
      <c r="KB361">
        <v>23.8072</v>
      </c>
      <c r="KC361">
        <v>1142.22</v>
      </c>
      <c r="KD361">
        <v>16.915</v>
      </c>
      <c r="KE361">
        <v>99.7148</v>
      </c>
      <c r="KF361">
        <v>99.7282</v>
      </c>
    </row>
    <row r="362" spans="1:292">
      <c r="A362">
        <v>330</v>
      </c>
      <c r="B362">
        <v>1685131401</v>
      </c>
      <c r="C362">
        <v>7998.5</v>
      </c>
      <c r="D362" t="s">
        <v>1101</v>
      </c>
      <c r="E362" t="s">
        <v>1102</v>
      </c>
      <c r="F362">
        <v>5</v>
      </c>
      <c r="G362" t="s">
        <v>965</v>
      </c>
      <c r="H362">
        <v>1685131393.214286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1142.716774251936</v>
      </c>
      <c r="AJ362">
        <v>1116.032606060606</v>
      </c>
      <c r="AK362">
        <v>3.416498555869358</v>
      </c>
      <c r="AL362">
        <v>66.89407936849416</v>
      </c>
      <c r="AM362">
        <f>(AO362 - AN362 + DX362*1E3/(8.314*(DZ362+273.15)) * AQ362/DW362 * AP362) * DW362/(100*DK362) * 1000/(1000 - AO362)</f>
        <v>0</v>
      </c>
      <c r="AN362">
        <v>16.87435205455382</v>
      </c>
      <c r="AO362">
        <v>17.95148531468532</v>
      </c>
      <c r="AP362">
        <v>7.742108608877955E-05</v>
      </c>
      <c r="AQ362">
        <v>106.2692490418102</v>
      </c>
      <c r="AR362">
        <v>4</v>
      </c>
      <c r="AS362">
        <v>1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3.46</v>
      </c>
      <c r="DL362">
        <v>0.5</v>
      </c>
      <c r="DM362" t="s">
        <v>430</v>
      </c>
      <c r="DN362">
        <v>2</v>
      </c>
      <c r="DO362" t="b">
        <v>1</v>
      </c>
      <c r="DP362">
        <v>1685131393.214286</v>
      </c>
      <c r="DQ362">
        <v>1071.943214285714</v>
      </c>
      <c r="DR362">
        <v>1108.678928571429</v>
      </c>
      <c r="DS362">
        <v>17.94129285714286</v>
      </c>
      <c r="DT362">
        <v>16.84355714285714</v>
      </c>
      <c r="DU362">
        <v>1072.768571428571</v>
      </c>
      <c r="DV362">
        <v>18.31843928571428</v>
      </c>
      <c r="DW362">
        <v>500.0233214285714</v>
      </c>
      <c r="DX362">
        <v>99.63238214285715</v>
      </c>
      <c r="DY362">
        <v>0.1000311642857143</v>
      </c>
      <c r="DZ362">
        <v>27.04762857142857</v>
      </c>
      <c r="EA362">
        <v>28.02295000000001</v>
      </c>
      <c r="EB362">
        <v>999.9000000000002</v>
      </c>
      <c r="EC362">
        <v>0</v>
      </c>
      <c r="ED362">
        <v>0</v>
      </c>
      <c r="EE362">
        <v>9996.870714285715</v>
      </c>
      <c r="EF362">
        <v>0</v>
      </c>
      <c r="EG362">
        <v>20.18650357142857</v>
      </c>
      <c r="EH362">
        <v>-36.73560357142856</v>
      </c>
      <c r="EI362">
        <v>1091.525</v>
      </c>
      <c r="EJ362">
        <v>1127.672142857143</v>
      </c>
      <c r="EK362">
        <v>1.097740357142857</v>
      </c>
      <c r="EL362">
        <v>1108.678928571429</v>
      </c>
      <c r="EM362">
        <v>16.84355714285714</v>
      </c>
      <c r="EN362">
        <v>1.787534285714286</v>
      </c>
      <c r="EO362">
        <v>1.678163571428571</v>
      </c>
      <c r="EP362">
        <v>15.67820714285714</v>
      </c>
      <c r="EQ362">
        <v>14.69588928571429</v>
      </c>
      <c r="ER362">
        <v>1999.995</v>
      </c>
      <c r="ES362">
        <v>0.9800040000000001</v>
      </c>
      <c r="ET362">
        <v>0.0199958</v>
      </c>
      <c r="EU362">
        <v>0</v>
      </c>
      <c r="EV362">
        <v>467.9337142857143</v>
      </c>
      <c r="EW362">
        <v>5.00078</v>
      </c>
      <c r="EX362">
        <v>10894.81071428572</v>
      </c>
      <c r="EY362">
        <v>16379.62142857143</v>
      </c>
      <c r="EZ362">
        <v>40.30560714285713</v>
      </c>
      <c r="FA362">
        <v>41.53099999999999</v>
      </c>
      <c r="FB362">
        <v>40.87692857142856</v>
      </c>
      <c r="FC362">
        <v>40.84342857142856</v>
      </c>
      <c r="FD362">
        <v>41.27210714285713</v>
      </c>
      <c r="FE362">
        <v>1955.105</v>
      </c>
      <c r="FF362">
        <v>39.89000000000001</v>
      </c>
      <c r="FG362">
        <v>0</v>
      </c>
      <c r="FH362">
        <v>1685131399.3</v>
      </c>
      <c r="FI362">
        <v>0</v>
      </c>
      <c r="FJ362">
        <v>467.8888076923077</v>
      </c>
      <c r="FK362">
        <v>-0.9434871816300212</v>
      </c>
      <c r="FL362">
        <v>-787.7470097721692</v>
      </c>
      <c r="FM362">
        <v>10888.58461538462</v>
      </c>
      <c r="FN362">
        <v>15</v>
      </c>
      <c r="FO362">
        <v>1685130131.5</v>
      </c>
      <c r="FP362" t="s">
        <v>966</v>
      </c>
      <c r="FQ362">
        <v>1685130127.5</v>
      </c>
      <c r="FR362">
        <v>1685130131.5</v>
      </c>
      <c r="FS362">
        <v>5</v>
      </c>
      <c r="FT362">
        <v>-0.047</v>
      </c>
      <c r="FU362">
        <v>-0.013</v>
      </c>
      <c r="FV362">
        <v>-0.532</v>
      </c>
      <c r="FW362">
        <v>-0.385</v>
      </c>
      <c r="FX362">
        <v>420</v>
      </c>
      <c r="FY362">
        <v>17</v>
      </c>
      <c r="FZ362">
        <v>0.43</v>
      </c>
      <c r="GA362">
        <v>0.08</v>
      </c>
      <c r="GB362">
        <v>-36.87359</v>
      </c>
      <c r="GC362">
        <v>0.6540112570356863</v>
      </c>
      <c r="GD362">
        <v>0.3861881411954544</v>
      </c>
      <c r="GE362">
        <v>0</v>
      </c>
      <c r="GF362">
        <v>1.1065635</v>
      </c>
      <c r="GG362">
        <v>-0.2162818761726092</v>
      </c>
      <c r="GH362">
        <v>0.0249945478604835</v>
      </c>
      <c r="GI362">
        <v>1</v>
      </c>
      <c r="GJ362">
        <v>1</v>
      </c>
      <c r="GK362">
        <v>2</v>
      </c>
      <c r="GL362" t="s">
        <v>432</v>
      </c>
      <c r="GM362">
        <v>3.09886</v>
      </c>
      <c r="GN362">
        <v>2.75804</v>
      </c>
      <c r="GO362">
        <v>0.186014</v>
      </c>
      <c r="GP362">
        <v>0.189899</v>
      </c>
      <c r="GQ362">
        <v>0.097987</v>
      </c>
      <c r="GR362">
        <v>0.0928581</v>
      </c>
      <c r="GS362">
        <v>20789.4</v>
      </c>
      <c r="GT362">
        <v>20406.4</v>
      </c>
      <c r="GU362">
        <v>26093.1</v>
      </c>
      <c r="GV362">
        <v>25538.9</v>
      </c>
      <c r="GW362">
        <v>37783.4</v>
      </c>
      <c r="GX362">
        <v>35180.4</v>
      </c>
      <c r="GY362">
        <v>45630.1</v>
      </c>
      <c r="GZ362">
        <v>41951.3</v>
      </c>
      <c r="HA362">
        <v>1.848</v>
      </c>
      <c r="HB362">
        <v>1.87765</v>
      </c>
      <c r="HC362">
        <v>0.0313297</v>
      </c>
      <c r="HD362">
        <v>0</v>
      </c>
      <c r="HE362">
        <v>27.5014</v>
      </c>
      <c r="HF362">
        <v>999.9</v>
      </c>
      <c r="HG362">
        <v>42</v>
      </c>
      <c r="HH362">
        <v>40.3</v>
      </c>
      <c r="HI362">
        <v>31.7582</v>
      </c>
      <c r="HJ362">
        <v>62.3928</v>
      </c>
      <c r="HK362">
        <v>24.355</v>
      </c>
      <c r="HL362">
        <v>1</v>
      </c>
      <c r="HM362">
        <v>0.355833</v>
      </c>
      <c r="HN362">
        <v>2.89318</v>
      </c>
      <c r="HO362">
        <v>20.2831</v>
      </c>
      <c r="HP362">
        <v>5.21205</v>
      </c>
      <c r="HQ362">
        <v>11.98</v>
      </c>
      <c r="HR362">
        <v>4.9634</v>
      </c>
      <c r="HS362">
        <v>3.27408</v>
      </c>
      <c r="HT362">
        <v>9999</v>
      </c>
      <c r="HU362">
        <v>9999</v>
      </c>
      <c r="HV362">
        <v>9999</v>
      </c>
      <c r="HW362">
        <v>42.4</v>
      </c>
      <c r="HX362">
        <v>1.86397</v>
      </c>
      <c r="HY362">
        <v>1.86019</v>
      </c>
      <c r="HZ362">
        <v>1.85852</v>
      </c>
      <c r="IA362">
        <v>1.85984</v>
      </c>
      <c r="IB362">
        <v>1.85985</v>
      </c>
      <c r="IC362">
        <v>1.85837</v>
      </c>
      <c r="ID362">
        <v>1.85745</v>
      </c>
      <c r="IE362">
        <v>1.85236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-0.84</v>
      </c>
      <c r="IT362">
        <v>-0.3771</v>
      </c>
      <c r="IU362">
        <v>-0.4988045456908471</v>
      </c>
      <c r="IV362">
        <v>0.0001543633802942166</v>
      </c>
      <c r="IW362">
        <v>-6.359805854135664E-07</v>
      </c>
      <c r="IX362">
        <v>1.931128000261328E-10</v>
      </c>
      <c r="IY362">
        <v>-0.3811058202967347</v>
      </c>
      <c r="IZ362">
        <v>-0.009907362677547949</v>
      </c>
      <c r="JA362">
        <v>0.0006454078662214542</v>
      </c>
      <c r="JB362">
        <v>-5.064920317128958E-06</v>
      </c>
      <c r="JC362">
        <v>3</v>
      </c>
      <c r="JD362">
        <v>1872</v>
      </c>
      <c r="JE362">
        <v>1</v>
      </c>
      <c r="JF362">
        <v>37</v>
      </c>
      <c r="JG362">
        <v>21.2</v>
      </c>
      <c r="JH362">
        <v>21.2</v>
      </c>
      <c r="JI362">
        <v>2.56348</v>
      </c>
      <c r="JJ362">
        <v>2.63428</v>
      </c>
      <c r="JK362">
        <v>1.49658</v>
      </c>
      <c r="JL362">
        <v>2.33887</v>
      </c>
      <c r="JM362">
        <v>1.54785</v>
      </c>
      <c r="JN362">
        <v>2.38647</v>
      </c>
      <c r="JO362">
        <v>42.8315</v>
      </c>
      <c r="JP362">
        <v>13.738</v>
      </c>
      <c r="JQ362">
        <v>18</v>
      </c>
      <c r="JR362">
        <v>489.189</v>
      </c>
      <c r="JS362">
        <v>524.913</v>
      </c>
      <c r="JT362">
        <v>23.809</v>
      </c>
      <c r="JU362">
        <v>31.5795</v>
      </c>
      <c r="JV362">
        <v>30.0003</v>
      </c>
      <c r="JW362">
        <v>31.7324</v>
      </c>
      <c r="JX362">
        <v>31.7022</v>
      </c>
      <c r="JY362">
        <v>51.5089</v>
      </c>
      <c r="JZ362">
        <v>42.8779</v>
      </c>
      <c r="KA362">
        <v>0</v>
      </c>
      <c r="KB362">
        <v>23.791</v>
      </c>
      <c r="KC362">
        <v>1155.59</v>
      </c>
      <c r="KD362">
        <v>16.9196</v>
      </c>
      <c r="KE362">
        <v>99.71420000000001</v>
      </c>
      <c r="KF362">
        <v>99.7269</v>
      </c>
    </row>
    <row r="363" spans="1:292">
      <c r="A363">
        <v>331</v>
      </c>
      <c r="B363">
        <v>1685131406</v>
      </c>
      <c r="C363">
        <v>8003.5</v>
      </c>
      <c r="D363" t="s">
        <v>1103</v>
      </c>
      <c r="E363" t="s">
        <v>1104</v>
      </c>
      <c r="F363">
        <v>5</v>
      </c>
      <c r="G363" t="s">
        <v>965</v>
      </c>
      <c r="H363">
        <v>1685131398.5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1159.523340844763</v>
      </c>
      <c r="AJ363">
        <v>1132.935333333333</v>
      </c>
      <c r="AK363">
        <v>3.376567139195096</v>
      </c>
      <c r="AL363">
        <v>66.89407936849416</v>
      </c>
      <c r="AM363">
        <f>(AO363 - AN363 + DX363*1E3/(8.314*(DZ363+273.15)) * AQ363/DW363 * AP363) * DW363/(100*DK363) * 1000/(1000 - AO363)</f>
        <v>0</v>
      </c>
      <c r="AN363">
        <v>16.87492322978094</v>
      </c>
      <c r="AO363">
        <v>17.95436643356646</v>
      </c>
      <c r="AP363">
        <v>1.646921942038658E-05</v>
      </c>
      <c r="AQ363">
        <v>106.2692490418102</v>
      </c>
      <c r="AR363">
        <v>4</v>
      </c>
      <c r="AS363">
        <v>1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3.46</v>
      </c>
      <c r="DL363">
        <v>0.5</v>
      </c>
      <c r="DM363" t="s">
        <v>430</v>
      </c>
      <c r="DN363">
        <v>2</v>
      </c>
      <c r="DO363" t="b">
        <v>1</v>
      </c>
      <c r="DP363">
        <v>1685131398.5</v>
      </c>
      <c r="DQ363">
        <v>1089.333333333333</v>
      </c>
      <c r="DR363">
        <v>1126.298518518519</v>
      </c>
      <c r="DS363">
        <v>17.94560740740741</v>
      </c>
      <c r="DT363">
        <v>16.86568888888889</v>
      </c>
      <c r="DU363">
        <v>1090.167777777778</v>
      </c>
      <c r="DV363">
        <v>18.32271851851852</v>
      </c>
      <c r="DW363">
        <v>500.0017777777778</v>
      </c>
      <c r="DX363">
        <v>99.63245925925925</v>
      </c>
      <c r="DY363">
        <v>0.0999911222222222</v>
      </c>
      <c r="DZ363">
        <v>27.04374444444444</v>
      </c>
      <c r="EA363">
        <v>28.0183037037037</v>
      </c>
      <c r="EB363">
        <v>999.9000000000001</v>
      </c>
      <c r="EC363">
        <v>0</v>
      </c>
      <c r="ED363">
        <v>0</v>
      </c>
      <c r="EE363">
        <v>10000.91740740741</v>
      </c>
      <c r="EF363">
        <v>0</v>
      </c>
      <c r="EG363">
        <v>19.54903333333333</v>
      </c>
      <c r="EH363">
        <v>-36.96574074074074</v>
      </c>
      <c r="EI363">
        <v>1109.237407407407</v>
      </c>
      <c r="EJ363">
        <v>1145.618888888889</v>
      </c>
      <c r="EK363">
        <v>1.079924444444444</v>
      </c>
      <c r="EL363">
        <v>1126.298518518519</v>
      </c>
      <c r="EM363">
        <v>16.86568888888889</v>
      </c>
      <c r="EN363">
        <v>1.787965185185185</v>
      </c>
      <c r="EO363">
        <v>1.680369629629629</v>
      </c>
      <c r="EP363">
        <v>15.68197037037037</v>
      </c>
      <c r="EQ363">
        <v>14.71626666666667</v>
      </c>
      <c r="ER363">
        <v>2000.008148148148</v>
      </c>
      <c r="ES363">
        <v>0.9800040000000001</v>
      </c>
      <c r="ET363">
        <v>0.0199958</v>
      </c>
      <c r="EU363">
        <v>0</v>
      </c>
      <c r="EV363">
        <v>467.8749259259259</v>
      </c>
      <c r="EW363">
        <v>5.00078</v>
      </c>
      <c r="EX363">
        <v>10848.11481481481</v>
      </c>
      <c r="EY363">
        <v>16379.73333333334</v>
      </c>
      <c r="EZ363">
        <v>40.30074074074074</v>
      </c>
      <c r="FA363">
        <v>41.53214814814815</v>
      </c>
      <c r="FB363">
        <v>40.88862962962963</v>
      </c>
      <c r="FC363">
        <v>40.84688888888889</v>
      </c>
      <c r="FD363">
        <v>41.28677777777776</v>
      </c>
      <c r="FE363">
        <v>1955.118148148148</v>
      </c>
      <c r="FF363">
        <v>39.89000000000001</v>
      </c>
      <c r="FG363">
        <v>0</v>
      </c>
      <c r="FH363">
        <v>1685131404.1</v>
      </c>
      <c r="FI363">
        <v>0</v>
      </c>
      <c r="FJ363">
        <v>467.8228461538461</v>
      </c>
      <c r="FK363">
        <v>-0.06441025949840129</v>
      </c>
      <c r="FL363">
        <v>-253.675214716256</v>
      </c>
      <c r="FM363">
        <v>10848.56153846154</v>
      </c>
      <c r="FN363">
        <v>15</v>
      </c>
      <c r="FO363">
        <v>1685130131.5</v>
      </c>
      <c r="FP363" t="s">
        <v>966</v>
      </c>
      <c r="FQ363">
        <v>1685130127.5</v>
      </c>
      <c r="FR363">
        <v>1685130131.5</v>
      </c>
      <c r="FS363">
        <v>5</v>
      </c>
      <c r="FT363">
        <v>-0.047</v>
      </c>
      <c r="FU363">
        <v>-0.013</v>
      </c>
      <c r="FV363">
        <v>-0.532</v>
      </c>
      <c r="FW363">
        <v>-0.385</v>
      </c>
      <c r="FX363">
        <v>420</v>
      </c>
      <c r="FY363">
        <v>17</v>
      </c>
      <c r="FZ363">
        <v>0.43</v>
      </c>
      <c r="GA363">
        <v>0.08</v>
      </c>
      <c r="GB363">
        <v>-36.82996341463414</v>
      </c>
      <c r="GC363">
        <v>-2.251599303135873</v>
      </c>
      <c r="GD363">
        <v>0.3473814756677748</v>
      </c>
      <c r="GE363">
        <v>0</v>
      </c>
      <c r="GF363">
        <v>1.094896585365853</v>
      </c>
      <c r="GG363">
        <v>-0.2084128222996515</v>
      </c>
      <c r="GH363">
        <v>0.024764638795705</v>
      </c>
      <c r="GI363">
        <v>1</v>
      </c>
      <c r="GJ363">
        <v>1</v>
      </c>
      <c r="GK363">
        <v>2</v>
      </c>
      <c r="GL363" t="s">
        <v>432</v>
      </c>
      <c r="GM363">
        <v>3.09889</v>
      </c>
      <c r="GN363">
        <v>2.75804</v>
      </c>
      <c r="GO363">
        <v>0.18778</v>
      </c>
      <c r="GP363">
        <v>0.191675</v>
      </c>
      <c r="GQ363">
        <v>0.0979961</v>
      </c>
      <c r="GR363">
        <v>0.09284820000000001</v>
      </c>
      <c r="GS363">
        <v>20744.2</v>
      </c>
      <c r="GT363">
        <v>20361.6</v>
      </c>
      <c r="GU363">
        <v>26093</v>
      </c>
      <c r="GV363">
        <v>25538.8</v>
      </c>
      <c r="GW363">
        <v>37783.1</v>
      </c>
      <c r="GX363">
        <v>35180.7</v>
      </c>
      <c r="GY363">
        <v>45629.8</v>
      </c>
      <c r="GZ363">
        <v>41951</v>
      </c>
      <c r="HA363">
        <v>1.84815</v>
      </c>
      <c r="HB363">
        <v>1.87752</v>
      </c>
      <c r="HC363">
        <v>0.0308827</v>
      </c>
      <c r="HD363">
        <v>0</v>
      </c>
      <c r="HE363">
        <v>27.5069</v>
      </c>
      <c r="HF363">
        <v>999.9</v>
      </c>
      <c r="HG363">
        <v>42</v>
      </c>
      <c r="HH363">
        <v>40.3</v>
      </c>
      <c r="HI363">
        <v>31.7591</v>
      </c>
      <c r="HJ363">
        <v>62.6728</v>
      </c>
      <c r="HK363">
        <v>24.1627</v>
      </c>
      <c r="HL363">
        <v>1</v>
      </c>
      <c r="HM363">
        <v>0.355971</v>
      </c>
      <c r="HN363">
        <v>2.88702</v>
      </c>
      <c r="HO363">
        <v>20.2831</v>
      </c>
      <c r="HP363">
        <v>5.21235</v>
      </c>
      <c r="HQ363">
        <v>11.98</v>
      </c>
      <c r="HR363">
        <v>4.96345</v>
      </c>
      <c r="HS363">
        <v>3.2743</v>
      </c>
      <c r="HT363">
        <v>9999</v>
      </c>
      <c r="HU363">
        <v>9999</v>
      </c>
      <c r="HV363">
        <v>9999</v>
      </c>
      <c r="HW363">
        <v>42.4</v>
      </c>
      <c r="HX363">
        <v>1.86398</v>
      </c>
      <c r="HY363">
        <v>1.86017</v>
      </c>
      <c r="HZ363">
        <v>1.85852</v>
      </c>
      <c r="IA363">
        <v>1.85982</v>
      </c>
      <c r="IB363">
        <v>1.8598</v>
      </c>
      <c r="IC363">
        <v>1.85837</v>
      </c>
      <c r="ID363">
        <v>1.85745</v>
      </c>
      <c r="IE363">
        <v>1.85232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-0.85</v>
      </c>
      <c r="IT363">
        <v>-0.3771</v>
      </c>
      <c r="IU363">
        <v>-0.4988045456908471</v>
      </c>
      <c r="IV363">
        <v>0.0001543633802942166</v>
      </c>
      <c r="IW363">
        <v>-6.359805854135664E-07</v>
      </c>
      <c r="IX363">
        <v>1.931128000261328E-10</v>
      </c>
      <c r="IY363">
        <v>-0.3811058202967347</v>
      </c>
      <c r="IZ363">
        <v>-0.009907362677547949</v>
      </c>
      <c r="JA363">
        <v>0.0006454078662214542</v>
      </c>
      <c r="JB363">
        <v>-5.064920317128958E-06</v>
      </c>
      <c r="JC363">
        <v>3</v>
      </c>
      <c r="JD363">
        <v>1872</v>
      </c>
      <c r="JE363">
        <v>1</v>
      </c>
      <c r="JF363">
        <v>37</v>
      </c>
      <c r="JG363">
        <v>21.3</v>
      </c>
      <c r="JH363">
        <v>21.2</v>
      </c>
      <c r="JI363">
        <v>2.59277</v>
      </c>
      <c r="JJ363">
        <v>2.64404</v>
      </c>
      <c r="JK363">
        <v>1.49658</v>
      </c>
      <c r="JL363">
        <v>2.33887</v>
      </c>
      <c r="JM363">
        <v>1.54785</v>
      </c>
      <c r="JN363">
        <v>2.32422</v>
      </c>
      <c r="JO363">
        <v>42.8315</v>
      </c>
      <c r="JP363">
        <v>13.7293</v>
      </c>
      <c r="JQ363">
        <v>18</v>
      </c>
      <c r="JR363">
        <v>489.268</v>
      </c>
      <c r="JS363">
        <v>524.811</v>
      </c>
      <c r="JT363">
        <v>23.7901</v>
      </c>
      <c r="JU363">
        <v>31.5795</v>
      </c>
      <c r="JV363">
        <v>30.0003</v>
      </c>
      <c r="JW363">
        <v>31.731</v>
      </c>
      <c r="JX363">
        <v>31.7005</v>
      </c>
      <c r="JY363">
        <v>52.0848</v>
      </c>
      <c r="JZ363">
        <v>42.8779</v>
      </c>
      <c r="KA363">
        <v>0</v>
      </c>
      <c r="KB363">
        <v>23.781</v>
      </c>
      <c r="KC363">
        <v>1175.71</v>
      </c>
      <c r="KD363">
        <v>16.929</v>
      </c>
      <c r="KE363">
        <v>99.7136</v>
      </c>
      <c r="KF363">
        <v>99.7264</v>
      </c>
    </row>
    <row r="364" spans="1:292">
      <c r="A364">
        <v>332</v>
      </c>
      <c r="B364">
        <v>1685131411</v>
      </c>
      <c r="C364">
        <v>8008.5</v>
      </c>
      <c r="D364" t="s">
        <v>1105</v>
      </c>
      <c r="E364" t="s">
        <v>1106</v>
      </c>
      <c r="F364">
        <v>5</v>
      </c>
      <c r="G364" t="s">
        <v>965</v>
      </c>
      <c r="H364">
        <v>1685131403.214286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1176.732074056557</v>
      </c>
      <c r="AJ364">
        <v>1150.07206060606</v>
      </c>
      <c r="AK364">
        <v>3.41115044446452</v>
      </c>
      <c r="AL364">
        <v>66.89407936849416</v>
      </c>
      <c r="AM364">
        <f>(AO364 - AN364 + DX364*1E3/(8.314*(DZ364+273.15)) * AQ364/DW364 * AP364) * DW364/(100*DK364) * 1000/(1000 - AO364)</f>
        <v>0</v>
      </c>
      <c r="AN364">
        <v>16.8719098034753</v>
      </c>
      <c r="AO364">
        <v>17.9497041958042</v>
      </c>
      <c r="AP364">
        <v>-4.66674531093129E-06</v>
      </c>
      <c r="AQ364">
        <v>106.2692490418102</v>
      </c>
      <c r="AR364">
        <v>4</v>
      </c>
      <c r="AS364">
        <v>1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3.46</v>
      </c>
      <c r="DL364">
        <v>0.5</v>
      </c>
      <c r="DM364" t="s">
        <v>430</v>
      </c>
      <c r="DN364">
        <v>2</v>
      </c>
      <c r="DO364" t="b">
        <v>1</v>
      </c>
      <c r="DP364">
        <v>1685131403.214286</v>
      </c>
      <c r="DQ364">
        <v>1105.021428571428</v>
      </c>
      <c r="DR364">
        <v>1142.183928571429</v>
      </c>
      <c r="DS364">
        <v>17.95051428571428</v>
      </c>
      <c r="DT364">
        <v>16.87306428571429</v>
      </c>
      <c r="DU364">
        <v>1105.865357142857</v>
      </c>
      <c r="DV364">
        <v>18.32758214285714</v>
      </c>
      <c r="DW364">
        <v>500.0152142857143</v>
      </c>
      <c r="DX364">
        <v>99.63213571428571</v>
      </c>
      <c r="DY364">
        <v>0.09998079999999999</v>
      </c>
      <c r="DZ364">
        <v>27.03924285714286</v>
      </c>
      <c r="EA364">
        <v>28.01385357142857</v>
      </c>
      <c r="EB364">
        <v>999.9000000000002</v>
      </c>
      <c r="EC364">
        <v>0</v>
      </c>
      <c r="ED364">
        <v>0</v>
      </c>
      <c r="EE364">
        <v>9997.361071428571</v>
      </c>
      <c r="EF364">
        <v>0</v>
      </c>
      <c r="EG364">
        <v>19.14841071428572</v>
      </c>
      <c r="EH364">
        <v>-37.162425</v>
      </c>
      <c r="EI364">
        <v>1125.219285714286</v>
      </c>
      <c r="EJ364">
        <v>1161.785714285714</v>
      </c>
      <c r="EK364">
        <v>1.077456428571429</v>
      </c>
      <c r="EL364">
        <v>1142.183928571429</v>
      </c>
      <c r="EM364">
        <v>16.87306428571429</v>
      </c>
      <c r="EN364">
        <v>1.788448214285714</v>
      </c>
      <c r="EO364">
        <v>1.681098928571428</v>
      </c>
      <c r="EP364">
        <v>15.68617857142857</v>
      </c>
      <c r="EQ364">
        <v>14.72299642857143</v>
      </c>
      <c r="ER364">
        <v>2000.019285714286</v>
      </c>
      <c r="ES364">
        <v>0.9800040000000001</v>
      </c>
      <c r="ET364">
        <v>0.0199958</v>
      </c>
      <c r="EU364">
        <v>0</v>
      </c>
      <c r="EV364">
        <v>467.8290714285714</v>
      </c>
      <c r="EW364">
        <v>5.00078</v>
      </c>
      <c r="EX364">
        <v>10840.925</v>
      </c>
      <c r="EY364">
        <v>16379.82857142857</v>
      </c>
      <c r="EZ364">
        <v>40.30117857142857</v>
      </c>
      <c r="FA364">
        <v>41.53099999999999</v>
      </c>
      <c r="FB364">
        <v>40.92832142857142</v>
      </c>
      <c r="FC364">
        <v>40.839</v>
      </c>
      <c r="FD364">
        <v>41.25425</v>
      </c>
      <c r="FE364">
        <v>1955.129285714286</v>
      </c>
      <c r="FF364">
        <v>39.89000000000001</v>
      </c>
      <c r="FG364">
        <v>0</v>
      </c>
      <c r="FH364">
        <v>1685131408.9</v>
      </c>
      <c r="FI364">
        <v>0</v>
      </c>
      <c r="FJ364">
        <v>467.8134230769231</v>
      </c>
      <c r="FK364">
        <v>0.1428034157558764</v>
      </c>
      <c r="FL364">
        <v>136.0547000522401</v>
      </c>
      <c r="FM364">
        <v>10839.73846153846</v>
      </c>
      <c r="FN364">
        <v>15</v>
      </c>
      <c r="FO364">
        <v>1685130131.5</v>
      </c>
      <c r="FP364" t="s">
        <v>966</v>
      </c>
      <c r="FQ364">
        <v>1685130127.5</v>
      </c>
      <c r="FR364">
        <v>1685130131.5</v>
      </c>
      <c r="FS364">
        <v>5</v>
      </c>
      <c r="FT364">
        <v>-0.047</v>
      </c>
      <c r="FU364">
        <v>-0.013</v>
      </c>
      <c r="FV364">
        <v>-0.532</v>
      </c>
      <c r="FW364">
        <v>-0.385</v>
      </c>
      <c r="FX364">
        <v>420</v>
      </c>
      <c r="FY364">
        <v>17</v>
      </c>
      <c r="FZ364">
        <v>0.43</v>
      </c>
      <c r="GA364">
        <v>0.08</v>
      </c>
      <c r="GB364">
        <v>-36.97686585365853</v>
      </c>
      <c r="GC364">
        <v>-2.652505923345014</v>
      </c>
      <c r="GD364">
        <v>0.3282441964339415</v>
      </c>
      <c r="GE364">
        <v>0</v>
      </c>
      <c r="GF364">
        <v>1.083318048780488</v>
      </c>
      <c r="GG364">
        <v>-0.06916829268292626</v>
      </c>
      <c r="GH364">
        <v>0.01529754455340707</v>
      </c>
      <c r="GI364">
        <v>1</v>
      </c>
      <c r="GJ364">
        <v>1</v>
      </c>
      <c r="GK364">
        <v>2</v>
      </c>
      <c r="GL364" t="s">
        <v>432</v>
      </c>
      <c r="GM364">
        <v>3.09902</v>
      </c>
      <c r="GN364">
        <v>2.75816</v>
      </c>
      <c r="GO364">
        <v>0.189545</v>
      </c>
      <c r="GP364">
        <v>0.193406</v>
      </c>
      <c r="GQ364">
        <v>0.0979762</v>
      </c>
      <c r="GR364">
        <v>0.0928402</v>
      </c>
      <c r="GS364">
        <v>20698.8</v>
      </c>
      <c r="GT364">
        <v>20317.8</v>
      </c>
      <c r="GU364">
        <v>26092.6</v>
      </c>
      <c r="GV364">
        <v>25538.6</v>
      </c>
      <c r="GW364">
        <v>37783.9</v>
      </c>
      <c r="GX364">
        <v>35180.7</v>
      </c>
      <c r="GY364">
        <v>45629.5</v>
      </c>
      <c r="GZ364">
        <v>41950.4</v>
      </c>
      <c r="HA364">
        <v>1.8484</v>
      </c>
      <c r="HB364">
        <v>1.87787</v>
      </c>
      <c r="HC364">
        <v>0.0303611</v>
      </c>
      <c r="HD364">
        <v>0</v>
      </c>
      <c r="HE364">
        <v>27.512</v>
      </c>
      <c r="HF364">
        <v>999.9</v>
      </c>
      <c r="HG364">
        <v>41.9</v>
      </c>
      <c r="HH364">
        <v>40.3</v>
      </c>
      <c r="HI364">
        <v>31.6763</v>
      </c>
      <c r="HJ364">
        <v>62.4728</v>
      </c>
      <c r="HK364">
        <v>24.1747</v>
      </c>
      <c r="HL364">
        <v>1</v>
      </c>
      <c r="HM364">
        <v>0.356026</v>
      </c>
      <c r="HN364">
        <v>2.8537</v>
      </c>
      <c r="HO364">
        <v>20.2842</v>
      </c>
      <c r="HP364">
        <v>5.2125</v>
      </c>
      <c r="HQ364">
        <v>11.98</v>
      </c>
      <c r="HR364">
        <v>4.96365</v>
      </c>
      <c r="HS364">
        <v>3.27418</v>
      </c>
      <c r="HT364">
        <v>9999</v>
      </c>
      <c r="HU364">
        <v>9999</v>
      </c>
      <c r="HV364">
        <v>9999</v>
      </c>
      <c r="HW364">
        <v>42.4</v>
      </c>
      <c r="HX364">
        <v>1.86398</v>
      </c>
      <c r="HY364">
        <v>1.86017</v>
      </c>
      <c r="HZ364">
        <v>1.85851</v>
      </c>
      <c r="IA364">
        <v>1.8598</v>
      </c>
      <c r="IB364">
        <v>1.85977</v>
      </c>
      <c r="IC364">
        <v>1.85837</v>
      </c>
      <c r="ID364">
        <v>1.85745</v>
      </c>
      <c r="IE364">
        <v>1.85229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-0.86</v>
      </c>
      <c r="IT364">
        <v>-0.3771</v>
      </c>
      <c r="IU364">
        <v>-0.4988045456908471</v>
      </c>
      <c r="IV364">
        <v>0.0001543633802942166</v>
      </c>
      <c r="IW364">
        <v>-6.359805854135664E-07</v>
      </c>
      <c r="IX364">
        <v>1.931128000261328E-10</v>
      </c>
      <c r="IY364">
        <v>-0.3811058202967347</v>
      </c>
      <c r="IZ364">
        <v>-0.009907362677547949</v>
      </c>
      <c r="JA364">
        <v>0.0006454078662214542</v>
      </c>
      <c r="JB364">
        <v>-5.064920317128958E-06</v>
      </c>
      <c r="JC364">
        <v>3</v>
      </c>
      <c r="JD364">
        <v>1872</v>
      </c>
      <c r="JE364">
        <v>1</v>
      </c>
      <c r="JF364">
        <v>37</v>
      </c>
      <c r="JG364">
        <v>21.4</v>
      </c>
      <c r="JH364">
        <v>21.3</v>
      </c>
      <c r="JI364">
        <v>2.62573</v>
      </c>
      <c r="JJ364">
        <v>2.64038</v>
      </c>
      <c r="JK364">
        <v>1.49658</v>
      </c>
      <c r="JL364">
        <v>2.33643</v>
      </c>
      <c r="JM364">
        <v>1.54907</v>
      </c>
      <c r="JN364">
        <v>2.4585</v>
      </c>
      <c r="JO364">
        <v>42.8315</v>
      </c>
      <c r="JP364">
        <v>13.738</v>
      </c>
      <c r="JQ364">
        <v>18</v>
      </c>
      <c r="JR364">
        <v>489.413</v>
      </c>
      <c r="JS364">
        <v>525.048</v>
      </c>
      <c r="JT364">
        <v>23.776</v>
      </c>
      <c r="JU364">
        <v>31.5795</v>
      </c>
      <c r="JV364">
        <v>30.0003</v>
      </c>
      <c r="JW364">
        <v>31.7303</v>
      </c>
      <c r="JX364">
        <v>31.6994</v>
      </c>
      <c r="JY364">
        <v>52.7408</v>
      </c>
      <c r="JZ364">
        <v>42.8779</v>
      </c>
      <c r="KA364">
        <v>0</v>
      </c>
      <c r="KB364">
        <v>23.7682</v>
      </c>
      <c r="KC364">
        <v>1189.08</v>
      </c>
      <c r="KD364">
        <v>16.9444</v>
      </c>
      <c r="KE364">
        <v>99.7127</v>
      </c>
      <c r="KF364">
        <v>99.7251</v>
      </c>
    </row>
    <row r="365" spans="1:292">
      <c r="A365">
        <v>333</v>
      </c>
      <c r="B365">
        <v>1685131416</v>
      </c>
      <c r="C365">
        <v>8013.5</v>
      </c>
      <c r="D365" t="s">
        <v>1107</v>
      </c>
      <c r="E365" t="s">
        <v>1108</v>
      </c>
      <c r="F365">
        <v>5</v>
      </c>
      <c r="G365" t="s">
        <v>965</v>
      </c>
      <c r="H365">
        <v>1685131408.5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1193.758877686804</v>
      </c>
      <c r="AJ365">
        <v>1167.122181818182</v>
      </c>
      <c r="AK365">
        <v>3.414030250143986</v>
      </c>
      <c r="AL365">
        <v>66.89407936849416</v>
      </c>
      <c r="AM365">
        <f>(AO365 - AN365 + DX365*1E3/(8.314*(DZ365+273.15)) * AQ365/DW365 * AP365) * DW365/(100*DK365) * 1000/(1000 - AO365)</f>
        <v>0</v>
      </c>
      <c r="AN365">
        <v>16.86879982763411</v>
      </c>
      <c r="AO365">
        <v>17.94215594405595</v>
      </c>
      <c r="AP365">
        <v>-1.80317037050825E-05</v>
      </c>
      <c r="AQ365">
        <v>106.2692490418102</v>
      </c>
      <c r="AR365">
        <v>4</v>
      </c>
      <c r="AS365">
        <v>1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3.46</v>
      </c>
      <c r="DL365">
        <v>0.5</v>
      </c>
      <c r="DM365" t="s">
        <v>430</v>
      </c>
      <c r="DN365">
        <v>2</v>
      </c>
      <c r="DO365" t="b">
        <v>1</v>
      </c>
      <c r="DP365">
        <v>1685131408.5</v>
      </c>
      <c r="DQ365">
        <v>1122.705555555556</v>
      </c>
      <c r="DR365">
        <v>1159.896666666667</v>
      </c>
      <c r="DS365">
        <v>17.95062222222222</v>
      </c>
      <c r="DT365">
        <v>16.87134074074074</v>
      </c>
      <c r="DU365">
        <v>1123.559259259259</v>
      </c>
      <c r="DV365">
        <v>18.32769259259259</v>
      </c>
      <c r="DW365">
        <v>499.9887777777778</v>
      </c>
      <c r="DX365">
        <v>99.63180370370368</v>
      </c>
      <c r="DY365">
        <v>0.09996249259259259</v>
      </c>
      <c r="DZ365">
        <v>27.03461481481482</v>
      </c>
      <c r="EA365">
        <v>28.01130740740741</v>
      </c>
      <c r="EB365">
        <v>999.9000000000001</v>
      </c>
      <c r="EC365">
        <v>0</v>
      </c>
      <c r="ED365">
        <v>0</v>
      </c>
      <c r="EE365">
        <v>9994.668888888889</v>
      </c>
      <c r="EF365">
        <v>0</v>
      </c>
      <c r="EG365">
        <v>19.24990740740741</v>
      </c>
      <c r="EH365">
        <v>-37.19127407407407</v>
      </c>
      <c r="EI365">
        <v>1143.226666666667</v>
      </c>
      <c r="EJ365">
        <v>1179.801481481481</v>
      </c>
      <c r="EK365">
        <v>1.079282222222222</v>
      </c>
      <c r="EL365">
        <v>1159.896666666667</v>
      </c>
      <c r="EM365">
        <v>16.87134074074074</v>
      </c>
      <c r="EN365">
        <v>1.788452962962963</v>
      </c>
      <c r="EO365">
        <v>1.680922222222222</v>
      </c>
      <c r="EP365">
        <v>15.68622592592593</v>
      </c>
      <c r="EQ365">
        <v>14.72136296296296</v>
      </c>
      <c r="ER365">
        <v>2000.024074074074</v>
      </c>
      <c r="ES365">
        <v>0.980003888888889</v>
      </c>
      <c r="ET365">
        <v>0.01999591481481482</v>
      </c>
      <c r="EU365">
        <v>0</v>
      </c>
      <c r="EV365">
        <v>467.7070740740741</v>
      </c>
      <c r="EW365">
        <v>5.00078</v>
      </c>
      <c r="EX365">
        <v>10844.17407407408</v>
      </c>
      <c r="EY365">
        <v>16379.86666666667</v>
      </c>
      <c r="EZ365">
        <v>40.29388888888889</v>
      </c>
      <c r="FA365">
        <v>41.53214814814815</v>
      </c>
      <c r="FB365">
        <v>40.89788888888889</v>
      </c>
      <c r="FC365">
        <v>40.84237037037037</v>
      </c>
      <c r="FD365">
        <v>41.2591111111111</v>
      </c>
      <c r="FE365">
        <v>1955.134074074074</v>
      </c>
      <c r="FF365">
        <v>39.89000000000001</v>
      </c>
      <c r="FG365">
        <v>0</v>
      </c>
      <c r="FH365">
        <v>1685131414.3</v>
      </c>
      <c r="FI365">
        <v>0</v>
      </c>
      <c r="FJ365">
        <v>467.7587600000001</v>
      </c>
      <c r="FK365">
        <v>-0.8854615372616101</v>
      </c>
      <c r="FL365">
        <v>-1.399999945589072</v>
      </c>
      <c r="FM365">
        <v>10844.136</v>
      </c>
      <c r="FN365">
        <v>15</v>
      </c>
      <c r="FO365">
        <v>1685130131.5</v>
      </c>
      <c r="FP365" t="s">
        <v>966</v>
      </c>
      <c r="FQ365">
        <v>1685130127.5</v>
      </c>
      <c r="FR365">
        <v>1685130131.5</v>
      </c>
      <c r="FS365">
        <v>5</v>
      </c>
      <c r="FT365">
        <v>-0.047</v>
      </c>
      <c r="FU365">
        <v>-0.013</v>
      </c>
      <c r="FV365">
        <v>-0.532</v>
      </c>
      <c r="FW365">
        <v>-0.385</v>
      </c>
      <c r="FX365">
        <v>420</v>
      </c>
      <c r="FY365">
        <v>17</v>
      </c>
      <c r="FZ365">
        <v>0.43</v>
      </c>
      <c r="GA365">
        <v>0.08</v>
      </c>
      <c r="GB365">
        <v>-37.174595</v>
      </c>
      <c r="GC365">
        <v>-0.3933523452156381</v>
      </c>
      <c r="GD365">
        <v>0.1088958239557423</v>
      </c>
      <c r="GE365">
        <v>0</v>
      </c>
      <c r="GF365">
        <v>1.07762175</v>
      </c>
      <c r="GG365">
        <v>0.02149227016885546</v>
      </c>
      <c r="GH365">
        <v>0.004087339530489244</v>
      </c>
      <c r="GI365">
        <v>1</v>
      </c>
      <c r="GJ365">
        <v>1</v>
      </c>
      <c r="GK365">
        <v>2</v>
      </c>
      <c r="GL365" t="s">
        <v>432</v>
      </c>
      <c r="GM365">
        <v>3.09878</v>
      </c>
      <c r="GN365">
        <v>2.75814</v>
      </c>
      <c r="GO365">
        <v>0.191298</v>
      </c>
      <c r="GP365">
        <v>0.195118</v>
      </c>
      <c r="GQ365">
        <v>0.09794700000000001</v>
      </c>
      <c r="GR365">
        <v>0.0928359</v>
      </c>
      <c r="GS365">
        <v>20654</v>
      </c>
      <c r="GT365">
        <v>20274.3</v>
      </c>
      <c r="GU365">
        <v>26092.7</v>
      </c>
      <c r="GV365">
        <v>25538.2</v>
      </c>
      <c r="GW365">
        <v>37785</v>
      </c>
      <c r="GX365">
        <v>35181.1</v>
      </c>
      <c r="GY365">
        <v>45629.1</v>
      </c>
      <c r="GZ365">
        <v>41950.4</v>
      </c>
      <c r="HA365">
        <v>1.84833</v>
      </c>
      <c r="HB365">
        <v>1.8779</v>
      </c>
      <c r="HC365">
        <v>0.0299886</v>
      </c>
      <c r="HD365">
        <v>0</v>
      </c>
      <c r="HE365">
        <v>27.5167</v>
      </c>
      <c r="HF365">
        <v>999.9</v>
      </c>
      <c r="HG365">
        <v>41.9</v>
      </c>
      <c r="HH365">
        <v>40.3</v>
      </c>
      <c r="HI365">
        <v>31.6835</v>
      </c>
      <c r="HJ365">
        <v>62.0928</v>
      </c>
      <c r="HK365">
        <v>24.5473</v>
      </c>
      <c r="HL365">
        <v>1</v>
      </c>
      <c r="HM365">
        <v>0.356199</v>
      </c>
      <c r="HN365">
        <v>2.85681</v>
      </c>
      <c r="HO365">
        <v>20.2836</v>
      </c>
      <c r="HP365">
        <v>5.21235</v>
      </c>
      <c r="HQ365">
        <v>11.98</v>
      </c>
      <c r="HR365">
        <v>4.96375</v>
      </c>
      <c r="HS365">
        <v>3.27415</v>
      </c>
      <c r="HT365">
        <v>9999</v>
      </c>
      <c r="HU365">
        <v>9999</v>
      </c>
      <c r="HV365">
        <v>9999</v>
      </c>
      <c r="HW365">
        <v>42.4</v>
      </c>
      <c r="HX365">
        <v>1.86399</v>
      </c>
      <c r="HY365">
        <v>1.8602</v>
      </c>
      <c r="HZ365">
        <v>1.85852</v>
      </c>
      <c r="IA365">
        <v>1.85982</v>
      </c>
      <c r="IB365">
        <v>1.85984</v>
      </c>
      <c r="IC365">
        <v>1.85837</v>
      </c>
      <c r="ID365">
        <v>1.85745</v>
      </c>
      <c r="IE365">
        <v>1.8523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-0.86</v>
      </c>
      <c r="IT365">
        <v>-0.3771</v>
      </c>
      <c r="IU365">
        <v>-0.4988045456908471</v>
      </c>
      <c r="IV365">
        <v>0.0001543633802942166</v>
      </c>
      <c r="IW365">
        <v>-6.359805854135664E-07</v>
      </c>
      <c r="IX365">
        <v>1.931128000261328E-10</v>
      </c>
      <c r="IY365">
        <v>-0.3811058202967347</v>
      </c>
      <c r="IZ365">
        <v>-0.009907362677547949</v>
      </c>
      <c r="JA365">
        <v>0.0006454078662214542</v>
      </c>
      <c r="JB365">
        <v>-5.064920317128958E-06</v>
      </c>
      <c r="JC365">
        <v>3</v>
      </c>
      <c r="JD365">
        <v>1872</v>
      </c>
      <c r="JE365">
        <v>1</v>
      </c>
      <c r="JF365">
        <v>37</v>
      </c>
      <c r="JG365">
        <v>21.5</v>
      </c>
      <c r="JH365">
        <v>21.4</v>
      </c>
      <c r="JI365">
        <v>2.65503</v>
      </c>
      <c r="JJ365">
        <v>2.63428</v>
      </c>
      <c r="JK365">
        <v>1.49658</v>
      </c>
      <c r="JL365">
        <v>2.33521</v>
      </c>
      <c r="JM365">
        <v>1.54907</v>
      </c>
      <c r="JN365">
        <v>2.47681</v>
      </c>
      <c r="JO365">
        <v>42.8583</v>
      </c>
      <c r="JP365">
        <v>13.7468</v>
      </c>
      <c r="JQ365">
        <v>18</v>
      </c>
      <c r="JR365">
        <v>489.353</v>
      </c>
      <c r="JS365">
        <v>525.05</v>
      </c>
      <c r="JT365">
        <v>23.7658</v>
      </c>
      <c r="JU365">
        <v>31.5795</v>
      </c>
      <c r="JV365">
        <v>30</v>
      </c>
      <c r="JW365">
        <v>31.7282</v>
      </c>
      <c r="JX365">
        <v>31.6975</v>
      </c>
      <c r="JY365">
        <v>53.319</v>
      </c>
      <c r="JZ365">
        <v>42.8779</v>
      </c>
      <c r="KA365">
        <v>0</v>
      </c>
      <c r="KB365">
        <v>23.7579</v>
      </c>
      <c r="KC365">
        <v>1209.13</v>
      </c>
      <c r="KD365">
        <v>16.9615</v>
      </c>
      <c r="KE365">
        <v>99.7122</v>
      </c>
      <c r="KF365">
        <v>99.7246</v>
      </c>
    </row>
    <row r="366" spans="1:292">
      <c r="A366">
        <v>334</v>
      </c>
      <c r="B366">
        <v>1685131421</v>
      </c>
      <c r="C366">
        <v>8018.5</v>
      </c>
      <c r="D366" t="s">
        <v>1109</v>
      </c>
      <c r="E366" t="s">
        <v>1110</v>
      </c>
      <c r="F366">
        <v>5</v>
      </c>
      <c r="G366" t="s">
        <v>965</v>
      </c>
      <c r="H366">
        <v>1685131413.214286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1210.880982651874</v>
      </c>
      <c r="AJ366">
        <v>1184.268</v>
      </c>
      <c r="AK366">
        <v>3.42264634681869</v>
      </c>
      <c r="AL366">
        <v>66.89407936849416</v>
      </c>
      <c r="AM366">
        <f>(AO366 - AN366 + DX366*1E3/(8.314*(DZ366+273.15)) * AQ366/DW366 * AP366) * DW366/(100*DK366) * 1000/(1000 - AO366)</f>
        <v>0</v>
      </c>
      <c r="AN366">
        <v>16.86928862723149</v>
      </c>
      <c r="AO366">
        <v>17.93551398601399</v>
      </c>
      <c r="AP366">
        <v>-2.353942569532433E-05</v>
      </c>
      <c r="AQ366">
        <v>106.2692490418102</v>
      </c>
      <c r="AR366">
        <v>4</v>
      </c>
      <c r="AS366">
        <v>1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3.46</v>
      </c>
      <c r="DL366">
        <v>0.5</v>
      </c>
      <c r="DM366" t="s">
        <v>430</v>
      </c>
      <c r="DN366">
        <v>2</v>
      </c>
      <c r="DO366" t="b">
        <v>1</v>
      </c>
      <c r="DP366">
        <v>1685131413.214286</v>
      </c>
      <c r="DQ366">
        <v>1138.545714285714</v>
      </c>
      <c r="DR366">
        <v>1175.752142857143</v>
      </c>
      <c r="DS366">
        <v>17.94597142857143</v>
      </c>
      <c r="DT366">
        <v>16.87212857142857</v>
      </c>
      <c r="DU366">
        <v>1139.409642857143</v>
      </c>
      <c r="DV366">
        <v>18.323075</v>
      </c>
      <c r="DW366">
        <v>500.02425</v>
      </c>
      <c r="DX366">
        <v>99.63105357142858</v>
      </c>
      <c r="DY366">
        <v>0.09996027142857143</v>
      </c>
      <c r="DZ366">
        <v>27.02965714285714</v>
      </c>
      <c r="EA366">
        <v>28.00963571428571</v>
      </c>
      <c r="EB366">
        <v>999.9000000000002</v>
      </c>
      <c r="EC366">
        <v>0</v>
      </c>
      <c r="ED366">
        <v>0</v>
      </c>
      <c r="EE366">
        <v>9999.747499999999</v>
      </c>
      <c r="EF366">
        <v>0</v>
      </c>
      <c r="EG366">
        <v>19.36583928571428</v>
      </c>
      <c r="EH366">
        <v>-37.20604642857143</v>
      </c>
      <c r="EI366">
        <v>1159.351785714286</v>
      </c>
      <c r="EJ366">
        <v>1195.930357142857</v>
      </c>
      <c r="EK366">
        <v>1.073843571428571</v>
      </c>
      <c r="EL366">
        <v>1175.752142857143</v>
      </c>
      <c r="EM366">
        <v>16.87212857142857</v>
      </c>
      <c r="EN366">
        <v>1.787976785714286</v>
      </c>
      <c r="EO366">
        <v>1.680987142857143</v>
      </c>
      <c r="EP366">
        <v>15.68206071428571</v>
      </c>
      <c r="EQ366">
        <v>14.72196785714286</v>
      </c>
      <c r="ER366">
        <v>2000.015714285714</v>
      </c>
      <c r="ES366">
        <v>0.9800036785714286</v>
      </c>
      <c r="ET366">
        <v>0.01999613214285714</v>
      </c>
      <c r="EU366">
        <v>0</v>
      </c>
      <c r="EV366">
        <v>467.6206785714286</v>
      </c>
      <c r="EW366">
        <v>5.00078</v>
      </c>
      <c r="EX366">
        <v>10843.77857142857</v>
      </c>
      <c r="EY366">
        <v>16379.78571428571</v>
      </c>
      <c r="EZ366">
        <v>40.28114285714285</v>
      </c>
      <c r="FA366">
        <v>41.53099999999999</v>
      </c>
      <c r="FB366">
        <v>40.80557142857142</v>
      </c>
      <c r="FC366">
        <v>40.83232142857143</v>
      </c>
      <c r="FD366">
        <v>41.24535714285713</v>
      </c>
      <c r="FE366">
        <v>1955.125714285714</v>
      </c>
      <c r="FF366">
        <v>39.89000000000001</v>
      </c>
      <c r="FG366">
        <v>0</v>
      </c>
      <c r="FH366">
        <v>1685131419.1</v>
      </c>
      <c r="FI366">
        <v>0</v>
      </c>
      <c r="FJ366">
        <v>467.6602</v>
      </c>
      <c r="FK366">
        <v>-1.861615388582265</v>
      </c>
      <c r="FL366">
        <v>-80.91538469032838</v>
      </c>
      <c r="FM366">
        <v>10843.228</v>
      </c>
      <c r="FN366">
        <v>15</v>
      </c>
      <c r="FO366">
        <v>1685130131.5</v>
      </c>
      <c r="FP366" t="s">
        <v>966</v>
      </c>
      <c r="FQ366">
        <v>1685130127.5</v>
      </c>
      <c r="FR366">
        <v>1685130131.5</v>
      </c>
      <c r="FS366">
        <v>5</v>
      </c>
      <c r="FT366">
        <v>-0.047</v>
      </c>
      <c r="FU366">
        <v>-0.013</v>
      </c>
      <c r="FV366">
        <v>-0.532</v>
      </c>
      <c r="FW366">
        <v>-0.385</v>
      </c>
      <c r="FX366">
        <v>420</v>
      </c>
      <c r="FY366">
        <v>17</v>
      </c>
      <c r="FZ366">
        <v>0.43</v>
      </c>
      <c r="GA366">
        <v>0.08</v>
      </c>
      <c r="GB366">
        <v>-37.17095999999999</v>
      </c>
      <c r="GC366">
        <v>-0.4412442776734517</v>
      </c>
      <c r="GD366">
        <v>0.1086295765434075</v>
      </c>
      <c r="GE366">
        <v>0</v>
      </c>
      <c r="GF366">
        <v>1.0772055</v>
      </c>
      <c r="GG366">
        <v>-0.03414641651032144</v>
      </c>
      <c r="GH366">
        <v>0.005062859839063294</v>
      </c>
      <c r="GI366">
        <v>1</v>
      </c>
      <c r="GJ366">
        <v>1</v>
      </c>
      <c r="GK366">
        <v>2</v>
      </c>
      <c r="GL366" t="s">
        <v>432</v>
      </c>
      <c r="GM366">
        <v>3.09907</v>
      </c>
      <c r="GN366">
        <v>2.75805</v>
      </c>
      <c r="GO366">
        <v>0.193035</v>
      </c>
      <c r="GP366">
        <v>0.19683</v>
      </c>
      <c r="GQ366">
        <v>0.09792240000000001</v>
      </c>
      <c r="GR366">
        <v>0.0930319</v>
      </c>
      <c r="GS366">
        <v>20609.3</v>
      </c>
      <c r="GT366">
        <v>20231.3</v>
      </c>
      <c r="GU366">
        <v>26092.3</v>
      </c>
      <c r="GV366">
        <v>25538.4</v>
      </c>
      <c r="GW366">
        <v>37785.7</v>
      </c>
      <c r="GX366">
        <v>35173.5</v>
      </c>
      <c r="GY366">
        <v>45628.5</v>
      </c>
      <c r="GZ366">
        <v>41950.2</v>
      </c>
      <c r="HA366">
        <v>1.84837</v>
      </c>
      <c r="HB366">
        <v>1.87808</v>
      </c>
      <c r="HC366">
        <v>0.0300631</v>
      </c>
      <c r="HD366">
        <v>0</v>
      </c>
      <c r="HE366">
        <v>27.5202</v>
      </c>
      <c r="HF366">
        <v>999.9</v>
      </c>
      <c r="HG366">
        <v>41.9</v>
      </c>
      <c r="HH366">
        <v>40.3</v>
      </c>
      <c r="HI366">
        <v>31.6814</v>
      </c>
      <c r="HJ366">
        <v>62.4028</v>
      </c>
      <c r="HK366">
        <v>24.1466</v>
      </c>
      <c r="HL366">
        <v>1</v>
      </c>
      <c r="HM366">
        <v>0.356306</v>
      </c>
      <c r="HN366">
        <v>2.85136</v>
      </c>
      <c r="HO366">
        <v>20.2834</v>
      </c>
      <c r="HP366">
        <v>5.2125</v>
      </c>
      <c r="HQ366">
        <v>11.98</v>
      </c>
      <c r="HR366">
        <v>4.9635</v>
      </c>
      <c r="HS366">
        <v>3.27415</v>
      </c>
      <c r="HT366">
        <v>9999</v>
      </c>
      <c r="HU366">
        <v>9999</v>
      </c>
      <c r="HV366">
        <v>9999</v>
      </c>
      <c r="HW366">
        <v>42.4</v>
      </c>
      <c r="HX366">
        <v>1.864</v>
      </c>
      <c r="HY366">
        <v>1.8602</v>
      </c>
      <c r="HZ366">
        <v>1.85852</v>
      </c>
      <c r="IA366">
        <v>1.85987</v>
      </c>
      <c r="IB366">
        <v>1.85983</v>
      </c>
      <c r="IC366">
        <v>1.85837</v>
      </c>
      <c r="ID366">
        <v>1.85745</v>
      </c>
      <c r="IE366">
        <v>1.8523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-0.88</v>
      </c>
      <c r="IT366">
        <v>-0.3772</v>
      </c>
      <c r="IU366">
        <v>-0.4988045456908471</v>
      </c>
      <c r="IV366">
        <v>0.0001543633802942166</v>
      </c>
      <c r="IW366">
        <v>-6.359805854135664E-07</v>
      </c>
      <c r="IX366">
        <v>1.931128000261328E-10</v>
      </c>
      <c r="IY366">
        <v>-0.3811058202967347</v>
      </c>
      <c r="IZ366">
        <v>-0.009907362677547949</v>
      </c>
      <c r="JA366">
        <v>0.0006454078662214542</v>
      </c>
      <c r="JB366">
        <v>-5.064920317128958E-06</v>
      </c>
      <c r="JC366">
        <v>3</v>
      </c>
      <c r="JD366">
        <v>1872</v>
      </c>
      <c r="JE366">
        <v>1</v>
      </c>
      <c r="JF366">
        <v>37</v>
      </c>
      <c r="JG366">
        <v>21.6</v>
      </c>
      <c r="JH366">
        <v>21.5</v>
      </c>
      <c r="JI366">
        <v>2.68677</v>
      </c>
      <c r="JJ366">
        <v>2.63794</v>
      </c>
      <c r="JK366">
        <v>1.49658</v>
      </c>
      <c r="JL366">
        <v>2.33643</v>
      </c>
      <c r="JM366">
        <v>1.54907</v>
      </c>
      <c r="JN366">
        <v>2.45361</v>
      </c>
      <c r="JO366">
        <v>42.8583</v>
      </c>
      <c r="JP366">
        <v>13.738</v>
      </c>
      <c r="JQ366">
        <v>18</v>
      </c>
      <c r="JR366">
        <v>489.382</v>
      </c>
      <c r="JS366">
        <v>525.165</v>
      </c>
      <c r="JT366">
        <v>23.7559</v>
      </c>
      <c r="JU366">
        <v>31.5795</v>
      </c>
      <c r="JV366">
        <v>30.0002</v>
      </c>
      <c r="JW366">
        <v>31.7282</v>
      </c>
      <c r="JX366">
        <v>31.6967</v>
      </c>
      <c r="JY366">
        <v>53.9695</v>
      </c>
      <c r="JZ366">
        <v>42.6047</v>
      </c>
      <c r="KA366">
        <v>0</v>
      </c>
      <c r="KB366">
        <v>23.7525</v>
      </c>
      <c r="KC366">
        <v>1222.5</v>
      </c>
      <c r="KD366">
        <v>16.98</v>
      </c>
      <c r="KE366">
        <v>99.71080000000001</v>
      </c>
      <c r="KF366">
        <v>99.72450000000001</v>
      </c>
    </row>
    <row r="367" spans="1:292">
      <c r="A367">
        <v>335</v>
      </c>
      <c r="B367">
        <v>1685131426</v>
      </c>
      <c r="C367">
        <v>8023.5</v>
      </c>
      <c r="D367" t="s">
        <v>1111</v>
      </c>
      <c r="E367" t="s">
        <v>1112</v>
      </c>
      <c r="F367">
        <v>5</v>
      </c>
      <c r="G367" t="s">
        <v>965</v>
      </c>
      <c r="H367">
        <v>1685131418.5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1227.95485192946</v>
      </c>
      <c r="AJ367">
        <v>1201.257212121212</v>
      </c>
      <c r="AK367">
        <v>3.398365777737262</v>
      </c>
      <c r="AL367">
        <v>66.89407936849416</v>
      </c>
      <c r="AM367">
        <f>(AO367 - AN367 + DX367*1E3/(8.314*(DZ367+273.15)) * AQ367/DW367 * AP367) * DW367/(100*DK367) * 1000/(1000 - AO367)</f>
        <v>0</v>
      </c>
      <c r="AN367">
        <v>16.9411961324623</v>
      </c>
      <c r="AO367">
        <v>17.95821258741259</v>
      </c>
      <c r="AP367">
        <v>-7.481954725490351E-06</v>
      </c>
      <c r="AQ367">
        <v>106.2692490418102</v>
      </c>
      <c r="AR367">
        <v>4</v>
      </c>
      <c r="AS367">
        <v>1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3.46</v>
      </c>
      <c r="DL367">
        <v>0.5</v>
      </c>
      <c r="DM367" t="s">
        <v>430</v>
      </c>
      <c r="DN367">
        <v>2</v>
      </c>
      <c r="DO367" t="b">
        <v>1</v>
      </c>
      <c r="DP367">
        <v>1685131418.5</v>
      </c>
      <c r="DQ367">
        <v>1156.277037037037</v>
      </c>
      <c r="DR367">
        <v>1193.459259259259</v>
      </c>
      <c r="DS367">
        <v>17.9428962962963</v>
      </c>
      <c r="DT367">
        <v>16.90770740740741</v>
      </c>
      <c r="DU367">
        <v>1157.15</v>
      </c>
      <c r="DV367">
        <v>18.32002962962963</v>
      </c>
      <c r="DW367">
        <v>499.9917037037037</v>
      </c>
      <c r="DX367">
        <v>99.63080370370371</v>
      </c>
      <c r="DY367">
        <v>0.1000010296296296</v>
      </c>
      <c r="DZ367">
        <v>27.02499259259259</v>
      </c>
      <c r="EA367">
        <v>28.00291481481482</v>
      </c>
      <c r="EB367">
        <v>999.9000000000001</v>
      </c>
      <c r="EC367">
        <v>0</v>
      </c>
      <c r="ED367">
        <v>0</v>
      </c>
      <c r="EE367">
        <v>9998.487777777777</v>
      </c>
      <c r="EF367">
        <v>0</v>
      </c>
      <c r="EG367">
        <v>19.40466296296297</v>
      </c>
      <c r="EH367">
        <v>-37.18232592592592</v>
      </c>
      <c r="EI367">
        <v>1177.402222222222</v>
      </c>
      <c r="EJ367">
        <v>1213.986296296296</v>
      </c>
      <c r="EK367">
        <v>1.035193222222222</v>
      </c>
      <c r="EL367">
        <v>1193.459259259259</v>
      </c>
      <c r="EM367">
        <v>16.90770740740741</v>
      </c>
      <c r="EN367">
        <v>1.787666296296296</v>
      </c>
      <c r="EO367">
        <v>1.684528148148148</v>
      </c>
      <c r="EP367">
        <v>15.67935555555555</v>
      </c>
      <c r="EQ367">
        <v>14.75452222222222</v>
      </c>
      <c r="ER367">
        <v>2000.002592592592</v>
      </c>
      <c r="ES367">
        <v>0.9800034444444444</v>
      </c>
      <c r="ET367">
        <v>0.01999636666666667</v>
      </c>
      <c r="EU367">
        <v>0</v>
      </c>
      <c r="EV367">
        <v>467.6116296296296</v>
      </c>
      <c r="EW367">
        <v>5.00078</v>
      </c>
      <c r="EX367">
        <v>10849.1</v>
      </c>
      <c r="EY367">
        <v>16379.68148148148</v>
      </c>
      <c r="EZ367">
        <v>40.27762962962962</v>
      </c>
      <c r="FA367">
        <v>41.53214814814815</v>
      </c>
      <c r="FB367">
        <v>40.79603703703703</v>
      </c>
      <c r="FC367">
        <v>40.83996296296296</v>
      </c>
      <c r="FD367">
        <v>41.27522222222222</v>
      </c>
      <c r="FE367">
        <v>1955.112592592593</v>
      </c>
      <c r="FF367">
        <v>39.89000000000001</v>
      </c>
      <c r="FG367">
        <v>0</v>
      </c>
      <c r="FH367">
        <v>1685131423.9</v>
      </c>
      <c r="FI367">
        <v>0</v>
      </c>
      <c r="FJ367">
        <v>467.6345200000001</v>
      </c>
      <c r="FK367">
        <v>0.4470769163256823</v>
      </c>
      <c r="FL367">
        <v>222.3769232212796</v>
      </c>
      <c r="FM367">
        <v>10850.764</v>
      </c>
      <c r="FN367">
        <v>15</v>
      </c>
      <c r="FO367">
        <v>1685130131.5</v>
      </c>
      <c r="FP367" t="s">
        <v>966</v>
      </c>
      <c r="FQ367">
        <v>1685130127.5</v>
      </c>
      <c r="FR367">
        <v>1685130131.5</v>
      </c>
      <c r="FS367">
        <v>5</v>
      </c>
      <c r="FT367">
        <v>-0.047</v>
      </c>
      <c r="FU367">
        <v>-0.013</v>
      </c>
      <c r="FV367">
        <v>-0.532</v>
      </c>
      <c r="FW367">
        <v>-0.385</v>
      </c>
      <c r="FX367">
        <v>420</v>
      </c>
      <c r="FY367">
        <v>17</v>
      </c>
      <c r="FZ367">
        <v>0.43</v>
      </c>
      <c r="GA367">
        <v>0.08</v>
      </c>
      <c r="GB367">
        <v>-37.20038292682927</v>
      </c>
      <c r="GC367">
        <v>0.3522794425086377</v>
      </c>
      <c r="GD367">
        <v>0.05677682841698872</v>
      </c>
      <c r="GE367">
        <v>0</v>
      </c>
      <c r="GF367">
        <v>1.052252292682927</v>
      </c>
      <c r="GG367">
        <v>-0.3676266062717786</v>
      </c>
      <c r="GH367">
        <v>0.04436683296647748</v>
      </c>
      <c r="GI367">
        <v>1</v>
      </c>
      <c r="GJ367">
        <v>1</v>
      </c>
      <c r="GK367">
        <v>2</v>
      </c>
      <c r="GL367" t="s">
        <v>432</v>
      </c>
      <c r="GM367">
        <v>3.09897</v>
      </c>
      <c r="GN367">
        <v>2.75815</v>
      </c>
      <c r="GO367">
        <v>0.194747</v>
      </c>
      <c r="GP367">
        <v>0.198526</v>
      </c>
      <c r="GQ367">
        <v>0.0980221</v>
      </c>
      <c r="GR367">
        <v>0.0933621</v>
      </c>
      <c r="GS367">
        <v>20565.3</v>
      </c>
      <c r="GT367">
        <v>20188.3</v>
      </c>
      <c r="GU367">
        <v>26092</v>
      </c>
      <c r="GV367">
        <v>25538</v>
      </c>
      <c r="GW367">
        <v>37781.4</v>
      </c>
      <c r="GX367">
        <v>35160.4</v>
      </c>
      <c r="GY367">
        <v>45628.1</v>
      </c>
      <c r="GZ367">
        <v>41949.7</v>
      </c>
      <c r="HA367">
        <v>1.84805</v>
      </c>
      <c r="HB367">
        <v>1.8784</v>
      </c>
      <c r="HC367">
        <v>0.0290126</v>
      </c>
      <c r="HD367">
        <v>0</v>
      </c>
      <c r="HE367">
        <v>27.523</v>
      </c>
      <c r="HF367">
        <v>999.9</v>
      </c>
      <c r="HG367">
        <v>41.9</v>
      </c>
      <c r="HH367">
        <v>40.3</v>
      </c>
      <c r="HI367">
        <v>31.6833</v>
      </c>
      <c r="HJ367">
        <v>62.6528</v>
      </c>
      <c r="HK367">
        <v>24.1506</v>
      </c>
      <c r="HL367">
        <v>1</v>
      </c>
      <c r="HM367">
        <v>0.356298</v>
      </c>
      <c r="HN367">
        <v>2.84227</v>
      </c>
      <c r="HO367">
        <v>20.2839</v>
      </c>
      <c r="HP367">
        <v>5.21205</v>
      </c>
      <c r="HQ367">
        <v>11.98</v>
      </c>
      <c r="HR367">
        <v>4.96345</v>
      </c>
      <c r="HS367">
        <v>3.2741</v>
      </c>
      <c r="HT367">
        <v>9999</v>
      </c>
      <c r="HU367">
        <v>9999</v>
      </c>
      <c r="HV367">
        <v>9999</v>
      </c>
      <c r="HW367">
        <v>42.4</v>
      </c>
      <c r="HX367">
        <v>1.86396</v>
      </c>
      <c r="HY367">
        <v>1.8602</v>
      </c>
      <c r="HZ367">
        <v>1.85852</v>
      </c>
      <c r="IA367">
        <v>1.85987</v>
      </c>
      <c r="IB367">
        <v>1.85983</v>
      </c>
      <c r="IC367">
        <v>1.85837</v>
      </c>
      <c r="ID367">
        <v>1.85745</v>
      </c>
      <c r="IE367">
        <v>1.85232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-0.88</v>
      </c>
      <c r="IT367">
        <v>-0.3769</v>
      </c>
      <c r="IU367">
        <v>-0.4988045456908471</v>
      </c>
      <c r="IV367">
        <v>0.0001543633802942166</v>
      </c>
      <c r="IW367">
        <v>-6.359805854135664E-07</v>
      </c>
      <c r="IX367">
        <v>1.931128000261328E-10</v>
      </c>
      <c r="IY367">
        <v>-0.3811058202967347</v>
      </c>
      <c r="IZ367">
        <v>-0.009907362677547949</v>
      </c>
      <c r="JA367">
        <v>0.0006454078662214542</v>
      </c>
      <c r="JB367">
        <v>-5.064920317128958E-06</v>
      </c>
      <c r="JC367">
        <v>3</v>
      </c>
      <c r="JD367">
        <v>1872</v>
      </c>
      <c r="JE367">
        <v>1</v>
      </c>
      <c r="JF367">
        <v>37</v>
      </c>
      <c r="JG367">
        <v>21.6</v>
      </c>
      <c r="JH367">
        <v>21.6</v>
      </c>
      <c r="JI367">
        <v>2.71851</v>
      </c>
      <c r="JJ367">
        <v>2.63428</v>
      </c>
      <c r="JK367">
        <v>1.49658</v>
      </c>
      <c r="JL367">
        <v>2.33643</v>
      </c>
      <c r="JM367">
        <v>1.54907</v>
      </c>
      <c r="JN367">
        <v>2.4707</v>
      </c>
      <c r="JO367">
        <v>42.8583</v>
      </c>
      <c r="JP367">
        <v>13.7468</v>
      </c>
      <c r="JQ367">
        <v>18</v>
      </c>
      <c r="JR367">
        <v>489.188</v>
      </c>
      <c r="JS367">
        <v>525.394</v>
      </c>
      <c r="JT367">
        <v>23.7504</v>
      </c>
      <c r="JU367">
        <v>31.5795</v>
      </c>
      <c r="JV367">
        <v>30.0001</v>
      </c>
      <c r="JW367">
        <v>31.7282</v>
      </c>
      <c r="JX367">
        <v>31.6967</v>
      </c>
      <c r="JY367">
        <v>54.5374</v>
      </c>
      <c r="JZ367">
        <v>42.6047</v>
      </c>
      <c r="KA367">
        <v>0</v>
      </c>
      <c r="KB367">
        <v>23.8763</v>
      </c>
      <c r="KC367">
        <v>1242.54</v>
      </c>
      <c r="KD367">
        <v>16.962</v>
      </c>
      <c r="KE367">
        <v>99.7099</v>
      </c>
      <c r="KF367">
        <v>99.72329999999999</v>
      </c>
    </row>
    <row r="368" spans="1:292">
      <c r="A368">
        <v>336</v>
      </c>
      <c r="B368">
        <v>1685131431</v>
      </c>
      <c r="C368">
        <v>8028.5</v>
      </c>
      <c r="D368" t="s">
        <v>1113</v>
      </c>
      <c r="E368" t="s">
        <v>1114</v>
      </c>
      <c r="F368">
        <v>5</v>
      </c>
      <c r="G368" t="s">
        <v>965</v>
      </c>
      <c r="H368">
        <v>1685131423.214286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1245.150467576637</v>
      </c>
      <c r="AJ368">
        <v>1218.400303030303</v>
      </c>
      <c r="AK368">
        <v>3.43675811110097</v>
      </c>
      <c r="AL368">
        <v>66.89407936849416</v>
      </c>
      <c r="AM368">
        <f>(AO368 - AN368 + DX368*1E3/(8.314*(DZ368+273.15)) * AQ368/DW368 * AP368) * DW368/(100*DK368) * 1000/(1000 - AO368)</f>
        <v>0</v>
      </c>
      <c r="AN368">
        <v>17.00116274178117</v>
      </c>
      <c r="AO368">
        <v>17.98749650349652</v>
      </c>
      <c r="AP368">
        <v>0.007350294006439521</v>
      </c>
      <c r="AQ368">
        <v>106.2692490418102</v>
      </c>
      <c r="AR368">
        <v>4</v>
      </c>
      <c r="AS368">
        <v>1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3.46</v>
      </c>
      <c r="DL368">
        <v>0.5</v>
      </c>
      <c r="DM368" t="s">
        <v>430</v>
      </c>
      <c r="DN368">
        <v>2</v>
      </c>
      <c r="DO368" t="b">
        <v>1</v>
      </c>
      <c r="DP368">
        <v>1685131423.214286</v>
      </c>
      <c r="DQ368">
        <v>1172.080714285714</v>
      </c>
      <c r="DR368">
        <v>1209.282857142857</v>
      </c>
      <c r="DS368">
        <v>17.95287142857143</v>
      </c>
      <c r="DT368">
        <v>16.94931428571429</v>
      </c>
      <c r="DU368">
        <v>1172.962857142857</v>
      </c>
      <c r="DV368">
        <v>18.32992142857143</v>
      </c>
      <c r="DW368">
        <v>500.0187142857143</v>
      </c>
      <c r="DX368">
        <v>99.63066071428571</v>
      </c>
      <c r="DY368">
        <v>0.1000038071428572</v>
      </c>
      <c r="DZ368">
        <v>27.02004285714286</v>
      </c>
      <c r="EA368">
        <v>27.99812142857143</v>
      </c>
      <c r="EB368">
        <v>999.9000000000002</v>
      </c>
      <c r="EC368">
        <v>0</v>
      </c>
      <c r="ED368">
        <v>0</v>
      </c>
      <c r="EE368">
        <v>10002.10785714286</v>
      </c>
      <c r="EF368">
        <v>0</v>
      </c>
      <c r="EG368">
        <v>19.74421428571429</v>
      </c>
      <c r="EH368">
        <v>-37.20186785714287</v>
      </c>
      <c r="EI368">
        <v>1193.5075</v>
      </c>
      <c r="EJ368">
        <v>1230.134285714286</v>
      </c>
      <c r="EK368">
        <v>1.003557642857143</v>
      </c>
      <c r="EL368">
        <v>1209.282857142857</v>
      </c>
      <c r="EM368">
        <v>16.94931428571429</v>
      </c>
      <c r="EN368">
        <v>1.7886575</v>
      </c>
      <c r="EO368">
        <v>1.688670714285714</v>
      </c>
      <c r="EP368">
        <v>15.68800714285714</v>
      </c>
      <c r="EQ368">
        <v>14.79260357142857</v>
      </c>
      <c r="ER368">
        <v>2000.008571428572</v>
      </c>
      <c r="ES368">
        <v>0.9800033571428572</v>
      </c>
      <c r="ET368">
        <v>0.01999646071428571</v>
      </c>
      <c r="EU368">
        <v>0</v>
      </c>
      <c r="EV368">
        <v>467.6507142857143</v>
      </c>
      <c r="EW368">
        <v>5.00078</v>
      </c>
      <c r="EX368">
        <v>10935.77857142857</v>
      </c>
      <c r="EY368">
        <v>16379.72857142857</v>
      </c>
      <c r="EZ368">
        <v>40.27214285714285</v>
      </c>
      <c r="FA368">
        <v>41.53099999999999</v>
      </c>
      <c r="FB368">
        <v>40.81007142857142</v>
      </c>
      <c r="FC368">
        <v>40.84560714285713</v>
      </c>
      <c r="FD368">
        <v>41.2652857142857</v>
      </c>
      <c r="FE368">
        <v>1955.118214285714</v>
      </c>
      <c r="FF368">
        <v>39.89000000000001</v>
      </c>
      <c r="FG368">
        <v>0</v>
      </c>
      <c r="FH368">
        <v>1685131429.3</v>
      </c>
      <c r="FI368">
        <v>0</v>
      </c>
      <c r="FJ368">
        <v>467.6400769230769</v>
      </c>
      <c r="FK368">
        <v>-0.1211623990764353</v>
      </c>
      <c r="FL368">
        <v>1834.413675735762</v>
      </c>
      <c r="FM368">
        <v>10954.17692307692</v>
      </c>
      <c r="FN368">
        <v>15</v>
      </c>
      <c r="FO368">
        <v>1685130131.5</v>
      </c>
      <c r="FP368" t="s">
        <v>966</v>
      </c>
      <c r="FQ368">
        <v>1685130127.5</v>
      </c>
      <c r="FR368">
        <v>1685130131.5</v>
      </c>
      <c r="FS368">
        <v>5</v>
      </c>
      <c r="FT368">
        <v>-0.047</v>
      </c>
      <c r="FU368">
        <v>-0.013</v>
      </c>
      <c r="FV368">
        <v>-0.532</v>
      </c>
      <c r="FW368">
        <v>-0.385</v>
      </c>
      <c r="FX368">
        <v>420</v>
      </c>
      <c r="FY368">
        <v>17</v>
      </c>
      <c r="FZ368">
        <v>0.43</v>
      </c>
      <c r="GA368">
        <v>0.08</v>
      </c>
      <c r="GB368">
        <v>-37.2072487804878</v>
      </c>
      <c r="GC368">
        <v>-0.112179094076692</v>
      </c>
      <c r="GD368">
        <v>0.06230311867052673</v>
      </c>
      <c r="GE368">
        <v>0</v>
      </c>
      <c r="GF368">
        <v>1.025137073170731</v>
      </c>
      <c r="GG368">
        <v>-0.4694096864111494</v>
      </c>
      <c r="GH368">
        <v>0.05156375952319009</v>
      </c>
      <c r="GI368">
        <v>1</v>
      </c>
      <c r="GJ368">
        <v>1</v>
      </c>
      <c r="GK368">
        <v>2</v>
      </c>
      <c r="GL368" t="s">
        <v>432</v>
      </c>
      <c r="GM368">
        <v>3.09892</v>
      </c>
      <c r="GN368">
        <v>2.75808</v>
      </c>
      <c r="GO368">
        <v>0.196468</v>
      </c>
      <c r="GP368">
        <v>0.200214</v>
      </c>
      <c r="GQ368">
        <v>0.09813089999999999</v>
      </c>
      <c r="GR368">
        <v>0.0933822</v>
      </c>
      <c r="GS368">
        <v>20521.5</v>
      </c>
      <c r="GT368">
        <v>20145.6</v>
      </c>
      <c r="GU368">
        <v>26092.1</v>
      </c>
      <c r="GV368">
        <v>25537.8</v>
      </c>
      <c r="GW368">
        <v>37776.9</v>
      </c>
      <c r="GX368">
        <v>35159.7</v>
      </c>
      <c r="GY368">
        <v>45627.9</v>
      </c>
      <c r="GZ368">
        <v>41949.5</v>
      </c>
      <c r="HA368">
        <v>1.84825</v>
      </c>
      <c r="HB368">
        <v>1.8782</v>
      </c>
      <c r="HC368">
        <v>0.0284612</v>
      </c>
      <c r="HD368">
        <v>0</v>
      </c>
      <c r="HE368">
        <v>27.5255</v>
      </c>
      <c r="HF368">
        <v>999.9</v>
      </c>
      <c r="HG368">
        <v>41.9</v>
      </c>
      <c r="HH368">
        <v>40.3</v>
      </c>
      <c r="HI368">
        <v>31.6805</v>
      </c>
      <c r="HJ368">
        <v>62.3328</v>
      </c>
      <c r="HK368">
        <v>24.347</v>
      </c>
      <c r="HL368">
        <v>1</v>
      </c>
      <c r="HM368">
        <v>0.355107</v>
      </c>
      <c r="HN368">
        <v>2.36718</v>
      </c>
      <c r="HO368">
        <v>20.2915</v>
      </c>
      <c r="HP368">
        <v>5.2116</v>
      </c>
      <c r="HQ368">
        <v>11.98</v>
      </c>
      <c r="HR368">
        <v>4.96345</v>
      </c>
      <c r="HS368">
        <v>3.27418</v>
      </c>
      <c r="HT368">
        <v>9999</v>
      </c>
      <c r="HU368">
        <v>9999</v>
      </c>
      <c r="HV368">
        <v>9999</v>
      </c>
      <c r="HW368">
        <v>42.4</v>
      </c>
      <c r="HX368">
        <v>1.86399</v>
      </c>
      <c r="HY368">
        <v>1.86017</v>
      </c>
      <c r="HZ368">
        <v>1.85852</v>
      </c>
      <c r="IA368">
        <v>1.85987</v>
      </c>
      <c r="IB368">
        <v>1.85986</v>
      </c>
      <c r="IC368">
        <v>1.85837</v>
      </c>
      <c r="ID368">
        <v>1.85745</v>
      </c>
      <c r="IE368">
        <v>1.85234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-0.89</v>
      </c>
      <c r="IT368">
        <v>-0.3767</v>
      </c>
      <c r="IU368">
        <v>-0.4988045456908471</v>
      </c>
      <c r="IV368">
        <v>0.0001543633802942166</v>
      </c>
      <c r="IW368">
        <v>-6.359805854135664E-07</v>
      </c>
      <c r="IX368">
        <v>1.931128000261328E-10</v>
      </c>
      <c r="IY368">
        <v>-0.3811058202967347</v>
      </c>
      <c r="IZ368">
        <v>-0.009907362677547949</v>
      </c>
      <c r="JA368">
        <v>0.0006454078662214542</v>
      </c>
      <c r="JB368">
        <v>-5.064920317128958E-06</v>
      </c>
      <c r="JC368">
        <v>3</v>
      </c>
      <c r="JD368">
        <v>1872</v>
      </c>
      <c r="JE368">
        <v>1</v>
      </c>
      <c r="JF368">
        <v>37</v>
      </c>
      <c r="JG368">
        <v>21.7</v>
      </c>
      <c r="JH368">
        <v>21.7</v>
      </c>
      <c r="JI368">
        <v>2.7478</v>
      </c>
      <c r="JJ368">
        <v>2.6416</v>
      </c>
      <c r="JK368">
        <v>1.49658</v>
      </c>
      <c r="JL368">
        <v>2.33643</v>
      </c>
      <c r="JM368">
        <v>1.54907</v>
      </c>
      <c r="JN368">
        <v>2.41577</v>
      </c>
      <c r="JO368">
        <v>42.8583</v>
      </c>
      <c r="JP368">
        <v>13.7293</v>
      </c>
      <c r="JQ368">
        <v>18</v>
      </c>
      <c r="JR368">
        <v>489.288</v>
      </c>
      <c r="JS368">
        <v>525.253</v>
      </c>
      <c r="JT368">
        <v>23.8248</v>
      </c>
      <c r="JU368">
        <v>31.5822</v>
      </c>
      <c r="JV368">
        <v>29.9993</v>
      </c>
      <c r="JW368">
        <v>31.7255</v>
      </c>
      <c r="JX368">
        <v>31.6967</v>
      </c>
      <c r="JY368">
        <v>55.1822</v>
      </c>
      <c r="JZ368">
        <v>42.6047</v>
      </c>
      <c r="KA368">
        <v>0</v>
      </c>
      <c r="KB368">
        <v>23.8801</v>
      </c>
      <c r="KC368">
        <v>1255.92</v>
      </c>
      <c r="KD368">
        <v>16.9566</v>
      </c>
      <c r="KE368">
        <v>99.7098</v>
      </c>
      <c r="KF368">
        <v>99.72280000000001</v>
      </c>
    </row>
    <row r="369" spans="1:292">
      <c r="A369">
        <v>337</v>
      </c>
      <c r="B369">
        <v>1685131436</v>
      </c>
      <c r="C369">
        <v>8033.5</v>
      </c>
      <c r="D369" t="s">
        <v>1115</v>
      </c>
      <c r="E369" t="s">
        <v>1116</v>
      </c>
      <c r="F369">
        <v>5</v>
      </c>
      <c r="G369" t="s">
        <v>965</v>
      </c>
      <c r="H369">
        <v>1685131428.5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1262.402546761949</v>
      </c>
      <c r="AJ369">
        <v>1235.422363636363</v>
      </c>
      <c r="AK369">
        <v>3.396683291996655</v>
      </c>
      <c r="AL369">
        <v>66.89407936849416</v>
      </c>
      <c r="AM369">
        <f>(AO369 - AN369 + DX369*1E3/(8.314*(DZ369+273.15)) * AQ369/DW369 * AP369) * DW369/(100*DK369) * 1000/(1000 - AO369)</f>
        <v>0</v>
      </c>
      <c r="AN369">
        <v>17.00514512911452</v>
      </c>
      <c r="AO369">
        <v>18.00369300699301</v>
      </c>
      <c r="AP369">
        <v>0.002082172240208257</v>
      </c>
      <c r="AQ369">
        <v>106.2692490418102</v>
      </c>
      <c r="AR369">
        <v>4</v>
      </c>
      <c r="AS369">
        <v>1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3.46</v>
      </c>
      <c r="DL369">
        <v>0.5</v>
      </c>
      <c r="DM369" t="s">
        <v>430</v>
      </c>
      <c r="DN369">
        <v>2</v>
      </c>
      <c r="DO369" t="b">
        <v>1</v>
      </c>
      <c r="DP369">
        <v>1685131428.5</v>
      </c>
      <c r="DQ369">
        <v>1189.753703703704</v>
      </c>
      <c r="DR369">
        <v>1227.038148148148</v>
      </c>
      <c r="DS369">
        <v>17.97314814814814</v>
      </c>
      <c r="DT369">
        <v>16.99478888888888</v>
      </c>
      <c r="DU369">
        <v>1190.644814814815</v>
      </c>
      <c r="DV369">
        <v>18.35002592592593</v>
      </c>
      <c r="DW369">
        <v>499.9878888888889</v>
      </c>
      <c r="DX369">
        <v>99.63100000000001</v>
      </c>
      <c r="DY369">
        <v>0.09997681481481481</v>
      </c>
      <c r="DZ369">
        <v>27.01701481481481</v>
      </c>
      <c r="EA369">
        <v>27.99300740740741</v>
      </c>
      <c r="EB369">
        <v>999.9000000000001</v>
      </c>
      <c r="EC369">
        <v>0</v>
      </c>
      <c r="ED369">
        <v>0</v>
      </c>
      <c r="EE369">
        <v>10005.82222222222</v>
      </c>
      <c r="EF369">
        <v>0</v>
      </c>
      <c r="EG369">
        <v>21.22485185185185</v>
      </c>
      <c r="EH369">
        <v>-37.28438148148148</v>
      </c>
      <c r="EI369">
        <v>1211.529629629629</v>
      </c>
      <c r="EJ369">
        <v>1248.252592592593</v>
      </c>
      <c r="EK369">
        <v>0.9783508518518519</v>
      </c>
      <c r="EL369">
        <v>1227.038148148148</v>
      </c>
      <c r="EM369">
        <v>16.99478888888888</v>
      </c>
      <c r="EN369">
        <v>1.790682962962963</v>
      </c>
      <c r="EO369">
        <v>1.693208518518518</v>
      </c>
      <c r="EP369">
        <v>15.70568518518519</v>
      </c>
      <c r="EQ369">
        <v>14.8342962962963</v>
      </c>
      <c r="ER369">
        <v>2000.01037037037</v>
      </c>
      <c r="ES369">
        <v>0.9800031111111112</v>
      </c>
      <c r="ET369">
        <v>0.01999671111111111</v>
      </c>
      <c r="EU369">
        <v>0</v>
      </c>
      <c r="EV369">
        <v>467.6921481481482</v>
      </c>
      <c r="EW369">
        <v>5.00078</v>
      </c>
      <c r="EX369">
        <v>11147.68518518518</v>
      </c>
      <c r="EY369">
        <v>16379.75555555555</v>
      </c>
      <c r="EZ369">
        <v>40.28218518518518</v>
      </c>
      <c r="FA369">
        <v>41.52985185185184</v>
      </c>
      <c r="FB369">
        <v>40.83311111111111</v>
      </c>
      <c r="FC369">
        <v>40.84692592592592</v>
      </c>
      <c r="FD369">
        <v>41.2542962962963</v>
      </c>
      <c r="FE369">
        <v>1955.116666666667</v>
      </c>
      <c r="FF369">
        <v>39.89000000000001</v>
      </c>
      <c r="FG369">
        <v>0</v>
      </c>
      <c r="FH369">
        <v>1685131434.1</v>
      </c>
      <c r="FI369">
        <v>0</v>
      </c>
      <c r="FJ369">
        <v>467.6516153846154</v>
      </c>
      <c r="FK369">
        <v>-1.171008546594209</v>
      </c>
      <c r="FL369">
        <v>3387.593161825137</v>
      </c>
      <c r="FM369">
        <v>11152.78846153846</v>
      </c>
      <c r="FN369">
        <v>15</v>
      </c>
      <c r="FO369">
        <v>1685130131.5</v>
      </c>
      <c r="FP369" t="s">
        <v>966</v>
      </c>
      <c r="FQ369">
        <v>1685130127.5</v>
      </c>
      <c r="FR369">
        <v>1685130131.5</v>
      </c>
      <c r="FS369">
        <v>5</v>
      </c>
      <c r="FT369">
        <v>-0.047</v>
      </c>
      <c r="FU369">
        <v>-0.013</v>
      </c>
      <c r="FV369">
        <v>-0.532</v>
      </c>
      <c r="FW369">
        <v>-0.385</v>
      </c>
      <c r="FX369">
        <v>420</v>
      </c>
      <c r="FY369">
        <v>17</v>
      </c>
      <c r="FZ369">
        <v>0.43</v>
      </c>
      <c r="GA369">
        <v>0.08</v>
      </c>
      <c r="GB369">
        <v>-37.2542</v>
      </c>
      <c r="GC369">
        <v>-0.9131189493433789</v>
      </c>
      <c r="GD369">
        <v>0.1187170880707575</v>
      </c>
      <c r="GE369">
        <v>0</v>
      </c>
      <c r="GF369">
        <v>1.000210025</v>
      </c>
      <c r="GG369">
        <v>-0.2460910581613529</v>
      </c>
      <c r="GH369">
        <v>0.0396604931540743</v>
      </c>
      <c r="GI369">
        <v>1</v>
      </c>
      <c r="GJ369">
        <v>1</v>
      </c>
      <c r="GK369">
        <v>2</v>
      </c>
      <c r="GL369" t="s">
        <v>432</v>
      </c>
      <c r="GM369">
        <v>3.09906</v>
      </c>
      <c r="GN369">
        <v>2.75823</v>
      </c>
      <c r="GO369">
        <v>0.198152</v>
      </c>
      <c r="GP369">
        <v>0.201855</v>
      </c>
      <c r="GQ369">
        <v>0.098188</v>
      </c>
      <c r="GR369">
        <v>0.09337579999999999</v>
      </c>
      <c r="GS369">
        <v>20478.3</v>
      </c>
      <c r="GT369">
        <v>20104.3</v>
      </c>
      <c r="GU369">
        <v>26092</v>
      </c>
      <c r="GV369">
        <v>25538</v>
      </c>
      <c r="GW369">
        <v>37774.4</v>
      </c>
      <c r="GX369">
        <v>35160.3</v>
      </c>
      <c r="GY369">
        <v>45627.5</v>
      </c>
      <c r="GZ369">
        <v>41949.7</v>
      </c>
      <c r="HA369">
        <v>1.84825</v>
      </c>
      <c r="HB369">
        <v>1.87833</v>
      </c>
      <c r="HC369">
        <v>0.0280291</v>
      </c>
      <c r="HD369">
        <v>0</v>
      </c>
      <c r="HE369">
        <v>27.5277</v>
      </c>
      <c r="HF369">
        <v>999.9</v>
      </c>
      <c r="HG369">
        <v>41.9</v>
      </c>
      <c r="HH369">
        <v>40.3</v>
      </c>
      <c r="HI369">
        <v>31.6815</v>
      </c>
      <c r="HJ369">
        <v>62.3728</v>
      </c>
      <c r="HK369">
        <v>24.1506</v>
      </c>
      <c r="HL369">
        <v>1</v>
      </c>
      <c r="HM369">
        <v>0.355076</v>
      </c>
      <c r="HN369">
        <v>2.53873</v>
      </c>
      <c r="HO369">
        <v>20.2891</v>
      </c>
      <c r="HP369">
        <v>5.2125</v>
      </c>
      <c r="HQ369">
        <v>11.98</v>
      </c>
      <c r="HR369">
        <v>4.9634</v>
      </c>
      <c r="HS369">
        <v>3.27413</v>
      </c>
      <c r="HT369">
        <v>9999</v>
      </c>
      <c r="HU369">
        <v>9999</v>
      </c>
      <c r="HV369">
        <v>9999</v>
      </c>
      <c r="HW369">
        <v>42.4</v>
      </c>
      <c r="HX369">
        <v>1.86399</v>
      </c>
      <c r="HY369">
        <v>1.86019</v>
      </c>
      <c r="HZ369">
        <v>1.85851</v>
      </c>
      <c r="IA369">
        <v>1.85985</v>
      </c>
      <c r="IB369">
        <v>1.85985</v>
      </c>
      <c r="IC369">
        <v>1.85837</v>
      </c>
      <c r="ID369">
        <v>1.85745</v>
      </c>
      <c r="IE369">
        <v>1.85231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-0.9</v>
      </c>
      <c r="IT369">
        <v>-0.3766</v>
      </c>
      <c r="IU369">
        <v>-0.4988045456908471</v>
      </c>
      <c r="IV369">
        <v>0.0001543633802942166</v>
      </c>
      <c r="IW369">
        <v>-6.359805854135664E-07</v>
      </c>
      <c r="IX369">
        <v>1.931128000261328E-10</v>
      </c>
      <c r="IY369">
        <v>-0.3811058202967347</v>
      </c>
      <c r="IZ369">
        <v>-0.009907362677547949</v>
      </c>
      <c r="JA369">
        <v>0.0006454078662214542</v>
      </c>
      <c r="JB369">
        <v>-5.064920317128958E-06</v>
      </c>
      <c r="JC369">
        <v>3</v>
      </c>
      <c r="JD369">
        <v>1872</v>
      </c>
      <c r="JE369">
        <v>1</v>
      </c>
      <c r="JF369">
        <v>37</v>
      </c>
      <c r="JG369">
        <v>21.8</v>
      </c>
      <c r="JH369">
        <v>21.7</v>
      </c>
      <c r="JI369">
        <v>2.77832</v>
      </c>
      <c r="JJ369">
        <v>2.63428</v>
      </c>
      <c r="JK369">
        <v>1.49658</v>
      </c>
      <c r="JL369">
        <v>2.33643</v>
      </c>
      <c r="JM369">
        <v>1.54907</v>
      </c>
      <c r="JN369">
        <v>2.47803</v>
      </c>
      <c r="JO369">
        <v>42.8583</v>
      </c>
      <c r="JP369">
        <v>13.7468</v>
      </c>
      <c r="JQ369">
        <v>18</v>
      </c>
      <c r="JR369">
        <v>489.288</v>
      </c>
      <c r="JS369">
        <v>525.341</v>
      </c>
      <c r="JT369">
        <v>23.8816</v>
      </c>
      <c r="JU369">
        <v>31.5822</v>
      </c>
      <c r="JV369">
        <v>29.9999</v>
      </c>
      <c r="JW369">
        <v>31.7255</v>
      </c>
      <c r="JX369">
        <v>31.6967</v>
      </c>
      <c r="JY369">
        <v>55.7505</v>
      </c>
      <c r="JZ369">
        <v>42.6047</v>
      </c>
      <c r="KA369">
        <v>0</v>
      </c>
      <c r="KB369">
        <v>23.887</v>
      </c>
      <c r="KC369">
        <v>1275.96</v>
      </c>
      <c r="KD369">
        <v>16.9566</v>
      </c>
      <c r="KE369">
        <v>99.709</v>
      </c>
      <c r="KF369">
        <v>99.72320000000001</v>
      </c>
    </row>
    <row r="370" spans="1:292">
      <c r="A370">
        <v>338</v>
      </c>
      <c r="B370">
        <v>1685131441</v>
      </c>
      <c r="C370">
        <v>8038.5</v>
      </c>
      <c r="D370" t="s">
        <v>1117</v>
      </c>
      <c r="E370" t="s">
        <v>1118</v>
      </c>
      <c r="F370">
        <v>5</v>
      </c>
      <c r="G370" t="s">
        <v>965</v>
      </c>
      <c r="H370">
        <v>1685131433.214286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1278.849640439077</v>
      </c>
      <c r="AJ370">
        <v>1252.377212121212</v>
      </c>
      <c r="AK370">
        <v>3.373742986028823</v>
      </c>
      <c r="AL370">
        <v>66.89407936849416</v>
      </c>
      <c r="AM370">
        <f>(AO370 - AN370 + DX370*1E3/(8.314*(DZ370+273.15)) * AQ370/DW370 * AP370) * DW370/(100*DK370) * 1000/(1000 - AO370)</f>
        <v>0</v>
      </c>
      <c r="AN370">
        <v>17.00497893210884</v>
      </c>
      <c r="AO370">
        <v>18.01121678321679</v>
      </c>
      <c r="AP370">
        <v>0.0004043810573643295</v>
      </c>
      <c r="AQ370">
        <v>106.2692490418102</v>
      </c>
      <c r="AR370">
        <v>4</v>
      </c>
      <c r="AS370">
        <v>1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3.46</v>
      </c>
      <c r="DL370">
        <v>0.5</v>
      </c>
      <c r="DM370" t="s">
        <v>430</v>
      </c>
      <c r="DN370">
        <v>2</v>
      </c>
      <c r="DO370" t="b">
        <v>1</v>
      </c>
      <c r="DP370">
        <v>1685131433.214286</v>
      </c>
      <c r="DQ370">
        <v>1205.521785714286</v>
      </c>
      <c r="DR370">
        <v>1242.772142857143</v>
      </c>
      <c r="DS370">
        <v>17.99325</v>
      </c>
      <c r="DT370">
        <v>17.00386428571429</v>
      </c>
      <c r="DU370">
        <v>1206.421428571429</v>
      </c>
      <c r="DV370">
        <v>18.36995</v>
      </c>
      <c r="DW370">
        <v>500.005392857143</v>
      </c>
      <c r="DX370">
        <v>99.6309785714286</v>
      </c>
      <c r="DY370">
        <v>0.09999453214285714</v>
      </c>
      <c r="DZ370">
        <v>27.01740357142857</v>
      </c>
      <c r="EA370">
        <v>27.992675</v>
      </c>
      <c r="EB370">
        <v>999.9000000000002</v>
      </c>
      <c r="EC370">
        <v>0</v>
      </c>
      <c r="ED370">
        <v>0</v>
      </c>
      <c r="EE370">
        <v>10005.63678571429</v>
      </c>
      <c r="EF370">
        <v>0</v>
      </c>
      <c r="EG370">
        <v>23.21321785714285</v>
      </c>
      <c r="EH370">
        <v>-37.25029285714285</v>
      </c>
      <c r="EI370">
        <v>1227.611785714286</v>
      </c>
      <c r="EJ370">
        <v>1264.27</v>
      </c>
      <c r="EK370">
        <v>0.9893721071428571</v>
      </c>
      <c r="EL370">
        <v>1242.772142857143</v>
      </c>
      <c r="EM370">
        <v>17.00386428571429</v>
      </c>
      <c r="EN370">
        <v>1.792684285714286</v>
      </c>
      <c r="EO370">
        <v>1.694112142857143</v>
      </c>
      <c r="EP370">
        <v>15.72315</v>
      </c>
      <c r="EQ370">
        <v>14.84258571428572</v>
      </c>
      <c r="ER370">
        <v>2000.027142857143</v>
      </c>
      <c r="ES370">
        <v>0.980003142857143</v>
      </c>
      <c r="ET370">
        <v>0.01999669285714286</v>
      </c>
      <c r="EU370">
        <v>0</v>
      </c>
      <c r="EV370">
        <v>467.5807857142856</v>
      </c>
      <c r="EW370">
        <v>5.00078</v>
      </c>
      <c r="EX370">
        <v>11356.40357142857</v>
      </c>
      <c r="EY370">
        <v>16379.89285714286</v>
      </c>
      <c r="EZ370">
        <v>40.27657142857144</v>
      </c>
      <c r="FA370">
        <v>41.5287857142857</v>
      </c>
      <c r="FB370">
        <v>40.79667857142856</v>
      </c>
      <c r="FC370">
        <v>40.84346428571428</v>
      </c>
      <c r="FD370">
        <v>41.24299999999999</v>
      </c>
      <c r="FE370">
        <v>1955.131785714286</v>
      </c>
      <c r="FF370">
        <v>39.89000000000001</v>
      </c>
      <c r="FG370">
        <v>0</v>
      </c>
      <c r="FH370">
        <v>1685131438.9</v>
      </c>
      <c r="FI370">
        <v>0</v>
      </c>
      <c r="FJ370">
        <v>467.5548461538461</v>
      </c>
      <c r="FK370">
        <v>-1.690598277272063</v>
      </c>
      <c r="FL370">
        <v>2609.223929966379</v>
      </c>
      <c r="FM370">
        <v>11361.61538461538</v>
      </c>
      <c r="FN370">
        <v>15</v>
      </c>
      <c r="FO370">
        <v>1685130131.5</v>
      </c>
      <c r="FP370" t="s">
        <v>966</v>
      </c>
      <c r="FQ370">
        <v>1685130127.5</v>
      </c>
      <c r="FR370">
        <v>1685130131.5</v>
      </c>
      <c r="FS370">
        <v>5</v>
      </c>
      <c r="FT370">
        <v>-0.047</v>
      </c>
      <c r="FU370">
        <v>-0.013</v>
      </c>
      <c r="FV370">
        <v>-0.532</v>
      </c>
      <c r="FW370">
        <v>-0.385</v>
      </c>
      <c r="FX370">
        <v>420</v>
      </c>
      <c r="FY370">
        <v>17</v>
      </c>
      <c r="FZ370">
        <v>0.43</v>
      </c>
      <c r="GA370">
        <v>0.08</v>
      </c>
      <c r="GB370">
        <v>-37.2196075</v>
      </c>
      <c r="GC370">
        <v>0.2087268292683059</v>
      </c>
      <c r="GD370">
        <v>0.1634585106189027</v>
      </c>
      <c r="GE370">
        <v>0</v>
      </c>
      <c r="GF370">
        <v>0.9868290250000001</v>
      </c>
      <c r="GG370">
        <v>0.05940804878048637</v>
      </c>
      <c r="GH370">
        <v>0.02102726647175935</v>
      </c>
      <c r="GI370">
        <v>1</v>
      </c>
      <c r="GJ370">
        <v>1</v>
      </c>
      <c r="GK370">
        <v>2</v>
      </c>
      <c r="GL370" t="s">
        <v>432</v>
      </c>
      <c r="GM370">
        <v>3.09892</v>
      </c>
      <c r="GN370">
        <v>2.75822</v>
      </c>
      <c r="GO370">
        <v>0.199819</v>
      </c>
      <c r="GP370">
        <v>0.203526</v>
      </c>
      <c r="GQ370">
        <v>0.0982174</v>
      </c>
      <c r="GR370">
        <v>0.09338689999999999</v>
      </c>
      <c r="GS370">
        <v>20435.6</v>
      </c>
      <c r="GT370">
        <v>20062</v>
      </c>
      <c r="GU370">
        <v>26091.9</v>
      </c>
      <c r="GV370">
        <v>25537.8</v>
      </c>
      <c r="GW370">
        <v>37773.4</v>
      </c>
      <c r="GX370">
        <v>35159.9</v>
      </c>
      <c r="GY370">
        <v>45627.6</v>
      </c>
      <c r="GZ370">
        <v>41949.6</v>
      </c>
      <c r="HA370">
        <v>1.84842</v>
      </c>
      <c r="HB370">
        <v>1.87815</v>
      </c>
      <c r="HC370">
        <v>0.0281632</v>
      </c>
      <c r="HD370">
        <v>0</v>
      </c>
      <c r="HE370">
        <v>27.5301</v>
      </c>
      <c r="HF370">
        <v>999.9</v>
      </c>
      <c r="HG370">
        <v>41.9</v>
      </c>
      <c r="HH370">
        <v>40.3</v>
      </c>
      <c r="HI370">
        <v>31.68</v>
      </c>
      <c r="HJ370">
        <v>62.4728</v>
      </c>
      <c r="HK370">
        <v>24.395</v>
      </c>
      <c r="HL370">
        <v>1</v>
      </c>
      <c r="HM370">
        <v>0.355531</v>
      </c>
      <c r="HN370">
        <v>2.61487</v>
      </c>
      <c r="HO370">
        <v>20.2878</v>
      </c>
      <c r="HP370">
        <v>5.21325</v>
      </c>
      <c r="HQ370">
        <v>11.98</v>
      </c>
      <c r="HR370">
        <v>4.9638</v>
      </c>
      <c r="HS370">
        <v>3.27438</v>
      </c>
      <c r="HT370">
        <v>9999</v>
      </c>
      <c r="HU370">
        <v>9999</v>
      </c>
      <c r="HV370">
        <v>9999</v>
      </c>
      <c r="HW370">
        <v>42.4</v>
      </c>
      <c r="HX370">
        <v>1.86398</v>
      </c>
      <c r="HY370">
        <v>1.86019</v>
      </c>
      <c r="HZ370">
        <v>1.85852</v>
      </c>
      <c r="IA370">
        <v>1.85987</v>
      </c>
      <c r="IB370">
        <v>1.85984</v>
      </c>
      <c r="IC370">
        <v>1.85837</v>
      </c>
      <c r="ID370">
        <v>1.85745</v>
      </c>
      <c r="IE370">
        <v>1.85234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-0.92</v>
      </c>
      <c r="IT370">
        <v>-0.3765</v>
      </c>
      <c r="IU370">
        <v>-0.4988045456908471</v>
      </c>
      <c r="IV370">
        <v>0.0001543633802942166</v>
      </c>
      <c r="IW370">
        <v>-6.359805854135664E-07</v>
      </c>
      <c r="IX370">
        <v>1.931128000261328E-10</v>
      </c>
      <c r="IY370">
        <v>-0.3811058202967347</v>
      </c>
      <c r="IZ370">
        <v>-0.009907362677547949</v>
      </c>
      <c r="JA370">
        <v>0.0006454078662214542</v>
      </c>
      <c r="JB370">
        <v>-5.064920317128958E-06</v>
      </c>
      <c r="JC370">
        <v>3</v>
      </c>
      <c r="JD370">
        <v>1872</v>
      </c>
      <c r="JE370">
        <v>1</v>
      </c>
      <c r="JF370">
        <v>37</v>
      </c>
      <c r="JG370">
        <v>21.9</v>
      </c>
      <c r="JH370">
        <v>21.8</v>
      </c>
      <c r="JI370">
        <v>2.80884</v>
      </c>
      <c r="JJ370">
        <v>2.63916</v>
      </c>
      <c r="JK370">
        <v>1.49658</v>
      </c>
      <c r="JL370">
        <v>2.33643</v>
      </c>
      <c r="JM370">
        <v>1.54785</v>
      </c>
      <c r="JN370">
        <v>2.38525</v>
      </c>
      <c r="JO370">
        <v>42.8852</v>
      </c>
      <c r="JP370">
        <v>13.7293</v>
      </c>
      <c r="JQ370">
        <v>18</v>
      </c>
      <c r="JR370">
        <v>489.392</v>
      </c>
      <c r="JS370">
        <v>525.218</v>
      </c>
      <c r="JT370">
        <v>23.8978</v>
      </c>
      <c r="JU370">
        <v>31.5829</v>
      </c>
      <c r="JV370">
        <v>30.0003</v>
      </c>
      <c r="JW370">
        <v>31.7255</v>
      </c>
      <c r="JX370">
        <v>31.6967</v>
      </c>
      <c r="JY370">
        <v>56.3996</v>
      </c>
      <c r="JZ370">
        <v>42.6047</v>
      </c>
      <c r="KA370">
        <v>0</v>
      </c>
      <c r="KB370">
        <v>23.8926</v>
      </c>
      <c r="KC370">
        <v>1289.32</v>
      </c>
      <c r="KD370">
        <v>16.9566</v>
      </c>
      <c r="KE370">
        <v>99.709</v>
      </c>
      <c r="KF370">
        <v>99.72280000000001</v>
      </c>
    </row>
    <row r="371" spans="1:292">
      <c r="A371">
        <v>339</v>
      </c>
      <c r="B371">
        <v>1685131446</v>
      </c>
      <c r="C371">
        <v>8043.5</v>
      </c>
      <c r="D371" t="s">
        <v>1119</v>
      </c>
      <c r="E371" t="s">
        <v>1120</v>
      </c>
      <c r="F371">
        <v>5</v>
      </c>
      <c r="G371" t="s">
        <v>965</v>
      </c>
      <c r="H371">
        <v>1685131438.5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1296.454368410343</v>
      </c>
      <c r="AJ371">
        <v>1269.360121212121</v>
      </c>
      <c r="AK371">
        <v>3.397063847805418</v>
      </c>
      <c r="AL371">
        <v>66.89407936849416</v>
      </c>
      <c r="AM371">
        <f>(AO371 - AN371 + DX371*1E3/(8.314*(DZ371+273.15)) * AQ371/DW371 * AP371) * DW371/(100*DK371) * 1000/(1000 - AO371)</f>
        <v>0</v>
      </c>
      <c r="AN371">
        <v>17.00721452154371</v>
      </c>
      <c r="AO371">
        <v>18.01403986013987</v>
      </c>
      <c r="AP371">
        <v>9.215918481715818E-05</v>
      </c>
      <c r="AQ371">
        <v>106.2692490418102</v>
      </c>
      <c r="AR371">
        <v>4</v>
      </c>
      <c r="AS371">
        <v>1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3.46</v>
      </c>
      <c r="DL371">
        <v>0.5</v>
      </c>
      <c r="DM371" t="s">
        <v>430</v>
      </c>
      <c r="DN371">
        <v>2</v>
      </c>
      <c r="DO371" t="b">
        <v>1</v>
      </c>
      <c r="DP371">
        <v>1685131438.5</v>
      </c>
      <c r="DQ371">
        <v>1223.151111111111</v>
      </c>
      <c r="DR371">
        <v>1260.548148148148</v>
      </c>
      <c r="DS371">
        <v>18.00658888888889</v>
      </c>
      <c r="DT371">
        <v>17.00533333333333</v>
      </c>
      <c r="DU371">
        <v>1224.06037037037</v>
      </c>
      <c r="DV371">
        <v>18.38318148148148</v>
      </c>
      <c r="DW371">
        <v>500.0018888888889</v>
      </c>
      <c r="DX371">
        <v>99.63093333333335</v>
      </c>
      <c r="DY371">
        <v>0.09997235555555556</v>
      </c>
      <c r="DZ371">
        <v>27.02091851851852</v>
      </c>
      <c r="EA371">
        <v>27.99173703703704</v>
      </c>
      <c r="EB371">
        <v>999.9000000000001</v>
      </c>
      <c r="EC371">
        <v>0</v>
      </c>
      <c r="ED371">
        <v>0</v>
      </c>
      <c r="EE371">
        <v>10008.51592592593</v>
      </c>
      <c r="EF371">
        <v>0</v>
      </c>
      <c r="EG371">
        <v>25.12905185185185</v>
      </c>
      <c r="EH371">
        <v>-37.39668148148149</v>
      </c>
      <c r="EI371">
        <v>1245.581111111111</v>
      </c>
      <c r="EJ371">
        <v>1282.354444444444</v>
      </c>
      <c r="EK371">
        <v>1.001255148148148</v>
      </c>
      <c r="EL371">
        <v>1260.548148148148</v>
      </c>
      <c r="EM371">
        <v>17.00533333333333</v>
      </c>
      <c r="EN371">
        <v>1.794012592592593</v>
      </c>
      <c r="EO371">
        <v>1.694257037037037</v>
      </c>
      <c r="EP371">
        <v>15.73473333333333</v>
      </c>
      <c r="EQ371">
        <v>14.84391111111111</v>
      </c>
      <c r="ER371">
        <v>2000.028888888889</v>
      </c>
      <c r="ES371">
        <v>0.9800032222222222</v>
      </c>
      <c r="ET371">
        <v>0.01999661111111111</v>
      </c>
      <c r="EU371">
        <v>0</v>
      </c>
      <c r="EV371">
        <v>467.4624444444445</v>
      </c>
      <c r="EW371">
        <v>5.00078</v>
      </c>
      <c r="EX371">
        <v>11491.66296296296</v>
      </c>
      <c r="EY371">
        <v>16379.90370370371</v>
      </c>
      <c r="EZ371">
        <v>40.26603703703704</v>
      </c>
      <c r="FA371">
        <v>41.52985185185184</v>
      </c>
      <c r="FB371">
        <v>40.72429629629629</v>
      </c>
      <c r="FC371">
        <v>40.83766666666666</v>
      </c>
      <c r="FD371">
        <v>41.24518518518518</v>
      </c>
      <c r="FE371">
        <v>1955.133703703704</v>
      </c>
      <c r="FF371">
        <v>39.89000000000001</v>
      </c>
      <c r="FG371">
        <v>0</v>
      </c>
      <c r="FH371">
        <v>1685131444.3</v>
      </c>
      <c r="FI371">
        <v>0</v>
      </c>
      <c r="FJ371">
        <v>467.47276</v>
      </c>
      <c r="FK371">
        <v>-1.284846141524794</v>
      </c>
      <c r="FL371">
        <v>-165.6846162211716</v>
      </c>
      <c r="FM371">
        <v>11492.476</v>
      </c>
      <c r="FN371">
        <v>15</v>
      </c>
      <c r="FO371">
        <v>1685130131.5</v>
      </c>
      <c r="FP371" t="s">
        <v>966</v>
      </c>
      <c r="FQ371">
        <v>1685130127.5</v>
      </c>
      <c r="FR371">
        <v>1685130131.5</v>
      </c>
      <c r="FS371">
        <v>5</v>
      </c>
      <c r="FT371">
        <v>-0.047</v>
      </c>
      <c r="FU371">
        <v>-0.013</v>
      </c>
      <c r="FV371">
        <v>-0.532</v>
      </c>
      <c r="FW371">
        <v>-0.385</v>
      </c>
      <c r="FX371">
        <v>420</v>
      </c>
      <c r="FY371">
        <v>17</v>
      </c>
      <c r="FZ371">
        <v>0.43</v>
      </c>
      <c r="GA371">
        <v>0.08</v>
      </c>
      <c r="GB371">
        <v>-37.354165</v>
      </c>
      <c r="GC371">
        <v>-1.116697936210131</v>
      </c>
      <c r="GD371">
        <v>0.2525372948199926</v>
      </c>
      <c r="GE371">
        <v>0</v>
      </c>
      <c r="GF371">
        <v>0.9938670999999999</v>
      </c>
      <c r="GG371">
        <v>0.1331424540337675</v>
      </c>
      <c r="GH371">
        <v>0.0136877715512789</v>
      </c>
      <c r="GI371">
        <v>1</v>
      </c>
      <c r="GJ371">
        <v>1</v>
      </c>
      <c r="GK371">
        <v>2</v>
      </c>
      <c r="GL371" t="s">
        <v>432</v>
      </c>
      <c r="GM371">
        <v>3.0989</v>
      </c>
      <c r="GN371">
        <v>2.75816</v>
      </c>
      <c r="GO371">
        <v>0.201479</v>
      </c>
      <c r="GP371">
        <v>0.205179</v>
      </c>
      <c r="GQ371">
        <v>0.0982242</v>
      </c>
      <c r="GR371">
        <v>0.0933771</v>
      </c>
      <c r="GS371">
        <v>20393</v>
      </c>
      <c r="GT371">
        <v>20020.5</v>
      </c>
      <c r="GU371">
        <v>26091.6</v>
      </c>
      <c r="GV371">
        <v>25537.9</v>
      </c>
      <c r="GW371">
        <v>37773.2</v>
      </c>
      <c r="GX371">
        <v>35160.2</v>
      </c>
      <c r="GY371">
        <v>45627.4</v>
      </c>
      <c r="GZ371">
        <v>41949.3</v>
      </c>
      <c r="HA371">
        <v>1.84822</v>
      </c>
      <c r="HB371">
        <v>1.8782</v>
      </c>
      <c r="HC371">
        <v>0.0286922</v>
      </c>
      <c r="HD371">
        <v>0</v>
      </c>
      <c r="HE371">
        <v>27.5339</v>
      </c>
      <c r="HF371">
        <v>999.9</v>
      </c>
      <c r="HG371">
        <v>41.9</v>
      </c>
      <c r="HH371">
        <v>40.3</v>
      </c>
      <c r="HI371">
        <v>31.6819</v>
      </c>
      <c r="HJ371">
        <v>61.9728</v>
      </c>
      <c r="HK371">
        <v>24.4231</v>
      </c>
      <c r="HL371">
        <v>1</v>
      </c>
      <c r="HM371">
        <v>0.35608</v>
      </c>
      <c r="HN371">
        <v>2.65967</v>
      </c>
      <c r="HO371">
        <v>20.2865</v>
      </c>
      <c r="HP371">
        <v>5.21205</v>
      </c>
      <c r="HQ371">
        <v>11.98</v>
      </c>
      <c r="HR371">
        <v>4.9638</v>
      </c>
      <c r="HS371">
        <v>3.2742</v>
      </c>
      <c r="HT371">
        <v>9999</v>
      </c>
      <c r="HU371">
        <v>9999</v>
      </c>
      <c r="HV371">
        <v>9999</v>
      </c>
      <c r="HW371">
        <v>42.4</v>
      </c>
      <c r="HX371">
        <v>1.86401</v>
      </c>
      <c r="HY371">
        <v>1.86019</v>
      </c>
      <c r="HZ371">
        <v>1.85852</v>
      </c>
      <c r="IA371">
        <v>1.85986</v>
      </c>
      <c r="IB371">
        <v>1.85984</v>
      </c>
      <c r="IC371">
        <v>1.85838</v>
      </c>
      <c r="ID371">
        <v>1.85745</v>
      </c>
      <c r="IE371">
        <v>1.8524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-0.92</v>
      </c>
      <c r="IT371">
        <v>-0.3765</v>
      </c>
      <c r="IU371">
        <v>-0.4988045456908471</v>
      </c>
      <c r="IV371">
        <v>0.0001543633802942166</v>
      </c>
      <c r="IW371">
        <v>-6.359805854135664E-07</v>
      </c>
      <c r="IX371">
        <v>1.931128000261328E-10</v>
      </c>
      <c r="IY371">
        <v>-0.3811058202967347</v>
      </c>
      <c r="IZ371">
        <v>-0.009907362677547949</v>
      </c>
      <c r="JA371">
        <v>0.0006454078662214542</v>
      </c>
      <c r="JB371">
        <v>-5.064920317128958E-06</v>
      </c>
      <c r="JC371">
        <v>3</v>
      </c>
      <c r="JD371">
        <v>1872</v>
      </c>
      <c r="JE371">
        <v>1</v>
      </c>
      <c r="JF371">
        <v>37</v>
      </c>
      <c r="JG371">
        <v>22</v>
      </c>
      <c r="JH371">
        <v>21.9</v>
      </c>
      <c r="JI371">
        <v>2.83813</v>
      </c>
      <c r="JJ371">
        <v>2.63794</v>
      </c>
      <c r="JK371">
        <v>1.49658</v>
      </c>
      <c r="JL371">
        <v>2.33643</v>
      </c>
      <c r="JM371">
        <v>1.54785</v>
      </c>
      <c r="JN371">
        <v>2.46948</v>
      </c>
      <c r="JO371">
        <v>42.8852</v>
      </c>
      <c r="JP371">
        <v>13.738</v>
      </c>
      <c r="JQ371">
        <v>18</v>
      </c>
      <c r="JR371">
        <v>489.273</v>
      </c>
      <c r="JS371">
        <v>525.253</v>
      </c>
      <c r="JT371">
        <v>23.9027</v>
      </c>
      <c r="JU371">
        <v>31.585</v>
      </c>
      <c r="JV371">
        <v>30.0005</v>
      </c>
      <c r="JW371">
        <v>31.7255</v>
      </c>
      <c r="JX371">
        <v>31.6967</v>
      </c>
      <c r="JY371">
        <v>56.9497</v>
      </c>
      <c r="JZ371">
        <v>42.6047</v>
      </c>
      <c r="KA371">
        <v>0</v>
      </c>
      <c r="KB371">
        <v>23.8972</v>
      </c>
      <c r="KC371">
        <v>1309.36</v>
      </c>
      <c r="KD371">
        <v>16.9566</v>
      </c>
      <c r="KE371">
        <v>99.70829999999999</v>
      </c>
      <c r="KF371">
        <v>99.72239999999999</v>
      </c>
    </row>
    <row r="372" spans="1:292">
      <c r="A372">
        <v>340</v>
      </c>
      <c r="B372">
        <v>1685131451</v>
      </c>
      <c r="C372">
        <v>8048.5</v>
      </c>
      <c r="D372" t="s">
        <v>1121</v>
      </c>
      <c r="E372" t="s">
        <v>1122</v>
      </c>
      <c r="F372">
        <v>5</v>
      </c>
      <c r="G372" t="s">
        <v>965</v>
      </c>
      <c r="H372">
        <v>1685131443.214286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1313.350886691747</v>
      </c>
      <c r="AJ372">
        <v>1286.441333333333</v>
      </c>
      <c r="AK372">
        <v>3.393903707790672</v>
      </c>
      <c r="AL372">
        <v>66.89407936849416</v>
      </c>
      <c r="AM372">
        <f>(AO372 - AN372 + DX372*1E3/(8.314*(DZ372+273.15)) * AQ372/DW372 * AP372) * DW372/(100*DK372) * 1000/(1000 - AO372)</f>
        <v>0</v>
      </c>
      <c r="AN372">
        <v>17.00608570498449</v>
      </c>
      <c r="AO372">
        <v>18.0123055944056</v>
      </c>
      <c r="AP372">
        <v>-5.868543320971465E-05</v>
      </c>
      <c r="AQ372">
        <v>106.2692490418102</v>
      </c>
      <c r="AR372">
        <v>4</v>
      </c>
      <c r="AS372">
        <v>1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3.46</v>
      </c>
      <c r="DL372">
        <v>0.5</v>
      </c>
      <c r="DM372" t="s">
        <v>430</v>
      </c>
      <c r="DN372">
        <v>2</v>
      </c>
      <c r="DO372" t="b">
        <v>1</v>
      </c>
      <c r="DP372">
        <v>1685131443.214286</v>
      </c>
      <c r="DQ372">
        <v>1238.9225</v>
      </c>
      <c r="DR372">
        <v>1276.307857142857</v>
      </c>
      <c r="DS372">
        <v>18.01123928571429</v>
      </c>
      <c r="DT372">
        <v>17.00644642857143</v>
      </c>
      <c r="DU372">
        <v>1239.839285714286</v>
      </c>
      <c r="DV372">
        <v>18.38779285714286</v>
      </c>
      <c r="DW372">
        <v>500.0033571428571</v>
      </c>
      <c r="DX372">
        <v>99.630775</v>
      </c>
      <c r="DY372">
        <v>0.1000018</v>
      </c>
      <c r="DZ372">
        <v>27.0256</v>
      </c>
      <c r="EA372">
        <v>27.99708571428571</v>
      </c>
      <c r="EB372">
        <v>999.9000000000002</v>
      </c>
      <c r="EC372">
        <v>0</v>
      </c>
      <c r="ED372">
        <v>0</v>
      </c>
      <c r="EE372">
        <v>9999.865357142857</v>
      </c>
      <c r="EF372">
        <v>0</v>
      </c>
      <c r="EG372">
        <v>25.44678571428571</v>
      </c>
      <c r="EH372">
        <v>-37.38565714285714</v>
      </c>
      <c r="EI372">
        <v>1261.646428571428</v>
      </c>
      <c r="EJ372">
        <v>1298.389285714286</v>
      </c>
      <c r="EK372">
        <v>1.004794857142857</v>
      </c>
      <c r="EL372">
        <v>1276.307857142857</v>
      </c>
      <c r="EM372">
        <v>17.00644642857143</v>
      </c>
      <c r="EN372">
        <v>1.794473928571429</v>
      </c>
      <c r="EO372">
        <v>1.694365714285714</v>
      </c>
      <c r="EP372">
        <v>15.73875357142857</v>
      </c>
      <c r="EQ372">
        <v>14.84490714285714</v>
      </c>
      <c r="ER372">
        <v>2000.020357142857</v>
      </c>
      <c r="ES372">
        <v>0.9800033571428572</v>
      </c>
      <c r="ET372">
        <v>0.01999646428571428</v>
      </c>
      <c r="EU372">
        <v>0</v>
      </c>
      <c r="EV372">
        <v>467.3364642857142</v>
      </c>
      <c r="EW372">
        <v>5.00078</v>
      </c>
      <c r="EX372">
        <v>11452.38928571428</v>
      </c>
      <c r="EY372">
        <v>16379.825</v>
      </c>
      <c r="EZ372">
        <v>40.261</v>
      </c>
      <c r="FA372">
        <v>41.52657142857142</v>
      </c>
      <c r="FB372">
        <v>40.6850357142857</v>
      </c>
      <c r="FC372">
        <v>40.8345</v>
      </c>
      <c r="FD372">
        <v>41.24764285714286</v>
      </c>
      <c r="FE372">
        <v>1955.128214285714</v>
      </c>
      <c r="FF372">
        <v>39.89000000000001</v>
      </c>
      <c r="FG372">
        <v>0</v>
      </c>
      <c r="FH372">
        <v>1685131449.1</v>
      </c>
      <c r="FI372">
        <v>0</v>
      </c>
      <c r="FJ372">
        <v>467.345</v>
      </c>
      <c r="FK372">
        <v>-1.610307682141999</v>
      </c>
      <c r="FL372">
        <v>-1227.823079620942</v>
      </c>
      <c r="FM372">
        <v>11444.144</v>
      </c>
      <c r="FN372">
        <v>15</v>
      </c>
      <c r="FO372">
        <v>1685130131.5</v>
      </c>
      <c r="FP372" t="s">
        <v>966</v>
      </c>
      <c r="FQ372">
        <v>1685130127.5</v>
      </c>
      <c r="FR372">
        <v>1685130131.5</v>
      </c>
      <c r="FS372">
        <v>5</v>
      </c>
      <c r="FT372">
        <v>-0.047</v>
      </c>
      <c r="FU372">
        <v>-0.013</v>
      </c>
      <c r="FV372">
        <v>-0.532</v>
      </c>
      <c r="FW372">
        <v>-0.385</v>
      </c>
      <c r="FX372">
        <v>420</v>
      </c>
      <c r="FY372">
        <v>17</v>
      </c>
      <c r="FZ372">
        <v>0.43</v>
      </c>
      <c r="GA372">
        <v>0.08</v>
      </c>
      <c r="GB372">
        <v>-37.382315</v>
      </c>
      <c r="GC372">
        <v>-0.9839864915571566</v>
      </c>
      <c r="GD372">
        <v>0.25294651366445</v>
      </c>
      <c r="GE372">
        <v>0</v>
      </c>
      <c r="GF372">
        <v>1.000911675</v>
      </c>
      <c r="GG372">
        <v>0.06641989868667832</v>
      </c>
      <c r="GH372">
        <v>0.007493088279833293</v>
      </c>
      <c r="GI372">
        <v>1</v>
      </c>
      <c r="GJ372">
        <v>1</v>
      </c>
      <c r="GK372">
        <v>2</v>
      </c>
      <c r="GL372" t="s">
        <v>432</v>
      </c>
      <c r="GM372">
        <v>3.09889</v>
      </c>
      <c r="GN372">
        <v>2.75814</v>
      </c>
      <c r="GO372">
        <v>0.203136</v>
      </c>
      <c r="GP372">
        <v>0.206798</v>
      </c>
      <c r="GQ372">
        <v>0.0982218</v>
      </c>
      <c r="GR372">
        <v>0.0933938</v>
      </c>
      <c r="GS372">
        <v>20350.5</v>
      </c>
      <c r="GT372">
        <v>19979.4</v>
      </c>
      <c r="GU372">
        <v>26091.4</v>
      </c>
      <c r="GV372">
        <v>25537.5</v>
      </c>
      <c r="GW372">
        <v>37773.2</v>
      </c>
      <c r="GX372">
        <v>35159.5</v>
      </c>
      <c r="GY372">
        <v>45627</v>
      </c>
      <c r="GZ372">
        <v>41948.9</v>
      </c>
      <c r="HA372">
        <v>1.84827</v>
      </c>
      <c r="HB372">
        <v>1.8784</v>
      </c>
      <c r="HC372">
        <v>0.0289828</v>
      </c>
      <c r="HD372">
        <v>0</v>
      </c>
      <c r="HE372">
        <v>27.54</v>
      </c>
      <c r="HF372">
        <v>999.9</v>
      </c>
      <c r="HG372">
        <v>41.9</v>
      </c>
      <c r="HH372">
        <v>40.3</v>
      </c>
      <c r="HI372">
        <v>31.6808</v>
      </c>
      <c r="HJ372">
        <v>62.4328</v>
      </c>
      <c r="HK372">
        <v>24.5433</v>
      </c>
      <c r="HL372">
        <v>1</v>
      </c>
      <c r="HM372">
        <v>0.356611</v>
      </c>
      <c r="HN372">
        <v>2.68233</v>
      </c>
      <c r="HO372">
        <v>20.2861</v>
      </c>
      <c r="HP372">
        <v>5.21145</v>
      </c>
      <c r="HQ372">
        <v>11.98</v>
      </c>
      <c r="HR372">
        <v>4.9636</v>
      </c>
      <c r="HS372">
        <v>3.2743</v>
      </c>
      <c r="HT372">
        <v>9999</v>
      </c>
      <c r="HU372">
        <v>9999</v>
      </c>
      <c r="HV372">
        <v>9999</v>
      </c>
      <c r="HW372">
        <v>42.4</v>
      </c>
      <c r="HX372">
        <v>1.86398</v>
      </c>
      <c r="HY372">
        <v>1.86019</v>
      </c>
      <c r="HZ372">
        <v>1.85852</v>
      </c>
      <c r="IA372">
        <v>1.85982</v>
      </c>
      <c r="IB372">
        <v>1.85985</v>
      </c>
      <c r="IC372">
        <v>1.85837</v>
      </c>
      <c r="ID372">
        <v>1.85745</v>
      </c>
      <c r="IE372">
        <v>1.85233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-0.93</v>
      </c>
      <c r="IT372">
        <v>-0.3765</v>
      </c>
      <c r="IU372">
        <v>-0.4988045456908471</v>
      </c>
      <c r="IV372">
        <v>0.0001543633802942166</v>
      </c>
      <c r="IW372">
        <v>-6.359805854135664E-07</v>
      </c>
      <c r="IX372">
        <v>1.931128000261328E-10</v>
      </c>
      <c r="IY372">
        <v>-0.3811058202967347</v>
      </c>
      <c r="IZ372">
        <v>-0.009907362677547949</v>
      </c>
      <c r="JA372">
        <v>0.0006454078662214542</v>
      </c>
      <c r="JB372">
        <v>-5.064920317128958E-06</v>
      </c>
      <c r="JC372">
        <v>3</v>
      </c>
      <c r="JD372">
        <v>1872</v>
      </c>
      <c r="JE372">
        <v>1</v>
      </c>
      <c r="JF372">
        <v>37</v>
      </c>
      <c r="JG372">
        <v>22.1</v>
      </c>
      <c r="JH372">
        <v>22</v>
      </c>
      <c r="JI372">
        <v>2.86865</v>
      </c>
      <c r="JJ372">
        <v>2.64282</v>
      </c>
      <c r="JK372">
        <v>1.49658</v>
      </c>
      <c r="JL372">
        <v>2.33643</v>
      </c>
      <c r="JM372">
        <v>1.54907</v>
      </c>
      <c r="JN372">
        <v>2.3291</v>
      </c>
      <c r="JO372">
        <v>42.8852</v>
      </c>
      <c r="JP372">
        <v>13.7205</v>
      </c>
      <c r="JQ372">
        <v>18</v>
      </c>
      <c r="JR372">
        <v>489.317</v>
      </c>
      <c r="JS372">
        <v>525.394</v>
      </c>
      <c r="JT372">
        <v>23.9038</v>
      </c>
      <c r="JU372">
        <v>31.5871</v>
      </c>
      <c r="JV372">
        <v>30.0005</v>
      </c>
      <c r="JW372">
        <v>31.7275</v>
      </c>
      <c r="JX372">
        <v>31.6967</v>
      </c>
      <c r="JY372">
        <v>57.5874</v>
      </c>
      <c r="JZ372">
        <v>42.6047</v>
      </c>
      <c r="KA372">
        <v>0</v>
      </c>
      <c r="KB372">
        <v>23.8901</v>
      </c>
      <c r="KC372">
        <v>1322.73</v>
      </c>
      <c r="KD372">
        <v>16.9566</v>
      </c>
      <c r="KE372">
        <v>99.7076</v>
      </c>
      <c r="KF372">
        <v>99.7214</v>
      </c>
    </row>
    <row r="373" spans="1:292">
      <c r="A373">
        <v>341</v>
      </c>
      <c r="B373">
        <v>1685131456</v>
      </c>
      <c r="C373">
        <v>8053.5</v>
      </c>
      <c r="D373" t="s">
        <v>1123</v>
      </c>
      <c r="E373" t="s">
        <v>1124</v>
      </c>
      <c r="F373">
        <v>5</v>
      </c>
      <c r="G373" t="s">
        <v>965</v>
      </c>
      <c r="H373">
        <v>1685131448.5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1330.15303280232</v>
      </c>
      <c r="AJ373">
        <v>1303.466666666666</v>
      </c>
      <c r="AK373">
        <v>3.405377208291472</v>
      </c>
      <c r="AL373">
        <v>66.89407936849416</v>
      </c>
      <c r="AM373">
        <f>(AO373 - AN373 + DX373*1E3/(8.314*(DZ373+273.15)) * AQ373/DW373 * AP373) * DW373/(100*DK373) * 1000/(1000 - AO373)</f>
        <v>0</v>
      </c>
      <c r="AN373">
        <v>17.00904425726977</v>
      </c>
      <c r="AO373">
        <v>18.01000489510491</v>
      </c>
      <c r="AP373">
        <v>-2.02514720828334E-05</v>
      </c>
      <c r="AQ373">
        <v>106.2692490418102</v>
      </c>
      <c r="AR373">
        <v>4</v>
      </c>
      <c r="AS373">
        <v>1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3.46</v>
      </c>
      <c r="DL373">
        <v>0.5</v>
      </c>
      <c r="DM373" t="s">
        <v>430</v>
      </c>
      <c r="DN373">
        <v>2</v>
      </c>
      <c r="DO373" t="b">
        <v>1</v>
      </c>
      <c r="DP373">
        <v>1685131448.5</v>
      </c>
      <c r="DQ373">
        <v>1256.576666666667</v>
      </c>
      <c r="DR373">
        <v>1294.050740740741</v>
      </c>
      <c r="DS373">
        <v>18.01255555555556</v>
      </c>
      <c r="DT373">
        <v>17.00748518518519</v>
      </c>
      <c r="DU373">
        <v>1257.501851851852</v>
      </c>
      <c r="DV373">
        <v>18.3890962962963</v>
      </c>
      <c r="DW373">
        <v>500.0084074074074</v>
      </c>
      <c r="DX373">
        <v>99.63107777777778</v>
      </c>
      <c r="DY373">
        <v>0.09991178518518516</v>
      </c>
      <c r="DZ373">
        <v>27.02969259259259</v>
      </c>
      <c r="EA373">
        <v>28.00415185185185</v>
      </c>
      <c r="EB373">
        <v>999.9000000000001</v>
      </c>
      <c r="EC373">
        <v>0</v>
      </c>
      <c r="ED373">
        <v>0</v>
      </c>
      <c r="EE373">
        <v>10009.21037037037</v>
      </c>
      <c r="EF373">
        <v>0</v>
      </c>
      <c r="EG373">
        <v>25.12286296296296</v>
      </c>
      <c r="EH373">
        <v>-37.47465925925925</v>
      </c>
      <c r="EI373">
        <v>1279.625185185185</v>
      </c>
      <c r="EJ373">
        <v>1316.44</v>
      </c>
      <c r="EK373">
        <v>1.005065185185185</v>
      </c>
      <c r="EL373">
        <v>1294.050740740741</v>
      </c>
      <c r="EM373">
        <v>17.00748518518519</v>
      </c>
      <c r="EN373">
        <v>1.79461</v>
      </c>
      <c r="EO373">
        <v>1.694474444444444</v>
      </c>
      <c r="EP373">
        <v>15.73993333333333</v>
      </c>
      <c r="EQ373">
        <v>14.84590740740741</v>
      </c>
      <c r="ER373">
        <v>2000.021481481481</v>
      </c>
      <c r="ES373">
        <v>0.9800034444444444</v>
      </c>
      <c r="ET373">
        <v>0.01999636666666666</v>
      </c>
      <c r="EU373">
        <v>0</v>
      </c>
      <c r="EV373">
        <v>467.2126666666667</v>
      </c>
      <c r="EW373">
        <v>5.00078</v>
      </c>
      <c r="EX373">
        <v>11437.34444444444</v>
      </c>
      <c r="EY373">
        <v>16379.82592592592</v>
      </c>
      <c r="EZ373">
        <v>40.25211111111111</v>
      </c>
      <c r="FA373">
        <v>41.52755555555554</v>
      </c>
      <c r="FB373">
        <v>40.60622222222222</v>
      </c>
      <c r="FC373">
        <v>40.83066666666667</v>
      </c>
      <c r="FD373">
        <v>41.24525925925926</v>
      </c>
      <c r="FE373">
        <v>1955.130740740741</v>
      </c>
      <c r="FF373">
        <v>39.89000000000001</v>
      </c>
      <c r="FG373">
        <v>0</v>
      </c>
      <c r="FH373">
        <v>1685131453.9</v>
      </c>
      <c r="FI373">
        <v>0</v>
      </c>
      <c r="FJ373">
        <v>467.20348</v>
      </c>
      <c r="FK373">
        <v>-2.380307685672976</v>
      </c>
      <c r="FL373">
        <v>379.4307688797779</v>
      </c>
      <c r="FM373">
        <v>11439.4</v>
      </c>
      <c r="FN373">
        <v>15</v>
      </c>
      <c r="FO373">
        <v>1685130131.5</v>
      </c>
      <c r="FP373" t="s">
        <v>966</v>
      </c>
      <c r="FQ373">
        <v>1685130127.5</v>
      </c>
      <c r="FR373">
        <v>1685130131.5</v>
      </c>
      <c r="FS373">
        <v>5</v>
      </c>
      <c r="FT373">
        <v>-0.047</v>
      </c>
      <c r="FU373">
        <v>-0.013</v>
      </c>
      <c r="FV373">
        <v>-0.532</v>
      </c>
      <c r="FW373">
        <v>-0.385</v>
      </c>
      <c r="FX373">
        <v>420</v>
      </c>
      <c r="FY373">
        <v>17</v>
      </c>
      <c r="FZ373">
        <v>0.43</v>
      </c>
      <c r="GA373">
        <v>0.08</v>
      </c>
      <c r="GB373">
        <v>-37.3703125</v>
      </c>
      <c r="GC373">
        <v>-0.7899185741088048</v>
      </c>
      <c r="GD373">
        <v>0.2509513769512927</v>
      </c>
      <c r="GE373">
        <v>0</v>
      </c>
      <c r="GF373">
        <v>1.004433725</v>
      </c>
      <c r="GG373">
        <v>0.008023125703564515</v>
      </c>
      <c r="GH373">
        <v>0.002372812413440004</v>
      </c>
      <c r="GI373">
        <v>1</v>
      </c>
      <c r="GJ373">
        <v>1</v>
      </c>
      <c r="GK373">
        <v>2</v>
      </c>
      <c r="GL373" t="s">
        <v>432</v>
      </c>
      <c r="GM373">
        <v>3.0988</v>
      </c>
      <c r="GN373">
        <v>2.75825</v>
      </c>
      <c r="GO373">
        <v>0.204775</v>
      </c>
      <c r="GP373">
        <v>0.208402</v>
      </c>
      <c r="GQ373">
        <v>0.09820760000000001</v>
      </c>
      <c r="GR373">
        <v>0.0933898</v>
      </c>
      <c r="GS373">
        <v>20308.4</v>
      </c>
      <c r="GT373">
        <v>19938.6</v>
      </c>
      <c r="GU373">
        <v>26091.2</v>
      </c>
      <c r="GV373">
        <v>25537.1</v>
      </c>
      <c r="GW373">
        <v>37773.4</v>
      </c>
      <c r="GX373">
        <v>35159.3</v>
      </c>
      <c r="GY373">
        <v>45626.4</v>
      </c>
      <c r="GZ373">
        <v>41948.3</v>
      </c>
      <c r="HA373">
        <v>1.848</v>
      </c>
      <c r="HB373">
        <v>1.8784</v>
      </c>
      <c r="HC373">
        <v>0.0286475</v>
      </c>
      <c r="HD373">
        <v>0</v>
      </c>
      <c r="HE373">
        <v>27.5471</v>
      </c>
      <c r="HF373">
        <v>999.9</v>
      </c>
      <c r="HG373">
        <v>41.9</v>
      </c>
      <c r="HH373">
        <v>40.3</v>
      </c>
      <c r="HI373">
        <v>31.6803</v>
      </c>
      <c r="HJ373">
        <v>62.5328</v>
      </c>
      <c r="HK373">
        <v>24.4912</v>
      </c>
      <c r="HL373">
        <v>1</v>
      </c>
      <c r="HM373">
        <v>0.357101</v>
      </c>
      <c r="HN373">
        <v>2.72839</v>
      </c>
      <c r="HO373">
        <v>20.2856</v>
      </c>
      <c r="HP373">
        <v>5.2107</v>
      </c>
      <c r="HQ373">
        <v>11.98</v>
      </c>
      <c r="HR373">
        <v>4.9634</v>
      </c>
      <c r="HS373">
        <v>3.27413</v>
      </c>
      <c r="HT373">
        <v>9999</v>
      </c>
      <c r="HU373">
        <v>9999</v>
      </c>
      <c r="HV373">
        <v>9999</v>
      </c>
      <c r="HW373">
        <v>42.4</v>
      </c>
      <c r="HX373">
        <v>1.86399</v>
      </c>
      <c r="HY373">
        <v>1.8602</v>
      </c>
      <c r="HZ373">
        <v>1.85852</v>
      </c>
      <c r="IA373">
        <v>1.85983</v>
      </c>
      <c r="IB373">
        <v>1.85983</v>
      </c>
      <c r="IC373">
        <v>1.85837</v>
      </c>
      <c r="ID373">
        <v>1.85745</v>
      </c>
      <c r="IE373">
        <v>1.85235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-0.9399999999999999</v>
      </c>
      <c r="IT373">
        <v>-0.3766</v>
      </c>
      <c r="IU373">
        <v>-0.4988045456908471</v>
      </c>
      <c r="IV373">
        <v>0.0001543633802942166</v>
      </c>
      <c r="IW373">
        <v>-6.359805854135664E-07</v>
      </c>
      <c r="IX373">
        <v>1.931128000261328E-10</v>
      </c>
      <c r="IY373">
        <v>-0.3811058202967347</v>
      </c>
      <c r="IZ373">
        <v>-0.009907362677547949</v>
      </c>
      <c r="JA373">
        <v>0.0006454078662214542</v>
      </c>
      <c r="JB373">
        <v>-5.064920317128958E-06</v>
      </c>
      <c r="JC373">
        <v>3</v>
      </c>
      <c r="JD373">
        <v>1872</v>
      </c>
      <c r="JE373">
        <v>1</v>
      </c>
      <c r="JF373">
        <v>37</v>
      </c>
      <c r="JG373">
        <v>22.1</v>
      </c>
      <c r="JH373">
        <v>22.1</v>
      </c>
      <c r="JI373">
        <v>2.89917</v>
      </c>
      <c r="JJ373">
        <v>2.64282</v>
      </c>
      <c r="JK373">
        <v>1.49658</v>
      </c>
      <c r="JL373">
        <v>2.33643</v>
      </c>
      <c r="JM373">
        <v>1.54907</v>
      </c>
      <c r="JN373">
        <v>2.35962</v>
      </c>
      <c r="JO373">
        <v>42.8852</v>
      </c>
      <c r="JP373">
        <v>13.7293</v>
      </c>
      <c r="JQ373">
        <v>18</v>
      </c>
      <c r="JR373">
        <v>489.158</v>
      </c>
      <c r="JS373">
        <v>525.394</v>
      </c>
      <c r="JT373">
        <v>23.8976</v>
      </c>
      <c r="JU373">
        <v>31.5891</v>
      </c>
      <c r="JV373">
        <v>30.0005</v>
      </c>
      <c r="JW373">
        <v>31.7282</v>
      </c>
      <c r="JX373">
        <v>31.6967</v>
      </c>
      <c r="JY373">
        <v>58.1561</v>
      </c>
      <c r="JZ373">
        <v>42.6047</v>
      </c>
      <c r="KA373">
        <v>0</v>
      </c>
      <c r="KB373">
        <v>23.8775</v>
      </c>
      <c r="KC373">
        <v>1342.77</v>
      </c>
      <c r="KD373">
        <v>16.9566</v>
      </c>
      <c r="KE373">
        <v>99.70650000000001</v>
      </c>
      <c r="KF373">
        <v>99.7199</v>
      </c>
    </row>
    <row r="374" spans="1:292">
      <c r="A374">
        <v>342</v>
      </c>
      <c r="B374">
        <v>1685131461</v>
      </c>
      <c r="C374">
        <v>8058.5</v>
      </c>
      <c r="D374" t="s">
        <v>1125</v>
      </c>
      <c r="E374" t="s">
        <v>1126</v>
      </c>
      <c r="F374">
        <v>5</v>
      </c>
      <c r="G374" t="s">
        <v>965</v>
      </c>
      <c r="H374">
        <v>1685131453.214286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1347.216227066662</v>
      </c>
      <c r="AJ374">
        <v>1320.430060606061</v>
      </c>
      <c r="AK374">
        <v>3.391249971936516</v>
      </c>
      <c r="AL374">
        <v>66.89407936849416</v>
      </c>
      <c r="AM374">
        <f>(AO374 - AN374 + DX374*1E3/(8.314*(DZ374+273.15)) * AQ374/DW374 * AP374) * DW374/(100*DK374) * 1000/(1000 - AO374)</f>
        <v>0</v>
      </c>
      <c r="AN374">
        <v>17.00868611315867</v>
      </c>
      <c r="AO374">
        <v>18.00702447552449</v>
      </c>
      <c r="AP374">
        <v>-3.770336122086516E-05</v>
      </c>
      <c r="AQ374">
        <v>106.2692490418102</v>
      </c>
      <c r="AR374">
        <v>4</v>
      </c>
      <c r="AS374">
        <v>1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3.46</v>
      </c>
      <c r="DL374">
        <v>0.5</v>
      </c>
      <c r="DM374" t="s">
        <v>430</v>
      </c>
      <c r="DN374">
        <v>2</v>
      </c>
      <c r="DO374" t="b">
        <v>1</v>
      </c>
      <c r="DP374">
        <v>1685131453.214286</v>
      </c>
      <c r="DQ374">
        <v>1272.369285714286</v>
      </c>
      <c r="DR374">
        <v>1309.751071428571</v>
      </c>
      <c r="DS374">
        <v>18.01108214285714</v>
      </c>
      <c r="DT374">
        <v>17.00850714285714</v>
      </c>
      <c r="DU374">
        <v>1273.302142857143</v>
      </c>
      <c r="DV374">
        <v>18.38762142857143</v>
      </c>
      <c r="DW374">
        <v>500.0269285714286</v>
      </c>
      <c r="DX374">
        <v>99.63103571428573</v>
      </c>
      <c r="DY374">
        <v>0.100024775</v>
      </c>
      <c r="DZ374">
        <v>27.03352142857143</v>
      </c>
      <c r="EA374">
        <v>28.0106</v>
      </c>
      <c r="EB374">
        <v>999.9000000000002</v>
      </c>
      <c r="EC374">
        <v>0</v>
      </c>
      <c r="ED374">
        <v>0</v>
      </c>
      <c r="EE374">
        <v>9998.658214285713</v>
      </c>
      <c r="EF374">
        <v>0</v>
      </c>
      <c r="EG374">
        <v>25.92127857142857</v>
      </c>
      <c r="EH374">
        <v>-37.38263928571428</v>
      </c>
      <c r="EI374">
        <v>1295.705</v>
      </c>
      <c r="EJ374">
        <v>1332.413928571429</v>
      </c>
      <c r="EK374">
        <v>1.002560857142857</v>
      </c>
      <c r="EL374">
        <v>1309.751071428571</v>
      </c>
      <c r="EM374">
        <v>17.00850714285714</v>
      </c>
      <c r="EN374">
        <v>1.7944625</v>
      </c>
      <c r="EO374">
        <v>1.694576428571429</v>
      </c>
      <c r="EP374">
        <v>15.73864642857143</v>
      </c>
      <c r="EQ374">
        <v>14.84683571428571</v>
      </c>
      <c r="ER374">
        <v>2000.000357142857</v>
      </c>
      <c r="ES374">
        <v>0.9800030357142858</v>
      </c>
      <c r="ET374">
        <v>0.01999679285714286</v>
      </c>
      <c r="EU374">
        <v>0</v>
      </c>
      <c r="EV374">
        <v>467.1388571428571</v>
      </c>
      <c r="EW374">
        <v>5.00078</v>
      </c>
      <c r="EX374">
        <v>11587.47142857143</v>
      </c>
      <c r="EY374">
        <v>16379.65</v>
      </c>
      <c r="EZ374">
        <v>40.26539285714286</v>
      </c>
      <c r="FA374">
        <v>41.52657142857142</v>
      </c>
      <c r="FB374">
        <v>40.62925</v>
      </c>
      <c r="FC374">
        <v>40.84342857142856</v>
      </c>
      <c r="FD374">
        <v>41.24314285714284</v>
      </c>
      <c r="FE374">
        <v>1955.106428571429</v>
      </c>
      <c r="FF374">
        <v>39.89000000000001</v>
      </c>
      <c r="FG374">
        <v>0</v>
      </c>
      <c r="FH374">
        <v>1685131459.3</v>
      </c>
      <c r="FI374">
        <v>0</v>
      </c>
      <c r="FJ374">
        <v>467.1308076923077</v>
      </c>
      <c r="FK374">
        <v>-0.2552136862682612</v>
      </c>
      <c r="FL374">
        <v>3471.282053040421</v>
      </c>
      <c r="FM374">
        <v>11608.16923076923</v>
      </c>
      <c r="FN374">
        <v>15</v>
      </c>
      <c r="FO374">
        <v>1685130131.5</v>
      </c>
      <c r="FP374" t="s">
        <v>966</v>
      </c>
      <c r="FQ374">
        <v>1685130127.5</v>
      </c>
      <c r="FR374">
        <v>1685130131.5</v>
      </c>
      <c r="FS374">
        <v>5</v>
      </c>
      <c r="FT374">
        <v>-0.047</v>
      </c>
      <c r="FU374">
        <v>-0.013</v>
      </c>
      <c r="FV374">
        <v>-0.532</v>
      </c>
      <c r="FW374">
        <v>-0.385</v>
      </c>
      <c r="FX374">
        <v>420</v>
      </c>
      <c r="FY374">
        <v>17</v>
      </c>
      <c r="FZ374">
        <v>0.43</v>
      </c>
      <c r="GA374">
        <v>0.08</v>
      </c>
      <c r="GB374">
        <v>-37.44765609756098</v>
      </c>
      <c r="GC374">
        <v>0.8955407665505494</v>
      </c>
      <c r="GD374">
        <v>0.1642068669262844</v>
      </c>
      <c r="GE374">
        <v>0</v>
      </c>
      <c r="GF374">
        <v>1.003814097560976</v>
      </c>
      <c r="GG374">
        <v>-0.02646679442508468</v>
      </c>
      <c r="GH374">
        <v>0.003186854438155917</v>
      </c>
      <c r="GI374">
        <v>1</v>
      </c>
      <c r="GJ374">
        <v>1</v>
      </c>
      <c r="GK374">
        <v>2</v>
      </c>
      <c r="GL374" t="s">
        <v>432</v>
      </c>
      <c r="GM374">
        <v>3.09906</v>
      </c>
      <c r="GN374">
        <v>2.75784</v>
      </c>
      <c r="GO374">
        <v>0.206392</v>
      </c>
      <c r="GP374">
        <v>0.210025</v>
      </c>
      <c r="GQ374">
        <v>0.0981944</v>
      </c>
      <c r="GR374">
        <v>0.0934024</v>
      </c>
      <c r="GS374">
        <v>20266.8</v>
      </c>
      <c r="GT374">
        <v>19897.5</v>
      </c>
      <c r="GU374">
        <v>26090.9</v>
      </c>
      <c r="GV374">
        <v>25537</v>
      </c>
      <c r="GW374">
        <v>37773.9</v>
      </c>
      <c r="GX374">
        <v>35158.5</v>
      </c>
      <c r="GY374">
        <v>45626.1</v>
      </c>
      <c r="GZ374">
        <v>41947.7</v>
      </c>
      <c r="HA374">
        <v>1.8485</v>
      </c>
      <c r="HB374">
        <v>1.87822</v>
      </c>
      <c r="HC374">
        <v>0.0286475</v>
      </c>
      <c r="HD374">
        <v>0</v>
      </c>
      <c r="HE374">
        <v>27.5558</v>
      </c>
      <c r="HF374">
        <v>999.9</v>
      </c>
      <c r="HG374">
        <v>41.9</v>
      </c>
      <c r="HH374">
        <v>40.3</v>
      </c>
      <c r="HI374">
        <v>31.6863</v>
      </c>
      <c r="HJ374">
        <v>62.4528</v>
      </c>
      <c r="HK374">
        <v>24.2548</v>
      </c>
      <c r="HL374">
        <v>1</v>
      </c>
      <c r="HM374">
        <v>0.357462</v>
      </c>
      <c r="HN374">
        <v>2.77212</v>
      </c>
      <c r="HO374">
        <v>20.2849</v>
      </c>
      <c r="HP374">
        <v>5.2104</v>
      </c>
      <c r="HQ374">
        <v>11.98</v>
      </c>
      <c r="HR374">
        <v>4.96365</v>
      </c>
      <c r="HS374">
        <v>3.27428</v>
      </c>
      <c r="HT374">
        <v>9999</v>
      </c>
      <c r="HU374">
        <v>9999</v>
      </c>
      <c r="HV374">
        <v>9999</v>
      </c>
      <c r="HW374">
        <v>42.4</v>
      </c>
      <c r="HX374">
        <v>1.86399</v>
      </c>
      <c r="HY374">
        <v>1.86018</v>
      </c>
      <c r="HZ374">
        <v>1.85852</v>
      </c>
      <c r="IA374">
        <v>1.8598</v>
      </c>
      <c r="IB374">
        <v>1.85982</v>
      </c>
      <c r="IC374">
        <v>1.85837</v>
      </c>
      <c r="ID374">
        <v>1.85745</v>
      </c>
      <c r="IE374">
        <v>1.85234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-0.95</v>
      </c>
      <c r="IT374">
        <v>-0.3766</v>
      </c>
      <c r="IU374">
        <v>-0.4988045456908471</v>
      </c>
      <c r="IV374">
        <v>0.0001543633802942166</v>
      </c>
      <c r="IW374">
        <v>-6.359805854135664E-07</v>
      </c>
      <c r="IX374">
        <v>1.931128000261328E-10</v>
      </c>
      <c r="IY374">
        <v>-0.3811058202967347</v>
      </c>
      <c r="IZ374">
        <v>-0.009907362677547949</v>
      </c>
      <c r="JA374">
        <v>0.0006454078662214542</v>
      </c>
      <c r="JB374">
        <v>-5.064920317128958E-06</v>
      </c>
      <c r="JC374">
        <v>3</v>
      </c>
      <c r="JD374">
        <v>1872</v>
      </c>
      <c r="JE374">
        <v>1</v>
      </c>
      <c r="JF374">
        <v>37</v>
      </c>
      <c r="JG374">
        <v>22.2</v>
      </c>
      <c r="JH374">
        <v>22.2</v>
      </c>
      <c r="JI374">
        <v>2.92725</v>
      </c>
      <c r="JJ374">
        <v>2.62695</v>
      </c>
      <c r="JK374">
        <v>1.49658</v>
      </c>
      <c r="JL374">
        <v>2.33765</v>
      </c>
      <c r="JM374">
        <v>1.54785</v>
      </c>
      <c r="JN374">
        <v>2.43408</v>
      </c>
      <c r="JO374">
        <v>42.9121</v>
      </c>
      <c r="JP374">
        <v>13.7293</v>
      </c>
      <c r="JQ374">
        <v>18</v>
      </c>
      <c r="JR374">
        <v>489.457</v>
      </c>
      <c r="JS374">
        <v>525.275</v>
      </c>
      <c r="JT374">
        <v>23.8852</v>
      </c>
      <c r="JU374">
        <v>31.592</v>
      </c>
      <c r="JV374">
        <v>30.0005</v>
      </c>
      <c r="JW374">
        <v>31.7282</v>
      </c>
      <c r="JX374">
        <v>31.6972</v>
      </c>
      <c r="JY374">
        <v>58.7857</v>
      </c>
      <c r="JZ374">
        <v>42.6047</v>
      </c>
      <c r="KA374">
        <v>0</v>
      </c>
      <c r="KB374">
        <v>23.8636</v>
      </c>
      <c r="KC374">
        <v>1356.15</v>
      </c>
      <c r="KD374">
        <v>16.9566</v>
      </c>
      <c r="KE374">
        <v>99.7055</v>
      </c>
      <c r="KF374">
        <v>99.7188</v>
      </c>
    </row>
    <row r="375" spans="1:292">
      <c r="A375">
        <v>343</v>
      </c>
      <c r="B375">
        <v>1685131466</v>
      </c>
      <c r="C375">
        <v>8063.5</v>
      </c>
      <c r="D375" t="s">
        <v>1127</v>
      </c>
      <c r="E375" t="s">
        <v>1128</v>
      </c>
      <c r="F375">
        <v>5</v>
      </c>
      <c r="G375" t="s">
        <v>965</v>
      </c>
      <c r="H375">
        <v>1685131458.5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1364.552012261796</v>
      </c>
      <c r="AJ375">
        <v>1337.479393939393</v>
      </c>
      <c r="AK375">
        <v>3.406200208200452</v>
      </c>
      <c r="AL375">
        <v>66.89407936849416</v>
      </c>
      <c r="AM375">
        <f>(AO375 - AN375 + DX375*1E3/(8.314*(DZ375+273.15)) * AQ375/DW375 * AP375) * DW375/(100*DK375) * 1000/(1000 - AO375)</f>
        <v>0</v>
      </c>
      <c r="AN375">
        <v>17.01234353462545</v>
      </c>
      <c r="AO375">
        <v>18.00418881118881</v>
      </c>
      <c r="AP375">
        <v>-1.145456352736684E-05</v>
      </c>
      <c r="AQ375">
        <v>106.2692490418102</v>
      </c>
      <c r="AR375">
        <v>4</v>
      </c>
      <c r="AS375">
        <v>1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3.46</v>
      </c>
      <c r="DL375">
        <v>0.5</v>
      </c>
      <c r="DM375" t="s">
        <v>430</v>
      </c>
      <c r="DN375">
        <v>2</v>
      </c>
      <c r="DO375" t="b">
        <v>1</v>
      </c>
      <c r="DP375">
        <v>1685131458.5</v>
      </c>
      <c r="DQ375">
        <v>1290.015925925926</v>
      </c>
      <c r="DR375">
        <v>1327.451111111111</v>
      </c>
      <c r="DS375">
        <v>18.00854444444444</v>
      </c>
      <c r="DT375">
        <v>17.01079259259259</v>
      </c>
      <c r="DU375">
        <v>1290.958888888889</v>
      </c>
      <c r="DV375">
        <v>18.38510740740741</v>
      </c>
      <c r="DW375">
        <v>500.0252592592593</v>
      </c>
      <c r="DX375">
        <v>99.63141851851852</v>
      </c>
      <c r="DY375">
        <v>0.1000513925925926</v>
      </c>
      <c r="DZ375">
        <v>27.03757037037037</v>
      </c>
      <c r="EA375">
        <v>28.01446666666666</v>
      </c>
      <c r="EB375">
        <v>999.9000000000001</v>
      </c>
      <c r="EC375">
        <v>0</v>
      </c>
      <c r="ED375">
        <v>0</v>
      </c>
      <c r="EE375">
        <v>9992.429259259257</v>
      </c>
      <c r="EF375">
        <v>0</v>
      </c>
      <c r="EG375">
        <v>27.98035925925926</v>
      </c>
      <c r="EH375">
        <v>-37.43463703703704</v>
      </c>
      <c r="EI375">
        <v>1313.671851851852</v>
      </c>
      <c r="EJ375">
        <v>1350.422222222222</v>
      </c>
      <c r="EK375">
        <v>0.997744</v>
      </c>
      <c r="EL375">
        <v>1327.451111111111</v>
      </c>
      <c r="EM375">
        <v>17.01079259259259</v>
      </c>
      <c r="EN375">
        <v>1.794216296296296</v>
      </c>
      <c r="EO375">
        <v>1.694809259259259</v>
      </c>
      <c r="EP375">
        <v>15.7365</v>
      </c>
      <c r="EQ375">
        <v>14.84896666666667</v>
      </c>
      <c r="ER375">
        <v>2000.015185185185</v>
      </c>
      <c r="ES375">
        <v>0.9800030000000001</v>
      </c>
      <c r="ET375">
        <v>0.01999684074074074</v>
      </c>
      <c r="EU375">
        <v>0</v>
      </c>
      <c r="EV375">
        <v>467.0401481481481</v>
      </c>
      <c r="EW375">
        <v>5.00078</v>
      </c>
      <c r="EX375">
        <v>11833.82592592593</v>
      </c>
      <c r="EY375">
        <v>16379.77037037037</v>
      </c>
      <c r="EZ375">
        <v>40.26829629629629</v>
      </c>
      <c r="FA375">
        <v>41.54133333333333</v>
      </c>
      <c r="FB375">
        <v>40.61092592592592</v>
      </c>
      <c r="FC375">
        <v>40.84922222222222</v>
      </c>
      <c r="FD375">
        <v>41.25674074074073</v>
      </c>
      <c r="FE375">
        <v>1955.11962962963</v>
      </c>
      <c r="FF375">
        <v>39.89000000000001</v>
      </c>
      <c r="FG375">
        <v>0</v>
      </c>
      <c r="FH375">
        <v>1685131464.1</v>
      </c>
      <c r="FI375">
        <v>0</v>
      </c>
      <c r="FJ375">
        <v>467.0331923076923</v>
      </c>
      <c r="FK375">
        <v>-0.6938461608818638</v>
      </c>
      <c r="FL375">
        <v>3068.047864691976</v>
      </c>
      <c r="FM375">
        <v>11826.37692307692</v>
      </c>
      <c r="FN375">
        <v>15</v>
      </c>
      <c r="FO375">
        <v>1685130131.5</v>
      </c>
      <c r="FP375" t="s">
        <v>966</v>
      </c>
      <c r="FQ375">
        <v>1685130127.5</v>
      </c>
      <c r="FR375">
        <v>1685130131.5</v>
      </c>
      <c r="FS375">
        <v>5</v>
      </c>
      <c r="FT375">
        <v>-0.047</v>
      </c>
      <c r="FU375">
        <v>-0.013</v>
      </c>
      <c r="FV375">
        <v>-0.532</v>
      </c>
      <c r="FW375">
        <v>-0.385</v>
      </c>
      <c r="FX375">
        <v>420</v>
      </c>
      <c r="FY375">
        <v>17</v>
      </c>
      <c r="FZ375">
        <v>0.43</v>
      </c>
      <c r="GA375">
        <v>0.08</v>
      </c>
      <c r="GB375">
        <v>-37.43917</v>
      </c>
      <c r="GC375">
        <v>-0.6382514071293829</v>
      </c>
      <c r="GD375">
        <v>0.1402754062549808</v>
      </c>
      <c r="GE375">
        <v>0</v>
      </c>
      <c r="GF375">
        <v>0.9999650499999999</v>
      </c>
      <c r="GG375">
        <v>-0.05578021013133442</v>
      </c>
      <c r="GH375">
        <v>0.005538140770827342</v>
      </c>
      <c r="GI375">
        <v>1</v>
      </c>
      <c r="GJ375">
        <v>1</v>
      </c>
      <c r="GK375">
        <v>2</v>
      </c>
      <c r="GL375" t="s">
        <v>432</v>
      </c>
      <c r="GM375">
        <v>3.09891</v>
      </c>
      <c r="GN375">
        <v>2.7581</v>
      </c>
      <c r="GO375">
        <v>0.208007</v>
      </c>
      <c r="GP375">
        <v>0.211598</v>
      </c>
      <c r="GQ375">
        <v>0.0981851</v>
      </c>
      <c r="GR375">
        <v>0.0934203</v>
      </c>
      <c r="GS375">
        <v>20225.3</v>
      </c>
      <c r="GT375">
        <v>19857.5</v>
      </c>
      <c r="GU375">
        <v>26090.6</v>
      </c>
      <c r="GV375">
        <v>25536.4</v>
      </c>
      <c r="GW375">
        <v>37774.3</v>
      </c>
      <c r="GX375">
        <v>35158.4</v>
      </c>
      <c r="GY375">
        <v>45625.9</v>
      </c>
      <c r="GZ375">
        <v>41948.3</v>
      </c>
      <c r="HA375">
        <v>1.84853</v>
      </c>
      <c r="HB375">
        <v>1.87835</v>
      </c>
      <c r="HC375">
        <v>0.0279434</v>
      </c>
      <c r="HD375">
        <v>0</v>
      </c>
      <c r="HE375">
        <v>27.5649</v>
      </c>
      <c r="HF375">
        <v>999.9</v>
      </c>
      <c r="HG375">
        <v>41.9</v>
      </c>
      <c r="HH375">
        <v>40.3</v>
      </c>
      <c r="HI375">
        <v>31.6843</v>
      </c>
      <c r="HJ375">
        <v>62.5828</v>
      </c>
      <c r="HK375">
        <v>24.4151</v>
      </c>
      <c r="HL375">
        <v>1</v>
      </c>
      <c r="HM375">
        <v>0.358046</v>
      </c>
      <c r="HN375">
        <v>2.80523</v>
      </c>
      <c r="HO375">
        <v>20.284</v>
      </c>
      <c r="HP375">
        <v>5.2101</v>
      </c>
      <c r="HQ375">
        <v>11.98</v>
      </c>
      <c r="HR375">
        <v>4.9637</v>
      </c>
      <c r="HS375">
        <v>3.27423</v>
      </c>
      <c r="HT375">
        <v>9999</v>
      </c>
      <c r="HU375">
        <v>9999</v>
      </c>
      <c r="HV375">
        <v>9999</v>
      </c>
      <c r="HW375">
        <v>42.4</v>
      </c>
      <c r="HX375">
        <v>1.864</v>
      </c>
      <c r="HY375">
        <v>1.86019</v>
      </c>
      <c r="HZ375">
        <v>1.85852</v>
      </c>
      <c r="IA375">
        <v>1.85984</v>
      </c>
      <c r="IB375">
        <v>1.85981</v>
      </c>
      <c r="IC375">
        <v>1.85837</v>
      </c>
      <c r="ID375">
        <v>1.85745</v>
      </c>
      <c r="IE375">
        <v>1.85234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-0.95</v>
      </c>
      <c r="IT375">
        <v>-0.3767</v>
      </c>
      <c r="IU375">
        <v>-0.4988045456908471</v>
      </c>
      <c r="IV375">
        <v>0.0001543633802942166</v>
      </c>
      <c r="IW375">
        <v>-6.359805854135664E-07</v>
      </c>
      <c r="IX375">
        <v>1.931128000261328E-10</v>
      </c>
      <c r="IY375">
        <v>-0.3811058202967347</v>
      </c>
      <c r="IZ375">
        <v>-0.009907362677547949</v>
      </c>
      <c r="JA375">
        <v>0.0006454078662214542</v>
      </c>
      <c r="JB375">
        <v>-5.064920317128958E-06</v>
      </c>
      <c r="JC375">
        <v>3</v>
      </c>
      <c r="JD375">
        <v>1872</v>
      </c>
      <c r="JE375">
        <v>1</v>
      </c>
      <c r="JF375">
        <v>37</v>
      </c>
      <c r="JG375">
        <v>22.3</v>
      </c>
      <c r="JH375">
        <v>22.2</v>
      </c>
      <c r="JI375">
        <v>2.95776</v>
      </c>
      <c r="JJ375">
        <v>2.62573</v>
      </c>
      <c r="JK375">
        <v>1.49658</v>
      </c>
      <c r="JL375">
        <v>2.33765</v>
      </c>
      <c r="JM375">
        <v>1.54907</v>
      </c>
      <c r="JN375">
        <v>2.41821</v>
      </c>
      <c r="JO375">
        <v>42.9121</v>
      </c>
      <c r="JP375">
        <v>13.738</v>
      </c>
      <c r="JQ375">
        <v>18</v>
      </c>
      <c r="JR375">
        <v>489.487</v>
      </c>
      <c r="JS375">
        <v>525.3819999999999</v>
      </c>
      <c r="JT375">
        <v>23.8696</v>
      </c>
      <c r="JU375">
        <v>31.5947</v>
      </c>
      <c r="JV375">
        <v>30.0006</v>
      </c>
      <c r="JW375">
        <v>31.7303</v>
      </c>
      <c r="JX375">
        <v>31.6994</v>
      </c>
      <c r="JY375">
        <v>59.3459</v>
      </c>
      <c r="JZ375">
        <v>42.6047</v>
      </c>
      <c r="KA375">
        <v>0</v>
      </c>
      <c r="KB375">
        <v>23.845</v>
      </c>
      <c r="KC375">
        <v>1376.19</v>
      </c>
      <c r="KD375">
        <v>16.9566</v>
      </c>
      <c r="KE375">
        <v>99.7047</v>
      </c>
      <c r="KF375">
        <v>99.7188</v>
      </c>
    </row>
    <row r="376" spans="1:292">
      <c r="A376">
        <v>344</v>
      </c>
      <c r="B376">
        <v>1685131471</v>
      </c>
      <c r="C376">
        <v>8068.5</v>
      </c>
      <c r="D376" t="s">
        <v>1129</v>
      </c>
      <c r="E376" t="s">
        <v>1130</v>
      </c>
      <c r="F376">
        <v>5</v>
      </c>
      <c r="G376" t="s">
        <v>965</v>
      </c>
      <c r="H376">
        <v>1685131463.214286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1381.394367822277</v>
      </c>
      <c r="AJ376">
        <v>1354.518727272727</v>
      </c>
      <c r="AK376">
        <v>3.407565638936946</v>
      </c>
      <c r="AL376">
        <v>66.89407936849416</v>
      </c>
      <c r="AM376">
        <f>(AO376 - AN376 + DX376*1E3/(8.314*(DZ376+273.15)) * AQ376/DW376 * AP376) * DW376/(100*DK376) * 1000/(1000 - AO376)</f>
        <v>0</v>
      </c>
      <c r="AN376">
        <v>17.01659660296264</v>
      </c>
      <c r="AO376">
        <v>18.00347062937064</v>
      </c>
      <c r="AP376">
        <v>-1.025782076619377E-05</v>
      </c>
      <c r="AQ376">
        <v>106.2692490418102</v>
      </c>
      <c r="AR376">
        <v>4</v>
      </c>
      <c r="AS376">
        <v>1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3.46</v>
      </c>
      <c r="DL376">
        <v>0.5</v>
      </c>
      <c r="DM376" t="s">
        <v>430</v>
      </c>
      <c r="DN376">
        <v>2</v>
      </c>
      <c r="DO376" t="b">
        <v>1</v>
      </c>
      <c r="DP376">
        <v>1685131463.214286</v>
      </c>
      <c r="DQ376">
        <v>1305.771428571428</v>
      </c>
      <c r="DR376">
        <v>1343.26</v>
      </c>
      <c r="DS376">
        <v>18.006025</v>
      </c>
      <c r="DT376">
        <v>17.013425</v>
      </c>
      <c r="DU376">
        <v>1306.723214285714</v>
      </c>
      <c r="DV376">
        <v>18.38262142857143</v>
      </c>
      <c r="DW376">
        <v>500.0195357142857</v>
      </c>
      <c r="DX376">
        <v>99.63116071428571</v>
      </c>
      <c r="DY376">
        <v>0.1001062857142857</v>
      </c>
      <c r="DZ376">
        <v>27.04248571428572</v>
      </c>
      <c r="EA376">
        <v>28.01879285714285</v>
      </c>
      <c r="EB376">
        <v>999.9000000000002</v>
      </c>
      <c r="EC376">
        <v>0</v>
      </c>
      <c r="ED376">
        <v>0</v>
      </c>
      <c r="EE376">
        <v>9985.713571428571</v>
      </c>
      <c r="EF376">
        <v>0</v>
      </c>
      <c r="EG376">
        <v>29.74035</v>
      </c>
      <c r="EH376">
        <v>-37.48786071428572</v>
      </c>
      <c r="EI376">
        <v>1329.712857142857</v>
      </c>
      <c r="EJ376">
        <v>1366.508571428571</v>
      </c>
      <c r="EK376">
        <v>0.9926043571428573</v>
      </c>
      <c r="EL376">
        <v>1343.26</v>
      </c>
      <c r="EM376">
        <v>17.013425</v>
      </c>
      <c r="EN376">
        <v>1.793961785714286</v>
      </c>
      <c r="EO376">
        <v>1.695066785714286</v>
      </c>
      <c r="EP376">
        <v>15.73427857142857</v>
      </c>
      <c r="EQ376">
        <v>14.85131785714286</v>
      </c>
      <c r="ER376">
        <v>2000.008214285714</v>
      </c>
      <c r="ES376">
        <v>0.9800030357142858</v>
      </c>
      <c r="ET376">
        <v>0.01999680357142858</v>
      </c>
      <c r="EU376">
        <v>0</v>
      </c>
      <c r="EV376">
        <v>467.0170714285715</v>
      </c>
      <c r="EW376">
        <v>5.00078</v>
      </c>
      <c r="EX376">
        <v>11952.85</v>
      </c>
      <c r="EY376">
        <v>16379.72142857143</v>
      </c>
      <c r="EZ376">
        <v>40.26096428571428</v>
      </c>
      <c r="FA376">
        <v>41.55092857142856</v>
      </c>
      <c r="FB376">
        <v>40.69175</v>
      </c>
      <c r="FC376">
        <v>40.84117857142856</v>
      </c>
      <c r="FD376">
        <v>41.21182142857142</v>
      </c>
      <c r="FE376">
        <v>1955.113214285715</v>
      </c>
      <c r="FF376">
        <v>39.89000000000001</v>
      </c>
      <c r="FG376">
        <v>0</v>
      </c>
      <c r="FH376">
        <v>1685131468.9</v>
      </c>
      <c r="FI376">
        <v>0</v>
      </c>
      <c r="FJ376">
        <v>466.9776923076924</v>
      </c>
      <c r="FK376">
        <v>-2.102222237602143</v>
      </c>
      <c r="FL376">
        <v>61.8735013397576</v>
      </c>
      <c r="FM376">
        <v>11952.53846153846</v>
      </c>
      <c r="FN376">
        <v>15</v>
      </c>
      <c r="FO376">
        <v>1685130131.5</v>
      </c>
      <c r="FP376" t="s">
        <v>966</v>
      </c>
      <c r="FQ376">
        <v>1685130127.5</v>
      </c>
      <c r="FR376">
        <v>1685130131.5</v>
      </c>
      <c r="FS376">
        <v>5</v>
      </c>
      <c r="FT376">
        <v>-0.047</v>
      </c>
      <c r="FU376">
        <v>-0.013</v>
      </c>
      <c r="FV376">
        <v>-0.532</v>
      </c>
      <c r="FW376">
        <v>-0.385</v>
      </c>
      <c r="FX376">
        <v>420</v>
      </c>
      <c r="FY376">
        <v>17</v>
      </c>
      <c r="FZ376">
        <v>0.43</v>
      </c>
      <c r="GA376">
        <v>0.08</v>
      </c>
      <c r="GB376">
        <v>-37.45374750000001</v>
      </c>
      <c r="GC376">
        <v>-0.6968026266415117</v>
      </c>
      <c r="GD376">
        <v>0.1417860553571821</v>
      </c>
      <c r="GE376">
        <v>0</v>
      </c>
      <c r="GF376">
        <v>0.9961292</v>
      </c>
      <c r="GG376">
        <v>-0.06553335084427979</v>
      </c>
      <c r="GH376">
        <v>0.006411894085213817</v>
      </c>
      <c r="GI376">
        <v>1</v>
      </c>
      <c r="GJ376">
        <v>1</v>
      </c>
      <c r="GK376">
        <v>2</v>
      </c>
      <c r="GL376" t="s">
        <v>432</v>
      </c>
      <c r="GM376">
        <v>3.09909</v>
      </c>
      <c r="GN376">
        <v>2.75812</v>
      </c>
      <c r="GO376">
        <v>0.209611</v>
      </c>
      <c r="GP376">
        <v>0.213179</v>
      </c>
      <c r="GQ376">
        <v>0.0981802</v>
      </c>
      <c r="GR376">
        <v>0.0934252</v>
      </c>
      <c r="GS376">
        <v>20184.3</v>
      </c>
      <c r="GT376">
        <v>19817.7</v>
      </c>
      <c r="GU376">
        <v>26090.6</v>
      </c>
      <c r="GV376">
        <v>25536.6</v>
      </c>
      <c r="GW376">
        <v>37774.5</v>
      </c>
      <c r="GX376">
        <v>35157.9</v>
      </c>
      <c r="GY376">
        <v>45625.6</v>
      </c>
      <c r="GZ376">
        <v>41947.6</v>
      </c>
      <c r="HA376">
        <v>1.84827</v>
      </c>
      <c r="HB376">
        <v>1.87845</v>
      </c>
      <c r="HC376">
        <v>0.0272691</v>
      </c>
      <c r="HD376">
        <v>0</v>
      </c>
      <c r="HE376">
        <v>27.5749</v>
      </c>
      <c r="HF376">
        <v>999.9</v>
      </c>
      <c r="HG376">
        <v>41.9</v>
      </c>
      <c r="HH376">
        <v>40.3</v>
      </c>
      <c r="HI376">
        <v>31.6802</v>
      </c>
      <c r="HJ376">
        <v>62.6228</v>
      </c>
      <c r="HK376">
        <v>24.1546</v>
      </c>
      <c r="HL376">
        <v>1</v>
      </c>
      <c r="HM376">
        <v>0.358702</v>
      </c>
      <c r="HN376">
        <v>2.84916</v>
      </c>
      <c r="HO376">
        <v>20.2839</v>
      </c>
      <c r="HP376">
        <v>5.2101</v>
      </c>
      <c r="HQ376">
        <v>11.98</v>
      </c>
      <c r="HR376">
        <v>4.96325</v>
      </c>
      <c r="HS376">
        <v>3.27413</v>
      </c>
      <c r="HT376">
        <v>9999</v>
      </c>
      <c r="HU376">
        <v>9999</v>
      </c>
      <c r="HV376">
        <v>9999</v>
      </c>
      <c r="HW376">
        <v>42.4</v>
      </c>
      <c r="HX376">
        <v>1.86397</v>
      </c>
      <c r="HY376">
        <v>1.86018</v>
      </c>
      <c r="HZ376">
        <v>1.85851</v>
      </c>
      <c r="IA376">
        <v>1.85985</v>
      </c>
      <c r="IB376">
        <v>1.85981</v>
      </c>
      <c r="IC376">
        <v>1.85837</v>
      </c>
      <c r="ID376">
        <v>1.85745</v>
      </c>
      <c r="IE376">
        <v>1.85236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-0.97</v>
      </c>
      <c r="IT376">
        <v>-0.3766</v>
      </c>
      <c r="IU376">
        <v>-0.4988045456908471</v>
      </c>
      <c r="IV376">
        <v>0.0001543633802942166</v>
      </c>
      <c r="IW376">
        <v>-6.359805854135664E-07</v>
      </c>
      <c r="IX376">
        <v>1.931128000261328E-10</v>
      </c>
      <c r="IY376">
        <v>-0.3811058202967347</v>
      </c>
      <c r="IZ376">
        <v>-0.009907362677547949</v>
      </c>
      <c r="JA376">
        <v>0.0006454078662214542</v>
      </c>
      <c r="JB376">
        <v>-5.064920317128958E-06</v>
      </c>
      <c r="JC376">
        <v>3</v>
      </c>
      <c r="JD376">
        <v>1872</v>
      </c>
      <c r="JE376">
        <v>1</v>
      </c>
      <c r="JF376">
        <v>37</v>
      </c>
      <c r="JG376">
        <v>22.4</v>
      </c>
      <c r="JH376">
        <v>22.3</v>
      </c>
      <c r="JI376">
        <v>2.98706</v>
      </c>
      <c r="JJ376">
        <v>2.63306</v>
      </c>
      <c r="JK376">
        <v>1.49658</v>
      </c>
      <c r="JL376">
        <v>2.33765</v>
      </c>
      <c r="JM376">
        <v>1.54785</v>
      </c>
      <c r="JN376">
        <v>2.43408</v>
      </c>
      <c r="JO376">
        <v>42.9121</v>
      </c>
      <c r="JP376">
        <v>13.7205</v>
      </c>
      <c r="JQ376">
        <v>18</v>
      </c>
      <c r="JR376">
        <v>489.343</v>
      </c>
      <c r="JS376">
        <v>525.468</v>
      </c>
      <c r="JT376">
        <v>23.8519</v>
      </c>
      <c r="JU376">
        <v>31.5982</v>
      </c>
      <c r="JV376">
        <v>30.0006</v>
      </c>
      <c r="JW376">
        <v>31.731</v>
      </c>
      <c r="JX376">
        <v>31.7013</v>
      </c>
      <c r="JY376">
        <v>59.9713</v>
      </c>
      <c r="JZ376">
        <v>42.6047</v>
      </c>
      <c r="KA376">
        <v>0</v>
      </c>
      <c r="KB376">
        <v>23.8198</v>
      </c>
      <c r="KC376">
        <v>1389.55</v>
      </c>
      <c r="KD376">
        <v>16.9566</v>
      </c>
      <c r="KE376">
        <v>99.70440000000001</v>
      </c>
      <c r="KF376">
        <v>99.718</v>
      </c>
    </row>
    <row r="377" spans="1:292">
      <c r="A377">
        <v>345</v>
      </c>
      <c r="B377">
        <v>1685131475.5</v>
      </c>
      <c r="C377">
        <v>8073</v>
      </c>
      <c r="D377" t="s">
        <v>1131</v>
      </c>
      <c r="E377" t="s">
        <v>1132</v>
      </c>
      <c r="F377">
        <v>5</v>
      </c>
      <c r="G377" t="s">
        <v>965</v>
      </c>
      <c r="H377">
        <v>1685131467.660714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1396.997535445683</v>
      </c>
      <c r="AJ377">
        <v>1369.964363636363</v>
      </c>
      <c r="AK377">
        <v>3.430826694426662</v>
      </c>
      <c r="AL377">
        <v>66.89407936849416</v>
      </c>
      <c r="AM377">
        <f>(AO377 - AN377 + DX377*1E3/(8.314*(DZ377+273.15)) * AQ377/DW377 * AP377) * DW377/(100*DK377) * 1000/(1000 - AO377)</f>
        <v>0</v>
      </c>
      <c r="AN377">
        <v>17.01692640498662</v>
      </c>
      <c r="AO377">
        <v>18.00153076923079</v>
      </c>
      <c r="AP377">
        <v>-3.096886463685168E-05</v>
      </c>
      <c r="AQ377">
        <v>106.2692490418102</v>
      </c>
      <c r="AR377">
        <v>4</v>
      </c>
      <c r="AS377">
        <v>1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3.46</v>
      </c>
      <c r="DL377">
        <v>0.5</v>
      </c>
      <c r="DM377" t="s">
        <v>430</v>
      </c>
      <c r="DN377">
        <v>2</v>
      </c>
      <c r="DO377" t="b">
        <v>1</v>
      </c>
      <c r="DP377">
        <v>1685131467.660714</v>
      </c>
      <c r="DQ377">
        <v>1320.654642857143</v>
      </c>
      <c r="DR377">
        <v>1358.224642857143</v>
      </c>
      <c r="DS377">
        <v>18.00405714285714</v>
      </c>
      <c r="DT377">
        <v>17.01590714285714</v>
      </c>
      <c r="DU377">
        <v>1321.614642857143</v>
      </c>
      <c r="DV377">
        <v>18.38066785714286</v>
      </c>
      <c r="DW377">
        <v>500.0041428571429</v>
      </c>
      <c r="DX377">
        <v>99.63127857142858</v>
      </c>
      <c r="DY377">
        <v>0.1000315928571428</v>
      </c>
      <c r="DZ377">
        <v>27.04740357142858</v>
      </c>
      <c r="EA377">
        <v>28.02373214285714</v>
      </c>
      <c r="EB377">
        <v>999.9000000000002</v>
      </c>
      <c r="EC377">
        <v>0</v>
      </c>
      <c r="ED377">
        <v>0</v>
      </c>
      <c r="EE377">
        <v>9984.421071428571</v>
      </c>
      <c r="EF377">
        <v>0</v>
      </c>
      <c r="EG377">
        <v>30.04435357142857</v>
      </c>
      <c r="EH377">
        <v>-37.56904285714285</v>
      </c>
      <c r="EI377">
        <v>1344.866785714286</v>
      </c>
      <c r="EJ377">
        <v>1381.735357142857</v>
      </c>
      <c r="EK377">
        <v>0.9881446071428571</v>
      </c>
      <c r="EL377">
        <v>1358.224642857143</v>
      </c>
      <c r="EM377">
        <v>17.01590714285714</v>
      </c>
      <c r="EN377">
        <v>1.7937675</v>
      </c>
      <c r="EO377">
        <v>1.695316428571429</v>
      </c>
      <c r="EP377">
        <v>15.73258571428572</v>
      </c>
      <c r="EQ377">
        <v>14.85361071428572</v>
      </c>
      <c r="ER377">
        <v>2000.022142857143</v>
      </c>
      <c r="ES377">
        <v>0.9800034642857144</v>
      </c>
      <c r="ET377">
        <v>0.01999635357142857</v>
      </c>
      <c r="EU377">
        <v>0</v>
      </c>
      <c r="EV377">
        <v>466.8340357142857</v>
      </c>
      <c r="EW377">
        <v>5.00078</v>
      </c>
      <c r="EX377">
        <v>11914.58571428571</v>
      </c>
      <c r="EY377">
        <v>16379.83928571429</v>
      </c>
      <c r="EZ377">
        <v>40.25428571428571</v>
      </c>
      <c r="FA377">
        <v>41.5620357142857</v>
      </c>
      <c r="FB377">
        <v>40.67839285714285</v>
      </c>
      <c r="FC377">
        <v>40.83224999999999</v>
      </c>
      <c r="FD377">
        <v>41.18725</v>
      </c>
      <c r="FE377">
        <v>1955.13</v>
      </c>
      <c r="FF377">
        <v>39.89000000000001</v>
      </c>
      <c r="FG377">
        <v>0</v>
      </c>
      <c r="FH377">
        <v>1685131473.7</v>
      </c>
      <c r="FI377">
        <v>0</v>
      </c>
      <c r="FJ377">
        <v>466.8092307692307</v>
      </c>
      <c r="FK377">
        <v>-1.754051290210823</v>
      </c>
      <c r="FL377">
        <v>-1615.507693894879</v>
      </c>
      <c r="FM377">
        <v>11908.50769230769</v>
      </c>
      <c r="FN377">
        <v>15</v>
      </c>
      <c r="FO377">
        <v>1685130131.5</v>
      </c>
      <c r="FP377" t="s">
        <v>966</v>
      </c>
      <c r="FQ377">
        <v>1685130127.5</v>
      </c>
      <c r="FR377">
        <v>1685130131.5</v>
      </c>
      <c r="FS377">
        <v>5</v>
      </c>
      <c r="FT377">
        <v>-0.047</v>
      </c>
      <c r="FU377">
        <v>-0.013</v>
      </c>
      <c r="FV377">
        <v>-0.532</v>
      </c>
      <c r="FW377">
        <v>-0.385</v>
      </c>
      <c r="FX377">
        <v>420</v>
      </c>
      <c r="FY377">
        <v>17</v>
      </c>
      <c r="FZ377">
        <v>0.43</v>
      </c>
      <c r="GA377">
        <v>0.08</v>
      </c>
      <c r="GB377">
        <v>-37.51361219512196</v>
      </c>
      <c r="GC377">
        <v>-0.812565156794445</v>
      </c>
      <c r="GD377">
        <v>0.1451389144420797</v>
      </c>
      <c r="GE377">
        <v>0</v>
      </c>
      <c r="GF377">
        <v>0.9921469999999998</v>
      </c>
      <c r="GG377">
        <v>-0.063754285714286</v>
      </c>
      <c r="GH377">
        <v>0.006400240906289121</v>
      </c>
      <c r="GI377">
        <v>1</v>
      </c>
      <c r="GJ377">
        <v>1</v>
      </c>
      <c r="GK377">
        <v>2</v>
      </c>
      <c r="GL377" t="s">
        <v>432</v>
      </c>
      <c r="GM377">
        <v>3.09879</v>
      </c>
      <c r="GN377">
        <v>2.75793</v>
      </c>
      <c r="GO377">
        <v>0.211054</v>
      </c>
      <c r="GP377">
        <v>0.214593</v>
      </c>
      <c r="GQ377">
        <v>0.09817579999999999</v>
      </c>
      <c r="GR377">
        <v>0.0934384</v>
      </c>
      <c r="GS377">
        <v>20147.3</v>
      </c>
      <c r="GT377">
        <v>19782.1</v>
      </c>
      <c r="GU377">
        <v>26090.4</v>
      </c>
      <c r="GV377">
        <v>25536.7</v>
      </c>
      <c r="GW377">
        <v>37774.4</v>
      </c>
      <c r="GX377">
        <v>35157.4</v>
      </c>
      <c r="GY377">
        <v>45625</v>
      </c>
      <c r="GZ377">
        <v>41947.4</v>
      </c>
      <c r="HA377">
        <v>1.84837</v>
      </c>
      <c r="HB377">
        <v>1.87847</v>
      </c>
      <c r="HC377">
        <v>0.0277534</v>
      </c>
      <c r="HD377">
        <v>0</v>
      </c>
      <c r="HE377">
        <v>27.5854</v>
      </c>
      <c r="HF377">
        <v>999.9</v>
      </c>
      <c r="HG377">
        <v>41.9</v>
      </c>
      <c r="HH377">
        <v>40.3</v>
      </c>
      <c r="HI377">
        <v>31.6803</v>
      </c>
      <c r="HJ377">
        <v>62.6128</v>
      </c>
      <c r="HK377">
        <v>24.4832</v>
      </c>
      <c r="HL377">
        <v>1</v>
      </c>
      <c r="HM377">
        <v>0.359375</v>
      </c>
      <c r="HN377">
        <v>2.92517</v>
      </c>
      <c r="HO377">
        <v>20.2814</v>
      </c>
      <c r="HP377">
        <v>5.21055</v>
      </c>
      <c r="HQ377">
        <v>11.98</v>
      </c>
      <c r="HR377">
        <v>4.9632</v>
      </c>
      <c r="HS377">
        <v>3.27413</v>
      </c>
      <c r="HT377">
        <v>9999</v>
      </c>
      <c r="HU377">
        <v>9999</v>
      </c>
      <c r="HV377">
        <v>9999</v>
      </c>
      <c r="HW377">
        <v>42.4</v>
      </c>
      <c r="HX377">
        <v>1.86398</v>
      </c>
      <c r="HY377">
        <v>1.86017</v>
      </c>
      <c r="HZ377">
        <v>1.85852</v>
      </c>
      <c r="IA377">
        <v>1.85984</v>
      </c>
      <c r="IB377">
        <v>1.85984</v>
      </c>
      <c r="IC377">
        <v>1.85837</v>
      </c>
      <c r="ID377">
        <v>1.85745</v>
      </c>
      <c r="IE377">
        <v>1.85234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-0.98</v>
      </c>
      <c r="IT377">
        <v>-0.3766</v>
      </c>
      <c r="IU377">
        <v>-0.4988045456908471</v>
      </c>
      <c r="IV377">
        <v>0.0001543633802942166</v>
      </c>
      <c r="IW377">
        <v>-6.359805854135664E-07</v>
      </c>
      <c r="IX377">
        <v>1.931128000261328E-10</v>
      </c>
      <c r="IY377">
        <v>-0.3811058202967347</v>
      </c>
      <c r="IZ377">
        <v>-0.009907362677547949</v>
      </c>
      <c r="JA377">
        <v>0.0006454078662214542</v>
      </c>
      <c r="JB377">
        <v>-5.064920317128958E-06</v>
      </c>
      <c r="JC377">
        <v>3</v>
      </c>
      <c r="JD377">
        <v>1872</v>
      </c>
      <c r="JE377">
        <v>1</v>
      </c>
      <c r="JF377">
        <v>37</v>
      </c>
      <c r="JG377">
        <v>22.5</v>
      </c>
      <c r="JH377">
        <v>22.4</v>
      </c>
      <c r="JI377">
        <v>3.0127</v>
      </c>
      <c r="JJ377">
        <v>2.64038</v>
      </c>
      <c r="JK377">
        <v>1.49658</v>
      </c>
      <c r="JL377">
        <v>2.33643</v>
      </c>
      <c r="JM377">
        <v>1.54907</v>
      </c>
      <c r="JN377">
        <v>2.35352</v>
      </c>
      <c r="JO377">
        <v>42.9121</v>
      </c>
      <c r="JP377">
        <v>13.7118</v>
      </c>
      <c r="JQ377">
        <v>18</v>
      </c>
      <c r="JR377">
        <v>489.423</v>
      </c>
      <c r="JS377">
        <v>525.506</v>
      </c>
      <c r="JT377">
        <v>23.832</v>
      </c>
      <c r="JU377">
        <v>31.6017</v>
      </c>
      <c r="JV377">
        <v>30.0008</v>
      </c>
      <c r="JW377">
        <v>31.7338</v>
      </c>
      <c r="JX377">
        <v>31.7038</v>
      </c>
      <c r="JY377">
        <v>60.4905</v>
      </c>
      <c r="JZ377">
        <v>42.6047</v>
      </c>
      <c r="KA377">
        <v>0</v>
      </c>
      <c r="KB377">
        <v>23.8198</v>
      </c>
      <c r="KC377">
        <v>1402.91</v>
      </c>
      <c r="KD377">
        <v>16.9566</v>
      </c>
      <c r="KE377">
        <v>99.7033</v>
      </c>
      <c r="KF377">
        <v>99.7179</v>
      </c>
    </row>
    <row r="378" spans="1:292">
      <c r="A378">
        <v>346</v>
      </c>
      <c r="B378">
        <v>1685131480.5</v>
      </c>
      <c r="C378">
        <v>8078</v>
      </c>
      <c r="D378" t="s">
        <v>1133</v>
      </c>
      <c r="E378" t="s">
        <v>1134</v>
      </c>
      <c r="F378">
        <v>5</v>
      </c>
      <c r="G378" t="s">
        <v>965</v>
      </c>
      <c r="H378">
        <v>1685131472.962963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1413.892312336344</v>
      </c>
      <c r="AJ378">
        <v>1386.865393939394</v>
      </c>
      <c r="AK378">
        <v>3.370647500076021</v>
      </c>
      <c r="AL378">
        <v>66.89407936849416</v>
      </c>
      <c r="AM378">
        <f>(AO378 - AN378 + DX378*1E3/(8.314*(DZ378+273.15)) * AQ378/DW378 * AP378) * DW378/(100*DK378) * 1000/(1000 - AO378)</f>
        <v>0</v>
      </c>
      <c r="AN378">
        <v>17.01978527095497</v>
      </c>
      <c r="AO378">
        <v>17.99811468531469</v>
      </c>
      <c r="AP378">
        <v>-4.03439152367784E-05</v>
      </c>
      <c r="AQ378">
        <v>106.2692490418102</v>
      </c>
      <c r="AR378">
        <v>4</v>
      </c>
      <c r="AS378">
        <v>1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3.46</v>
      </c>
      <c r="DL378">
        <v>0.5</v>
      </c>
      <c r="DM378" t="s">
        <v>430</v>
      </c>
      <c r="DN378">
        <v>2</v>
      </c>
      <c r="DO378" t="b">
        <v>1</v>
      </c>
      <c r="DP378">
        <v>1685131472.962963</v>
      </c>
      <c r="DQ378">
        <v>1338.409259259259</v>
      </c>
      <c r="DR378">
        <v>1375.988888888889</v>
      </c>
      <c r="DS378">
        <v>18.00171851851852</v>
      </c>
      <c r="DT378">
        <v>17.01827777777778</v>
      </c>
      <c r="DU378">
        <v>1339.377777777778</v>
      </c>
      <c r="DV378">
        <v>18.37835555555555</v>
      </c>
      <c r="DW378">
        <v>500.0031851851851</v>
      </c>
      <c r="DX378">
        <v>99.63125925925925</v>
      </c>
      <c r="DY378">
        <v>0.09996404074074075</v>
      </c>
      <c r="DZ378">
        <v>27.05181851851852</v>
      </c>
      <c r="EA378">
        <v>28.0328925925926</v>
      </c>
      <c r="EB378">
        <v>999.9000000000001</v>
      </c>
      <c r="EC378">
        <v>0</v>
      </c>
      <c r="ED378">
        <v>0</v>
      </c>
      <c r="EE378">
        <v>9999.76888888889</v>
      </c>
      <c r="EF378">
        <v>0</v>
      </c>
      <c r="EG378">
        <v>29.38735185185185</v>
      </c>
      <c r="EH378">
        <v>-37.57854074074074</v>
      </c>
      <c r="EI378">
        <v>1362.944444444444</v>
      </c>
      <c r="EJ378">
        <v>1399.81037037037</v>
      </c>
      <c r="EK378">
        <v>0.9834344814814814</v>
      </c>
      <c r="EL378">
        <v>1375.988888888889</v>
      </c>
      <c r="EM378">
        <v>17.01827777777778</v>
      </c>
      <c r="EN378">
        <v>1.793534814814815</v>
      </c>
      <c r="EO378">
        <v>1.695553333333333</v>
      </c>
      <c r="EP378">
        <v>15.73055185185185</v>
      </c>
      <c r="EQ378">
        <v>14.85577407407408</v>
      </c>
      <c r="ER378">
        <v>2000.01</v>
      </c>
      <c r="ES378">
        <v>0.9800035555555555</v>
      </c>
      <c r="ET378">
        <v>0.01999626296296296</v>
      </c>
      <c r="EU378">
        <v>0</v>
      </c>
      <c r="EV378">
        <v>466.673037037037</v>
      </c>
      <c r="EW378">
        <v>5.00078</v>
      </c>
      <c r="EX378">
        <v>11884.93703703704</v>
      </c>
      <c r="EY378">
        <v>16379.73333333334</v>
      </c>
      <c r="EZ378">
        <v>40.2567037037037</v>
      </c>
      <c r="FA378">
        <v>41.569</v>
      </c>
      <c r="FB378">
        <v>40.64333333333333</v>
      </c>
      <c r="FC378">
        <v>40.8261111111111</v>
      </c>
      <c r="FD378">
        <v>41.1387037037037</v>
      </c>
      <c r="FE378">
        <v>1955.12</v>
      </c>
      <c r="FF378">
        <v>39.89000000000001</v>
      </c>
      <c r="FG378">
        <v>0</v>
      </c>
      <c r="FH378">
        <v>1685131478.5</v>
      </c>
      <c r="FI378">
        <v>0</v>
      </c>
      <c r="FJ378">
        <v>466.6818461538461</v>
      </c>
      <c r="FK378">
        <v>-1.2789059879452</v>
      </c>
      <c r="FL378">
        <v>299.3128202870398</v>
      </c>
      <c r="FM378">
        <v>11891.88076923077</v>
      </c>
      <c r="FN378">
        <v>15</v>
      </c>
      <c r="FO378">
        <v>1685130131.5</v>
      </c>
      <c r="FP378" t="s">
        <v>966</v>
      </c>
      <c r="FQ378">
        <v>1685130127.5</v>
      </c>
      <c r="FR378">
        <v>1685130131.5</v>
      </c>
      <c r="FS378">
        <v>5</v>
      </c>
      <c r="FT378">
        <v>-0.047</v>
      </c>
      <c r="FU378">
        <v>-0.013</v>
      </c>
      <c r="FV378">
        <v>-0.532</v>
      </c>
      <c r="FW378">
        <v>-0.385</v>
      </c>
      <c r="FX378">
        <v>420</v>
      </c>
      <c r="FY378">
        <v>17</v>
      </c>
      <c r="FZ378">
        <v>0.43</v>
      </c>
      <c r="GA378">
        <v>0.08</v>
      </c>
      <c r="GB378">
        <v>-37.5777</v>
      </c>
      <c r="GC378">
        <v>-0.04207429643515477</v>
      </c>
      <c r="GD378">
        <v>0.1178561114240584</v>
      </c>
      <c r="GE378">
        <v>1</v>
      </c>
      <c r="GF378">
        <v>0.9863888249999999</v>
      </c>
      <c r="GG378">
        <v>-0.05253051782364036</v>
      </c>
      <c r="GH378">
        <v>0.005160949805450058</v>
      </c>
      <c r="GI378">
        <v>1</v>
      </c>
      <c r="GJ378">
        <v>2</v>
      </c>
      <c r="GK378">
        <v>2</v>
      </c>
      <c r="GL378" t="s">
        <v>681</v>
      </c>
      <c r="GM378">
        <v>3.09887</v>
      </c>
      <c r="GN378">
        <v>2.75827</v>
      </c>
      <c r="GO378">
        <v>0.212617</v>
      </c>
      <c r="GP378">
        <v>0.216156</v>
      </c>
      <c r="GQ378">
        <v>0.0981609</v>
      </c>
      <c r="GR378">
        <v>0.0934435</v>
      </c>
      <c r="GS378">
        <v>20106.9</v>
      </c>
      <c r="GT378">
        <v>19742.5</v>
      </c>
      <c r="GU378">
        <v>26089.9</v>
      </c>
      <c r="GV378">
        <v>25536.4</v>
      </c>
      <c r="GW378">
        <v>37774.6</v>
      </c>
      <c r="GX378">
        <v>35156.9</v>
      </c>
      <c r="GY378">
        <v>45624.2</v>
      </c>
      <c r="GZ378">
        <v>41946.9</v>
      </c>
      <c r="HA378">
        <v>1.84805</v>
      </c>
      <c r="HB378">
        <v>1.87843</v>
      </c>
      <c r="HC378">
        <v>0.0273809</v>
      </c>
      <c r="HD378">
        <v>0</v>
      </c>
      <c r="HE378">
        <v>27.5972</v>
      </c>
      <c r="HF378">
        <v>999.9</v>
      </c>
      <c r="HG378">
        <v>41.9</v>
      </c>
      <c r="HH378">
        <v>40.3</v>
      </c>
      <c r="HI378">
        <v>31.6814</v>
      </c>
      <c r="HJ378">
        <v>62.4728</v>
      </c>
      <c r="HK378">
        <v>24.4391</v>
      </c>
      <c r="HL378">
        <v>1</v>
      </c>
      <c r="HM378">
        <v>0.360249</v>
      </c>
      <c r="HN378">
        <v>2.99895</v>
      </c>
      <c r="HO378">
        <v>20.2803</v>
      </c>
      <c r="HP378">
        <v>5.2098</v>
      </c>
      <c r="HQ378">
        <v>11.98</v>
      </c>
      <c r="HR378">
        <v>4.9634</v>
      </c>
      <c r="HS378">
        <v>3.2741</v>
      </c>
      <c r="HT378">
        <v>9999</v>
      </c>
      <c r="HU378">
        <v>9999</v>
      </c>
      <c r="HV378">
        <v>9999</v>
      </c>
      <c r="HW378">
        <v>42.4</v>
      </c>
      <c r="HX378">
        <v>1.86397</v>
      </c>
      <c r="HY378">
        <v>1.86017</v>
      </c>
      <c r="HZ378">
        <v>1.85852</v>
      </c>
      <c r="IA378">
        <v>1.85985</v>
      </c>
      <c r="IB378">
        <v>1.85984</v>
      </c>
      <c r="IC378">
        <v>1.85837</v>
      </c>
      <c r="ID378">
        <v>1.85745</v>
      </c>
      <c r="IE378">
        <v>1.85235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-0.98</v>
      </c>
      <c r="IT378">
        <v>-0.3767</v>
      </c>
      <c r="IU378">
        <v>-0.4988045456908471</v>
      </c>
      <c r="IV378">
        <v>0.0001543633802942166</v>
      </c>
      <c r="IW378">
        <v>-6.359805854135664E-07</v>
      </c>
      <c r="IX378">
        <v>1.931128000261328E-10</v>
      </c>
      <c r="IY378">
        <v>-0.3811058202967347</v>
      </c>
      <c r="IZ378">
        <v>-0.009907362677547949</v>
      </c>
      <c r="JA378">
        <v>0.0006454078662214542</v>
      </c>
      <c r="JB378">
        <v>-5.064920317128958E-06</v>
      </c>
      <c r="JC378">
        <v>3</v>
      </c>
      <c r="JD378">
        <v>1872</v>
      </c>
      <c r="JE378">
        <v>1</v>
      </c>
      <c r="JF378">
        <v>37</v>
      </c>
      <c r="JG378">
        <v>22.6</v>
      </c>
      <c r="JH378">
        <v>22.5</v>
      </c>
      <c r="JI378">
        <v>3.03955</v>
      </c>
      <c r="JJ378">
        <v>2.63794</v>
      </c>
      <c r="JK378">
        <v>1.49658</v>
      </c>
      <c r="JL378">
        <v>2.33765</v>
      </c>
      <c r="JM378">
        <v>1.54907</v>
      </c>
      <c r="JN378">
        <v>2.38281</v>
      </c>
      <c r="JO378">
        <v>42.939</v>
      </c>
      <c r="JP378">
        <v>13.7293</v>
      </c>
      <c r="JQ378">
        <v>18</v>
      </c>
      <c r="JR378">
        <v>489.248</v>
      </c>
      <c r="JS378">
        <v>525.501</v>
      </c>
      <c r="JT378">
        <v>23.8034</v>
      </c>
      <c r="JU378">
        <v>31.6065</v>
      </c>
      <c r="JV378">
        <v>30.0009</v>
      </c>
      <c r="JW378">
        <v>31.7366</v>
      </c>
      <c r="JX378">
        <v>31.7072</v>
      </c>
      <c r="JY378">
        <v>61.1082</v>
      </c>
      <c r="JZ378">
        <v>42.6047</v>
      </c>
      <c r="KA378">
        <v>0</v>
      </c>
      <c r="KB378">
        <v>23.7889</v>
      </c>
      <c r="KC378">
        <v>1422.95</v>
      </c>
      <c r="KD378">
        <v>16.9566</v>
      </c>
      <c r="KE378">
        <v>99.7015</v>
      </c>
      <c r="KF378">
        <v>99.71680000000001</v>
      </c>
    </row>
    <row r="379" spans="1:292">
      <c r="A379">
        <v>347</v>
      </c>
      <c r="B379">
        <v>1685131485.5</v>
      </c>
      <c r="C379">
        <v>8083</v>
      </c>
      <c r="D379" t="s">
        <v>1135</v>
      </c>
      <c r="E379" t="s">
        <v>1136</v>
      </c>
      <c r="F379">
        <v>5</v>
      </c>
      <c r="G379" t="s">
        <v>965</v>
      </c>
      <c r="H379">
        <v>1685131477.981482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1430.848667768399</v>
      </c>
      <c r="AJ379">
        <v>1403.855212121212</v>
      </c>
      <c r="AK379">
        <v>3.404693222293102</v>
      </c>
      <c r="AL379">
        <v>66.89407936849416</v>
      </c>
      <c r="AM379">
        <f>(AO379 - AN379 + DX379*1E3/(8.314*(DZ379+273.15)) * AQ379/DW379 * AP379) * DW379/(100*DK379) * 1000/(1000 - AO379)</f>
        <v>0</v>
      </c>
      <c r="AN379">
        <v>17.02150780997842</v>
      </c>
      <c r="AO379">
        <v>17.99504195804198</v>
      </c>
      <c r="AP379">
        <v>2.565366048862016E-06</v>
      </c>
      <c r="AQ379">
        <v>106.2692490418102</v>
      </c>
      <c r="AR379">
        <v>4</v>
      </c>
      <c r="AS379">
        <v>1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3.46</v>
      </c>
      <c r="DL379">
        <v>0.5</v>
      </c>
      <c r="DM379" t="s">
        <v>430</v>
      </c>
      <c r="DN379">
        <v>2</v>
      </c>
      <c r="DO379" t="b">
        <v>1</v>
      </c>
      <c r="DP379">
        <v>1685131477.981482</v>
      </c>
      <c r="DQ379">
        <v>1355.182592592593</v>
      </c>
      <c r="DR379">
        <v>1392.824814814815</v>
      </c>
      <c r="DS379">
        <v>17.99945185185185</v>
      </c>
      <c r="DT379">
        <v>17.0198037037037</v>
      </c>
      <c r="DU379">
        <v>1356.158888888889</v>
      </c>
      <c r="DV379">
        <v>18.37611111111111</v>
      </c>
      <c r="DW379">
        <v>500.0079629629629</v>
      </c>
      <c r="DX379">
        <v>99.63154814814817</v>
      </c>
      <c r="DY379">
        <v>0.09999458888888887</v>
      </c>
      <c r="DZ379">
        <v>27.05552592592592</v>
      </c>
      <c r="EA379">
        <v>28.0370037037037</v>
      </c>
      <c r="EB379">
        <v>999.9000000000001</v>
      </c>
      <c r="EC379">
        <v>0</v>
      </c>
      <c r="ED379">
        <v>0</v>
      </c>
      <c r="EE379">
        <v>9997.614814814813</v>
      </c>
      <c r="EF379">
        <v>0</v>
      </c>
      <c r="EG379">
        <v>29.76012592592593</v>
      </c>
      <c r="EH379">
        <v>-37.6414037037037</v>
      </c>
      <c r="EI379">
        <v>1380.022222222222</v>
      </c>
      <c r="EJ379">
        <v>1416.940370370371</v>
      </c>
      <c r="EK379">
        <v>0.9796448518518518</v>
      </c>
      <c r="EL379">
        <v>1392.824814814815</v>
      </c>
      <c r="EM379">
        <v>17.0198037037037</v>
      </c>
      <c r="EN379">
        <v>1.793314074074074</v>
      </c>
      <c r="EO379">
        <v>1.69571037037037</v>
      </c>
      <c r="EP379">
        <v>15.72862592592593</v>
      </c>
      <c r="EQ379">
        <v>14.85721111111111</v>
      </c>
      <c r="ER379">
        <v>2000.012592592592</v>
      </c>
      <c r="ES379">
        <v>0.9800034444444444</v>
      </c>
      <c r="ET379">
        <v>0.01999639259259259</v>
      </c>
      <c r="EU379">
        <v>0</v>
      </c>
      <c r="EV379">
        <v>466.569</v>
      </c>
      <c r="EW379">
        <v>5.00078</v>
      </c>
      <c r="EX379">
        <v>11991.56666666667</v>
      </c>
      <c r="EY379">
        <v>16379.75925925926</v>
      </c>
      <c r="EZ379">
        <v>40.25433333333332</v>
      </c>
      <c r="FA379">
        <v>41.57133333333332</v>
      </c>
      <c r="FB379">
        <v>40.65270370370371</v>
      </c>
      <c r="FC379">
        <v>40.8354074074074</v>
      </c>
      <c r="FD379">
        <v>41.10174074074074</v>
      </c>
      <c r="FE379">
        <v>1955.121851851852</v>
      </c>
      <c r="FF379">
        <v>39.89000000000001</v>
      </c>
      <c r="FG379">
        <v>0</v>
      </c>
      <c r="FH379">
        <v>1685131483.3</v>
      </c>
      <c r="FI379">
        <v>0</v>
      </c>
      <c r="FJ379">
        <v>466.5985769230768</v>
      </c>
      <c r="FK379">
        <v>-0.5248205146128252</v>
      </c>
      <c r="FL379">
        <v>2609.251283951218</v>
      </c>
      <c r="FM379">
        <v>11984.72307692308</v>
      </c>
      <c r="FN379">
        <v>15</v>
      </c>
      <c r="FO379">
        <v>1685130131.5</v>
      </c>
      <c r="FP379" t="s">
        <v>966</v>
      </c>
      <c r="FQ379">
        <v>1685130127.5</v>
      </c>
      <c r="FR379">
        <v>1685130131.5</v>
      </c>
      <c r="FS379">
        <v>5</v>
      </c>
      <c r="FT379">
        <v>-0.047</v>
      </c>
      <c r="FU379">
        <v>-0.013</v>
      </c>
      <c r="FV379">
        <v>-0.532</v>
      </c>
      <c r="FW379">
        <v>-0.385</v>
      </c>
      <c r="FX379">
        <v>420</v>
      </c>
      <c r="FY379">
        <v>17</v>
      </c>
      <c r="FZ379">
        <v>0.43</v>
      </c>
      <c r="GA379">
        <v>0.08</v>
      </c>
      <c r="GB379">
        <v>-37.59530487804878</v>
      </c>
      <c r="GC379">
        <v>-0.6711742160279119</v>
      </c>
      <c r="GD379">
        <v>0.1212216292203618</v>
      </c>
      <c r="GE379">
        <v>0</v>
      </c>
      <c r="GF379">
        <v>0.9818048780487806</v>
      </c>
      <c r="GG379">
        <v>-0.04637339372822292</v>
      </c>
      <c r="GH379">
        <v>0.004641175262193426</v>
      </c>
      <c r="GI379">
        <v>1</v>
      </c>
      <c r="GJ379">
        <v>1</v>
      </c>
      <c r="GK379">
        <v>2</v>
      </c>
      <c r="GL379" t="s">
        <v>432</v>
      </c>
      <c r="GM379">
        <v>3.09899</v>
      </c>
      <c r="GN379">
        <v>2.7581</v>
      </c>
      <c r="GO379">
        <v>0.214188</v>
      </c>
      <c r="GP379">
        <v>0.21771</v>
      </c>
      <c r="GQ379">
        <v>0.0981503</v>
      </c>
      <c r="GR379">
        <v>0.0934466</v>
      </c>
      <c r="GS379">
        <v>20066.4</v>
      </c>
      <c r="GT379">
        <v>19703.1</v>
      </c>
      <c r="GU379">
        <v>26089.5</v>
      </c>
      <c r="GV379">
        <v>25536.1</v>
      </c>
      <c r="GW379">
        <v>37774.7</v>
      </c>
      <c r="GX379">
        <v>35156.4</v>
      </c>
      <c r="GY379">
        <v>45623.6</v>
      </c>
      <c r="GZ379">
        <v>41946.2</v>
      </c>
      <c r="HA379">
        <v>1.84815</v>
      </c>
      <c r="HB379">
        <v>1.87825</v>
      </c>
      <c r="HC379">
        <v>0.026729</v>
      </c>
      <c r="HD379">
        <v>0</v>
      </c>
      <c r="HE379">
        <v>27.6103</v>
      </c>
      <c r="HF379">
        <v>999.9</v>
      </c>
      <c r="HG379">
        <v>41.9</v>
      </c>
      <c r="HH379">
        <v>40.3</v>
      </c>
      <c r="HI379">
        <v>31.6818</v>
      </c>
      <c r="HJ379">
        <v>62.5728</v>
      </c>
      <c r="HK379">
        <v>24.1707</v>
      </c>
      <c r="HL379">
        <v>1</v>
      </c>
      <c r="HM379">
        <v>0.361194</v>
      </c>
      <c r="HN379">
        <v>3.09934</v>
      </c>
      <c r="HO379">
        <v>20.2798</v>
      </c>
      <c r="HP379">
        <v>5.2104</v>
      </c>
      <c r="HQ379">
        <v>11.98</v>
      </c>
      <c r="HR379">
        <v>4.96355</v>
      </c>
      <c r="HS379">
        <v>3.27415</v>
      </c>
      <c r="HT379">
        <v>9999</v>
      </c>
      <c r="HU379">
        <v>9999</v>
      </c>
      <c r="HV379">
        <v>9999</v>
      </c>
      <c r="HW379">
        <v>42.4</v>
      </c>
      <c r="HX379">
        <v>1.86397</v>
      </c>
      <c r="HY379">
        <v>1.86017</v>
      </c>
      <c r="HZ379">
        <v>1.85851</v>
      </c>
      <c r="IA379">
        <v>1.85985</v>
      </c>
      <c r="IB379">
        <v>1.8598</v>
      </c>
      <c r="IC379">
        <v>1.85837</v>
      </c>
      <c r="ID379">
        <v>1.85745</v>
      </c>
      <c r="IE379">
        <v>1.8523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-0.99</v>
      </c>
      <c r="IT379">
        <v>-0.3767</v>
      </c>
      <c r="IU379">
        <v>-0.4988045456908471</v>
      </c>
      <c r="IV379">
        <v>0.0001543633802942166</v>
      </c>
      <c r="IW379">
        <v>-6.359805854135664E-07</v>
      </c>
      <c r="IX379">
        <v>1.931128000261328E-10</v>
      </c>
      <c r="IY379">
        <v>-0.3811058202967347</v>
      </c>
      <c r="IZ379">
        <v>-0.009907362677547949</v>
      </c>
      <c r="JA379">
        <v>0.0006454078662214542</v>
      </c>
      <c r="JB379">
        <v>-5.064920317128958E-06</v>
      </c>
      <c r="JC379">
        <v>3</v>
      </c>
      <c r="JD379">
        <v>1872</v>
      </c>
      <c r="JE379">
        <v>1</v>
      </c>
      <c r="JF379">
        <v>37</v>
      </c>
      <c r="JG379">
        <v>22.6</v>
      </c>
      <c r="JH379">
        <v>22.6</v>
      </c>
      <c r="JI379">
        <v>3.07129</v>
      </c>
      <c r="JJ379">
        <v>2.62451</v>
      </c>
      <c r="JK379">
        <v>1.49658</v>
      </c>
      <c r="JL379">
        <v>2.33765</v>
      </c>
      <c r="JM379">
        <v>1.54785</v>
      </c>
      <c r="JN379">
        <v>2.45972</v>
      </c>
      <c r="JO379">
        <v>42.939</v>
      </c>
      <c r="JP379">
        <v>13.7205</v>
      </c>
      <c r="JQ379">
        <v>18</v>
      </c>
      <c r="JR379">
        <v>489.331</v>
      </c>
      <c r="JS379">
        <v>525.401</v>
      </c>
      <c r="JT379">
        <v>23.7611</v>
      </c>
      <c r="JU379">
        <v>31.6121</v>
      </c>
      <c r="JV379">
        <v>30.001</v>
      </c>
      <c r="JW379">
        <v>31.7397</v>
      </c>
      <c r="JX379">
        <v>31.7099</v>
      </c>
      <c r="JY379">
        <v>61.6667</v>
      </c>
      <c r="JZ379">
        <v>42.6047</v>
      </c>
      <c r="KA379">
        <v>0</v>
      </c>
      <c r="KB379">
        <v>23.7437</v>
      </c>
      <c r="KC379">
        <v>1436.3</v>
      </c>
      <c r="KD379">
        <v>16.9566</v>
      </c>
      <c r="KE379">
        <v>99.70010000000001</v>
      </c>
      <c r="KF379">
        <v>99.7152</v>
      </c>
    </row>
    <row r="380" spans="1:292">
      <c r="A380">
        <v>348</v>
      </c>
      <c r="B380">
        <v>1685131490.5</v>
      </c>
      <c r="C380">
        <v>8088</v>
      </c>
      <c r="D380" t="s">
        <v>1137</v>
      </c>
      <c r="E380" t="s">
        <v>1138</v>
      </c>
      <c r="F380">
        <v>5</v>
      </c>
      <c r="G380" t="s">
        <v>965</v>
      </c>
      <c r="H380">
        <v>1685131483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1447.904406999254</v>
      </c>
      <c r="AJ380">
        <v>1420.828787878787</v>
      </c>
      <c r="AK380">
        <v>3.390575916234055</v>
      </c>
      <c r="AL380">
        <v>66.89407936849416</v>
      </c>
      <c r="AM380">
        <f>(AO380 - AN380 + DX380*1E3/(8.314*(DZ380+273.15)) * AQ380/DW380 * AP380) * DW380/(100*DK380) * 1000/(1000 - AO380)</f>
        <v>0</v>
      </c>
      <c r="AN380">
        <v>17.02270067760732</v>
      </c>
      <c r="AO380">
        <v>17.99112097902098</v>
      </c>
      <c r="AP380">
        <v>-2.256092937959218E-05</v>
      </c>
      <c r="AQ380">
        <v>106.2692490418102</v>
      </c>
      <c r="AR380">
        <v>4</v>
      </c>
      <c r="AS380">
        <v>1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3.46</v>
      </c>
      <c r="DL380">
        <v>0.5</v>
      </c>
      <c r="DM380" t="s">
        <v>430</v>
      </c>
      <c r="DN380">
        <v>2</v>
      </c>
      <c r="DO380" t="b">
        <v>1</v>
      </c>
      <c r="DP380">
        <v>1685131483</v>
      </c>
      <c r="DQ380">
        <v>1371.938888888889</v>
      </c>
      <c r="DR380">
        <v>1409.581481481481</v>
      </c>
      <c r="DS380">
        <v>17.9964</v>
      </c>
      <c r="DT380">
        <v>17.02137777777778</v>
      </c>
      <c r="DU380">
        <v>1372.924444444445</v>
      </c>
      <c r="DV380">
        <v>18.37308518518519</v>
      </c>
      <c r="DW380">
        <v>500.01</v>
      </c>
      <c r="DX380">
        <v>99.63196666666668</v>
      </c>
      <c r="DY380">
        <v>0.09997149629629629</v>
      </c>
      <c r="DZ380">
        <v>27.05834074074074</v>
      </c>
      <c r="EA380">
        <v>28.04168518518518</v>
      </c>
      <c r="EB380">
        <v>999.9000000000001</v>
      </c>
      <c r="EC380">
        <v>0</v>
      </c>
      <c r="ED380">
        <v>0</v>
      </c>
      <c r="EE380">
        <v>10003.35592592593</v>
      </c>
      <c r="EF380">
        <v>0</v>
      </c>
      <c r="EG380">
        <v>31.12518518518518</v>
      </c>
      <c r="EH380">
        <v>-37.64146666666667</v>
      </c>
      <c r="EI380">
        <v>1397.081851851852</v>
      </c>
      <c r="EJ380">
        <v>1433.99</v>
      </c>
      <c r="EK380">
        <v>0.9750256666666667</v>
      </c>
      <c r="EL380">
        <v>1409.581481481481</v>
      </c>
      <c r="EM380">
        <v>17.02137777777778</v>
      </c>
      <c r="EN380">
        <v>1.793016666666667</v>
      </c>
      <c r="EO380">
        <v>1.695873703703704</v>
      </c>
      <c r="EP380">
        <v>15.72603703703704</v>
      </c>
      <c r="EQ380">
        <v>14.8587</v>
      </c>
      <c r="ER380">
        <v>1999.995925925926</v>
      </c>
      <c r="ES380">
        <v>0.9800030000000001</v>
      </c>
      <c r="ET380">
        <v>0.01999684814814815</v>
      </c>
      <c r="EU380">
        <v>0</v>
      </c>
      <c r="EV380">
        <v>466.4920370370371</v>
      </c>
      <c r="EW380">
        <v>5.00078</v>
      </c>
      <c r="EX380">
        <v>12154.60740740741</v>
      </c>
      <c r="EY380">
        <v>16379.61111111111</v>
      </c>
      <c r="EZ380">
        <v>40.25196296296296</v>
      </c>
      <c r="FA380">
        <v>41.57366666666666</v>
      </c>
      <c r="FB380">
        <v>40.6457037037037</v>
      </c>
      <c r="FC380">
        <v>40.84233333333333</v>
      </c>
      <c r="FD380">
        <v>41.09248148148148</v>
      </c>
      <c r="FE380">
        <v>1955.103703703704</v>
      </c>
      <c r="FF380">
        <v>39.89000000000001</v>
      </c>
      <c r="FG380">
        <v>0</v>
      </c>
      <c r="FH380">
        <v>1685131488.7</v>
      </c>
      <c r="FI380">
        <v>0</v>
      </c>
      <c r="FJ380">
        <v>466.48096</v>
      </c>
      <c r="FK380">
        <v>-0.9949230820696857</v>
      </c>
      <c r="FL380">
        <v>1428.538461425381</v>
      </c>
      <c r="FM380">
        <v>12165.06</v>
      </c>
      <c r="FN380">
        <v>15</v>
      </c>
      <c r="FO380">
        <v>1685130131.5</v>
      </c>
      <c r="FP380" t="s">
        <v>966</v>
      </c>
      <c r="FQ380">
        <v>1685130127.5</v>
      </c>
      <c r="FR380">
        <v>1685130131.5</v>
      </c>
      <c r="FS380">
        <v>5</v>
      </c>
      <c r="FT380">
        <v>-0.047</v>
      </c>
      <c r="FU380">
        <v>-0.013</v>
      </c>
      <c r="FV380">
        <v>-0.532</v>
      </c>
      <c r="FW380">
        <v>-0.385</v>
      </c>
      <c r="FX380">
        <v>420</v>
      </c>
      <c r="FY380">
        <v>17</v>
      </c>
      <c r="FZ380">
        <v>0.43</v>
      </c>
      <c r="GA380">
        <v>0.08</v>
      </c>
      <c r="GB380">
        <v>-37.63025853658537</v>
      </c>
      <c r="GC380">
        <v>-0.2714487804878035</v>
      </c>
      <c r="GD380">
        <v>0.1031902693834036</v>
      </c>
      <c r="GE380">
        <v>0</v>
      </c>
      <c r="GF380">
        <v>0.9776620975609756</v>
      </c>
      <c r="GG380">
        <v>-0.0541110940766546</v>
      </c>
      <c r="GH380">
        <v>0.005376362188387778</v>
      </c>
      <c r="GI380">
        <v>1</v>
      </c>
      <c r="GJ380">
        <v>1</v>
      </c>
      <c r="GK380">
        <v>2</v>
      </c>
      <c r="GL380" t="s">
        <v>432</v>
      </c>
      <c r="GM380">
        <v>3.09906</v>
      </c>
      <c r="GN380">
        <v>2.75796</v>
      </c>
      <c r="GO380">
        <v>0.215738</v>
      </c>
      <c r="GP380">
        <v>0.219224</v>
      </c>
      <c r="GQ380">
        <v>0.09813330000000001</v>
      </c>
      <c r="GR380">
        <v>0.09344909999999999</v>
      </c>
      <c r="GS380">
        <v>20026.4</v>
      </c>
      <c r="GT380">
        <v>19664.5</v>
      </c>
      <c r="GU380">
        <v>26089</v>
      </c>
      <c r="GV380">
        <v>25535.6</v>
      </c>
      <c r="GW380">
        <v>37775</v>
      </c>
      <c r="GX380">
        <v>35155.9</v>
      </c>
      <c r="GY380">
        <v>45622.8</v>
      </c>
      <c r="GZ380">
        <v>41945.6</v>
      </c>
      <c r="HA380">
        <v>1.8481</v>
      </c>
      <c r="HB380">
        <v>1.87822</v>
      </c>
      <c r="HC380">
        <v>0.0254251</v>
      </c>
      <c r="HD380">
        <v>0</v>
      </c>
      <c r="HE380">
        <v>27.6244</v>
      </c>
      <c r="HF380">
        <v>999.9</v>
      </c>
      <c r="HG380">
        <v>41.9</v>
      </c>
      <c r="HH380">
        <v>40.3</v>
      </c>
      <c r="HI380">
        <v>31.6809</v>
      </c>
      <c r="HJ380">
        <v>62.2828</v>
      </c>
      <c r="HK380">
        <v>24.1146</v>
      </c>
      <c r="HL380">
        <v>1</v>
      </c>
      <c r="HM380">
        <v>0.362154</v>
      </c>
      <c r="HN380">
        <v>3.14725</v>
      </c>
      <c r="HO380">
        <v>20.2777</v>
      </c>
      <c r="HP380">
        <v>5.21085</v>
      </c>
      <c r="HQ380">
        <v>11.98</v>
      </c>
      <c r="HR380">
        <v>4.96355</v>
      </c>
      <c r="HS380">
        <v>3.27413</v>
      </c>
      <c r="HT380">
        <v>9999</v>
      </c>
      <c r="HU380">
        <v>9999</v>
      </c>
      <c r="HV380">
        <v>9999</v>
      </c>
      <c r="HW380">
        <v>42.4</v>
      </c>
      <c r="HX380">
        <v>1.86398</v>
      </c>
      <c r="HY380">
        <v>1.86018</v>
      </c>
      <c r="HZ380">
        <v>1.85852</v>
      </c>
      <c r="IA380">
        <v>1.85985</v>
      </c>
      <c r="IB380">
        <v>1.85982</v>
      </c>
      <c r="IC380">
        <v>1.85837</v>
      </c>
      <c r="ID380">
        <v>1.85745</v>
      </c>
      <c r="IE380">
        <v>1.85228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-1</v>
      </c>
      <c r="IT380">
        <v>-0.3767</v>
      </c>
      <c r="IU380">
        <v>-0.4988045456908471</v>
      </c>
      <c r="IV380">
        <v>0.0001543633802942166</v>
      </c>
      <c r="IW380">
        <v>-6.359805854135664E-07</v>
      </c>
      <c r="IX380">
        <v>1.931128000261328E-10</v>
      </c>
      <c r="IY380">
        <v>-0.3811058202967347</v>
      </c>
      <c r="IZ380">
        <v>-0.009907362677547949</v>
      </c>
      <c r="JA380">
        <v>0.0006454078662214542</v>
      </c>
      <c r="JB380">
        <v>-5.064920317128958E-06</v>
      </c>
      <c r="JC380">
        <v>3</v>
      </c>
      <c r="JD380">
        <v>1872</v>
      </c>
      <c r="JE380">
        <v>1</v>
      </c>
      <c r="JF380">
        <v>37</v>
      </c>
      <c r="JG380">
        <v>22.7</v>
      </c>
      <c r="JH380">
        <v>22.6</v>
      </c>
      <c r="JI380">
        <v>3.09937</v>
      </c>
      <c r="JJ380">
        <v>2.63184</v>
      </c>
      <c r="JK380">
        <v>1.49658</v>
      </c>
      <c r="JL380">
        <v>2.33765</v>
      </c>
      <c r="JM380">
        <v>1.54785</v>
      </c>
      <c r="JN380">
        <v>2.47192</v>
      </c>
      <c r="JO380">
        <v>42.966</v>
      </c>
      <c r="JP380">
        <v>13.7293</v>
      </c>
      <c r="JQ380">
        <v>18</v>
      </c>
      <c r="JR380">
        <v>489.326</v>
      </c>
      <c r="JS380">
        <v>525.413</v>
      </c>
      <c r="JT380">
        <v>23.7179</v>
      </c>
      <c r="JU380">
        <v>31.6176</v>
      </c>
      <c r="JV380">
        <v>30.001</v>
      </c>
      <c r="JW380">
        <v>31.7432</v>
      </c>
      <c r="JX380">
        <v>31.7134</v>
      </c>
      <c r="JY380">
        <v>62.2887</v>
      </c>
      <c r="JZ380">
        <v>42.8759</v>
      </c>
      <c r="KA380">
        <v>0</v>
      </c>
      <c r="KB380">
        <v>23.7043</v>
      </c>
      <c r="KC380">
        <v>1456.34</v>
      </c>
      <c r="KD380">
        <v>16.9566</v>
      </c>
      <c r="KE380">
        <v>99.69840000000001</v>
      </c>
      <c r="KF380">
        <v>99.7136</v>
      </c>
    </row>
    <row r="381" spans="1:292">
      <c r="A381">
        <v>349</v>
      </c>
      <c r="B381">
        <v>1685131495.5</v>
      </c>
      <c r="C381">
        <v>8093</v>
      </c>
      <c r="D381" t="s">
        <v>1139</v>
      </c>
      <c r="E381" t="s">
        <v>1140</v>
      </c>
      <c r="F381">
        <v>5</v>
      </c>
      <c r="G381" t="s">
        <v>965</v>
      </c>
      <c r="H381">
        <v>1685131487.714286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1464.923133847303</v>
      </c>
      <c r="AJ381">
        <v>1437.894545454545</v>
      </c>
      <c r="AK381">
        <v>3.42237755529248</v>
      </c>
      <c r="AL381">
        <v>66.89407936849416</v>
      </c>
      <c r="AM381">
        <f>(AO381 - AN381 + DX381*1E3/(8.314*(DZ381+273.15)) * AQ381/DW381 * AP381) * DW381/(100*DK381) * 1000/(1000 - AO381)</f>
        <v>0</v>
      </c>
      <c r="AN381">
        <v>17.02364593569319</v>
      </c>
      <c r="AO381">
        <v>17.98819720279722</v>
      </c>
      <c r="AP381">
        <v>1.451731182602767E-05</v>
      </c>
      <c r="AQ381">
        <v>106.2692490418102</v>
      </c>
      <c r="AR381">
        <v>4</v>
      </c>
      <c r="AS381">
        <v>1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3.46</v>
      </c>
      <c r="DL381">
        <v>0.5</v>
      </c>
      <c r="DM381" t="s">
        <v>430</v>
      </c>
      <c r="DN381">
        <v>2</v>
      </c>
      <c r="DO381" t="b">
        <v>1</v>
      </c>
      <c r="DP381">
        <v>1685131487.714286</v>
      </c>
      <c r="DQ381">
        <v>1387.667857142857</v>
      </c>
      <c r="DR381">
        <v>1425.358571428571</v>
      </c>
      <c r="DS381">
        <v>17.99346785714286</v>
      </c>
      <c r="DT381">
        <v>17.01805357142857</v>
      </c>
      <c r="DU381">
        <v>1388.6625</v>
      </c>
      <c r="DV381">
        <v>18.37017142857143</v>
      </c>
      <c r="DW381">
        <v>500.0028928571428</v>
      </c>
      <c r="DX381">
        <v>99.63195</v>
      </c>
      <c r="DY381">
        <v>0.09999547499999999</v>
      </c>
      <c r="DZ381">
        <v>27.06087142857143</v>
      </c>
      <c r="EA381">
        <v>28.04116785714286</v>
      </c>
      <c r="EB381">
        <v>999.9000000000002</v>
      </c>
      <c r="EC381">
        <v>0</v>
      </c>
      <c r="ED381">
        <v>0</v>
      </c>
      <c r="EE381">
        <v>9997.137857142856</v>
      </c>
      <c r="EF381">
        <v>0</v>
      </c>
      <c r="EG381">
        <v>32.27093571428571</v>
      </c>
      <c r="EH381">
        <v>-37.689</v>
      </c>
      <c r="EI381">
        <v>1413.096785714286</v>
      </c>
      <c r="EJ381">
        <v>1450.034642857143</v>
      </c>
      <c r="EK381">
        <v>0.9754121071428571</v>
      </c>
      <c r="EL381">
        <v>1425.358571428571</v>
      </c>
      <c r="EM381">
        <v>17.01805357142857</v>
      </c>
      <c r="EN381">
        <v>1.792723571428572</v>
      </c>
      <c r="EO381">
        <v>1.695542142857143</v>
      </c>
      <c r="EP381">
        <v>15.72348928571428</v>
      </c>
      <c r="EQ381">
        <v>14.85566785714286</v>
      </c>
      <c r="ER381">
        <v>1999.991428571428</v>
      </c>
      <c r="ES381">
        <v>0.9800028214285715</v>
      </c>
      <c r="ET381">
        <v>0.01999701785714286</v>
      </c>
      <c r="EU381">
        <v>0</v>
      </c>
      <c r="EV381">
        <v>466.4701785714286</v>
      </c>
      <c r="EW381">
        <v>5.00078</v>
      </c>
      <c r="EX381">
        <v>12208.48928571429</v>
      </c>
      <c r="EY381">
        <v>16379.575</v>
      </c>
      <c r="EZ381">
        <v>40.25189285714286</v>
      </c>
      <c r="FA381">
        <v>41.57324999999999</v>
      </c>
      <c r="FB381">
        <v>40.66057142857143</v>
      </c>
      <c r="FC381">
        <v>40.84346428571428</v>
      </c>
      <c r="FD381">
        <v>41.0980357142857</v>
      </c>
      <c r="FE381">
        <v>1955.098928571429</v>
      </c>
      <c r="FF381">
        <v>39.89000000000001</v>
      </c>
      <c r="FG381">
        <v>0</v>
      </c>
      <c r="FH381">
        <v>1685131493.5</v>
      </c>
      <c r="FI381">
        <v>0</v>
      </c>
      <c r="FJ381">
        <v>466.4322799999999</v>
      </c>
      <c r="FK381">
        <v>-0.8673846219364453</v>
      </c>
      <c r="FL381">
        <v>-460.2923054961701</v>
      </c>
      <c r="FM381">
        <v>12213.74</v>
      </c>
      <c r="FN381">
        <v>15</v>
      </c>
      <c r="FO381">
        <v>1685130131.5</v>
      </c>
      <c r="FP381" t="s">
        <v>966</v>
      </c>
      <c r="FQ381">
        <v>1685130127.5</v>
      </c>
      <c r="FR381">
        <v>1685130131.5</v>
      </c>
      <c r="FS381">
        <v>5</v>
      </c>
      <c r="FT381">
        <v>-0.047</v>
      </c>
      <c r="FU381">
        <v>-0.013</v>
      </c>
      <c r="FV381">
        <v>-0.532</v>
      </c>
      <c r="FW381">
        <v>-0.385</v>
      </c>
      <c r="FX381">
        <v>420</v>
      </c>
      <c r="FY381">
        <v>17</v>
      </c>
      <c r="FZ381">
        <v>0.43</v>
      </c>
      <c r="GA381">
        <v>0.08</v>
      </c>
      <c r="GB381">
        <v>-37.64738048780488</v>
      </c>
      <c r="GC381">
        <v>-0.5439198606272274</v>
      </c>
      <c r="GD381">
        <v>0.09997382881805869</v>
      </c>
      <c r="GE381">
        <v>0</v>
      </c>
      <c r="GF381">
        <v>0.9754557804878049</v>
      </c>
      <c r="GG381">
        <v>-0.03108039721254268</v>
      </c>
      <c r="GH381">
        <v>0.005214262478598187</v>
      </c>
      <c r="GI381">
        <v>1</v>
      </c>
      <c r="GJ381">
        <v>1</v>
      </c>
      <c r="GK381">
        <v>2</v>
      </c>
      <c r="GL381" t="s">
        <v>432</v>
      </c>
      <c r="GM381">
        <v>3.09889</v>
      </c>
      <c r="GN381">
        <v>2.7581</v>
      </c>
      <c r="GO381">
        <v>0.217281</v>
      </c>
      <c r="GP381">
        <v>0.220763</v>
      </c>
      <c r="GQ381">
        <v>0.0981124</v>
      </c>
      <c r="GR381">
        <v>0.09325990000000001</v>
      </c>
      <c r="GS381">
        <v>19986.8</v>
      </c>
      <c r="GT381">
        <v>19625.6</v>
      </c>
      <c r="GU381">
        <v>26088.7</v>
      </c>
      <c r="GV381">
        <v>25535.5</v>
      </c>
      <c r="GW381">
        <v>37775.7</v>
      </c>
      <c r="GX381">
        <v>35163.3</v>
      </c>
      <c r="GY381">
        <v>45622.4</v>
      </c>
      <c r="GZ381">
        <v>41945.3</v>
      </c>
      <c r="HA381">
        <v>1.8481</v>
      </c>
      <c r="HB381">
        <v>1.87803</v>
      </c>
      <c r="HC381">
        <v>0.0244938</v>
      </c>
      <c r="HD381">
        <v>0</v>
      </c>
      <c r="HE381">
        <v>27.6392</v>
      </c>
      <c r="HF381">
        <v>999.9</v>
      </c>
      <c r="HG381">
        <v>41.9</v>
      </c>
      <c r="HH381">
        <v>40.3</v>
      </c>
      <c r="HI381">
        <v>31.6803</v>
      </c>
      <c r="HJ381">
        <v>62.4728</v>
      </c>
      <c r="HK381">
        <v>24.2949</v>
      </c>
      <c r="HL381">
        <v>1</v>
      </c>
      <c r="HM381">
        <v>0.363232</v>
      </c>
      <c r="HN381">
        <v>3.19542</v>
      </c>
      <c r="HO381">
        <v>20.2771</v>
      </c>
      <c r="HP381">
        <v>5.21055</v>
      </c>
      <c r="HQ381">
        <v>11.98</v>
      </c>
      <c r="HR381">
        <v>4.9636</v>
      </c>
      <c r="HS381">
        <v>3.27428</v>
      </c>
      <c r="HT381">
        <v>9999</v>
      </c>
      <c r="HU381">
        <v>9999</v>
      </c>
      <c r="HV381">
        <v>9999</v>
      </c>
      <c r="HW381">
        <v>42.4</v>
      </c>
      <c r="HX381">
        <v>1.86398</v>
      </c>
      <c r="HY381">
        <v>1.86019</v>
      </c>
      <c r="HZ381">
        <v>1.85852</v>
      </c>
      <c r="IA381">
        <v>1.85987</v>
      </c>
      <c r="IB381">
        <v>1.85987</v>
      </c>
      <c r="IC381">
        <v>1.85837</v>
      </c>
      <c r="ID381">
        <v>1.85745</v>
      </c>
      <c r="IE381">
        <v>1.85234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-1.01</v>
      </c>
      <c r="IT381">
        <v>-0.3767</v>
      </c>
      <c r="IU381">
        <v>-0.4988045456908471</v>
      </c>
      <c r="IV381">
        <v>0.0001543633802942166</v>
      </c>
      <c r="IW381">
        <v>-6.359805854135664E-07</v>
      </c>
      <c r="IX381">
        <v>1.931128000261328E-10</v>
      </c>
      <c r="IY381">
        <v>-0.3811058202967347</v>
      </c>
      <c r="IZ381">
        <v>-0.009907362677547949</v>
      </c>
      <c r="JA381">
        <v>0.0006454078662214542</v>
      </c>
      <c r="JB381">
        <v>-5.064920317128958E-06</v>
      </c>
      <c r="JC381">
        <v>3</v>
      </c>
      <c r="JD381">
        <v>1872</v>
      </c>
      <c r="JE381">
        <v>1</v>
      </c>
      <c r="JF381">
        <v>37</v>
      </c>
      <c r="JG381">
        <v>22.8</v>
      </c>
      <c r="JH381">
        <v>22.7</v>
      </c>
      <c r="JI381">
        <v>3.12988</v>
      </c>
      <c r="JJ381">
        <v>2.63672</v>
      </c>
      <c r="JK381">
        <v>1.49658</v>
      </c>
      <c r="JL381">
        <v>2.33643</v>
      </c>
      <c r="JM381">
        <v>1.54907</v>
      </c>
      <c r="JN381">
        <v>2.41211</v>
      </c>
      <c r="JO381">
        <v>42.966</v>
      </c>
      <c r="JP381">
        <v>13.7118</v>
      </c>
      <c r="JQ381">
        <v>18</v>
      </c>
      <c r="JR381">
        <v>489.356</v>
      </c>
      <c r="JS381">
        <v>525.308</v>
      </c>
      <c r="JT381">
        <v>23.6735</v>
      </c>
      <c r="JU381">
        <v>31.6245</v>
      </c>
      <c r="JV381">
        <v>30.0011</v>
      </c>
      <c r="JW381">
        <v>31.7473</v>
      </c>
      <c r="JX381">
        <v>31.7176</v>
      </c>
      <c r="JY381">
        <v>62.8306</v>
      </c>
      <c r="JZ381">
        <v>42.8759</v>
      </c>
      <c r="KA381">
        <v>0</v>
      </c>
      <c r="KB381">
        <v>23.6627</v>
      </c>
      <c r="KC381">
        <v>1469.7</v>
      </c>
      <c r="KD381">
        <v>16.9566</v>
      </c>
      <c r="KE381">
        <v>99.6974</v>
      </c>
      <c r="KF381">
        <v>99.7131</v>
      </c>
    </row>
    <row r="382" spans="1:292">
      <c r="A382">
        <v>350</v>
      </c>
      <c r="B382">
        <v>1685131500.5</v>
      </c>
      <c r="C382">
        <v>8098</v>
      </c>
      <c r="D382" t="s">
        <v>1141</v>
      </c>
      <c r="E382" t="s">
        <v>1142</v>
      </c>
      <c r="F382">
        <v>5</v>
      </c>
      <c r="G382" t="s">
        <v>965</v>
      </c>
      <c r="H382">
        <v>1685131493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1481.943201952455</v>
      </c>
      <c r="AJ382">
        <v>1454.963939393939</v>
      </c>
      <c r="AK382">
        <v>3.421723819438136</v>
      </c>
      <c r="AL382">
        <v>66.89407936849416</v>
      </c>
      <c r="AM382">
        <f>(AO382 - AN382 + DX382*1E3/(8.314*(DZ382+273.15)) * AQ382/DW382 * AP382) * DW382/(100*DK382) * 1000/(1000 - AO382)</f>
        <v>0</v>
      </c>
      <c r="AN382">
        <v>16.96765152065342</v>
      </c>
      <c r="AO382">
        <v>17.96201958041959</v>
      </c>
      <c r="AP382">
        <v>-0.0001275555636182737</v>
      </c>
      <c r="AQ382">
        <v>106.2692490418102</v>
      </c>
      <c r="AR382">
        <v>4</v>
      </c>
      <c r="AS382">
        <v>1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3.46</v>
      </c>
      <c r="DL382">
        <v>0.5</v>
      </c>
      <c r="DM382" t="s">
        <v>430</v>
      </c>
      <c r="DN382">
        <v>2</v>
      </c>
      <c r="DO382" t="b">
        <v>1</v>
      </c>
      <c r="DP382">
        <v>1685131493</v>
      </c>
      <c r="DQ382">
        <v>1405.354814814815</v>
      </c>
      <c r="DR382">
        <v>1443.052962962963</v>
      </c>
      <c r="DS382">
        <v>17.98545555555556</v>
      </c>
      <c r="DT382">
        <v>16.99801481481481</v>
      </c>
      <c r="DU382">
        <v>1406.358518518519</v>
      </c>
      <c r="DV382">
        <v>18.36221111111111</v>
      </c>
      <c r="DW382">
        <v>500.0190740740741</v>
      </c>
      <c r="DX382">
        <v>99.63155185185187</v>
      </c>
      <c r="DY382">
        <v>0.09992506666666667</v>
      </c>
      <c r="DZ382">
        <v>27.06137037037037</v>
      </c>
      <c r="EA382">
        <v>28.04095925925926</v>
      </c>
      <c r="EB382">
        <v>999.9000000000001</v>
      </c>
      <c r="EC382">
        <v>0</v>
      </c>
      <c r="ED382">
        <v>0</v>
      </c>
      <c r="EE382">
        <v>10005.01444444444</v>
      </c>
      <c r="EF382">
        <v>0</v>
      </c>
      <c r="EG382">
        <v>32.66911481481481</v>
      </c>
      <c r="EH382">
        <v>-37.69694814814815</v>
      </c>
      <c r="EI382">
        <v>1431.095555555555</v>
      </c>
      <c r="EJ382">
        <v>1468.005555555556</v>
      </c>
      <c r="EK382">
        <v>0.9874257037037037</v>
      </c>
      <c r="EL382">
        <v>1443.052962962963</v>
      </c>
      <c r="EM382">
        <v>16.99801481481481</v>
      </c>
      <c r="EN382">
        <v>1.791917407407408</v>
      </c>
      <c r="EO382">
        <v>1.693538518518518</v>
      </c>
      <c r="EP382">
        <v>15.71645925925926</v>
      </c>
      <c r="EQ382">
        <v>14.83730740740741</v>
      </c>
      <c r="ER382">
        <v>1999.977037037037</v>
      </c>
      <c r="ES382">
        <v>0.9800026666666668</v>
      </c>
      <c r="ET382">
        <v>0.01999714814814815</v>
      </c>
      <c r="EU382">
        <v>0</v>
      </c>
      <c r="EV382">
        <v>466.391074074074</v>
      </c>
      <c r="EW382">
        <v>5.00078</v>
      </c>
      <c r="EX382">
        <v>12205.31481481482</v>
      </c>
      <c r="EY382">
        <v>16379.44444444445</v>
      </c>
      <c r="EZ382">
        <v>40.27051851851851</v>
      </c>
      <c r="FA382">
        <v>41.57833333333333</v>
      </c>
      <c r="FB382">
        <v>40.64788888888889</v>
      </c>
      <c r="FC382">
        <v>40.85392592592593</v>
      </c>
      <c r="FD382">
        <v>41.14325925925925</v>
      </c>
      <c r="FE382">
        <v>1955.084444444445</v>
      </c>
      <c r="FF382">
        <v>39.89000000000001</v>
      </c>
      <c r="FG382">
        <v>0</v>
      </c>
      <c r="FH382">
        <v>1685131498.3</v>
      </c>
      <c r="FI382">
        <v>0</v>
      </c>
      <c r="FJ382">
        <v>466.34208</v>
      </c>
      <c r="FK382">
        <v>-0.6275384777187035</v>
      </c>
      <c r="FL382">
        <v>-117.561538079374</v>
      </c>
      <c r="FM382">
        <v>12208.176</v>
      </c>
      <c r="FN382">
        <v>15</v>
      </c>
      <c r="FO382">
        <v>1685130131.5</v>
      </c>
      <c r="FP382" t="s">
        <v>966</v>
      </c>
      <c r="FQ382">
        <v>1685130127.5</v>
      </c>
      <c r="FR382">
        <v>1685130131.5</v>
      </c>
      <c r="FS382">
        <v>5</v>
      </c>
      <c r="FT382">
        <v>-0.047</v>
      </c>
      <c r="FU382">
        <v>-0.013</v>
      </c>
      <c r="FV382">
        <v>-0.532</v>
      </c>
      <c r="FW382">
        <v>-0.385</v>
      </c>
      <c r="FX382">
        <v>420</v>
      </c>
      <c r="FY382">
        <v>17</v>
      </c>
      <c r="FZ382">
        <v>0.43</v>
      </c>
      <c r="GA382">
        <v>0.08</v>
      </c>
      <c r="GB382">
        <v>-37.7006725</v>
      </c>
      <c r="GC382">
        <v>-0.2765144465290519</v>
      </c>
      <c r="GD382">
        <v>0.08633861820616584</v>
      </c>
      <c r="GE382">
        <v>0</v>
      </c>
      <c r="GF382">
        <v>0.9835215500000001</v>
      </c>
      <c r="GG382">
        <v>0.1296103114446516</v>
      </c>
      <c r="GH382">
        <v>0.01723232822770911</v>
      </c>
      <c r="GI382">
        <v>1</v>
      </c>
      <c r="GJ382">
        <v>1</v>
      </c>
      <c r="GK382">
        <v>2</v>
      </c>
      <c r="GL382" t="s">
        <v>432</v>
      </c>
      <c r="GM382">
        <v>3.09899</v>
      </c>
      <c r="GN382">
        <v>2.7581</v>
      </c>
      <c r="GO382">
        <v>0.218816</v>
      </c>
      <c r="GP382">
        <v>0.222249</v>
      </c>
      <c r="GQ382">
        <v>0.0980079</v>
      </c>
      <c r="GR382">
        <v>0.0931879</v>
      </c>
      <c r="GS382">
        <v>19947.1</v>
      </c>
      <c r="GT382">
        <v>19587.5</v>
      </c>
      <c r="GU382">
        <v>26088.2</v>
      </c>
      <c r="GV382">
        <v>25534.7</v>
      </c>
      <c r="GW382">
        <v>37779.3</v>
      </c>
      <c r="GX382">
        <v>35165.4</v>
      </c>
      <c r="GY382">
        <v>45621.1</v>
      </c>
      <c r="GZ382">
        <v>41944.3</v>
      </c>
      <c r="HA382">
        <v>1.84825</v>
      </c>
      <c r="HB382">
        <v>1.878</v>
      </c>
      <c r="HC382">
        <v>0.0238046</v>
      </c>
      <c r="HD382">
        <v>0</v>
      </c>
      <c r="HE382">
        <v>27.6557</v>
      </c>
      <c r="HF382">
        <v>999.9</v>
      </c>
      <c r="HG382">
        <v>41.9</v>
      </c>
      <c r="HH382">
        <v>40.3</v>
      </c>
      <c r="HI382">
        <v>31.6795</v>
      </c>
      <c r="HJ382">
        <v>62.1528</v>
      </c>
      <c r="HK382">
        <v>24.4551</v>
      </c>
      <c r="HL382">
        <v>1</v>
      </c>
      <c r="HM382">
        <v>0.364047</v>
      </c>
      <c r="HN382">
        <v>3.24272</v>
      </c>
      <c r="HO382">
        <v>20.2754</v>
      </c>
      <c r="HP382">
        <v>5.21085</v>
      </c>
      <c r="HQ382">
        <v>11.98</v>
      </c>
      <c r="HR382">
        <v>4.9638</v>
      </c>
      <c r="HS382">
        <v>3.2743</v>
      </c>
      <c r="HT382">
        <v>9999</v>
      </c>
      <c r="HU382">
        <v>9999</v>
      </c>
      <c r="HV382">
        <v>9999</v>
      </c>
      <c r="HW382">
        <v>42.4</v>
      </c>
      <c r="HX382">
        <v>1.86398</v>
      </c>
      <c r="HY382">
        <v>1.86017</v>
      </c>
      <c r="HZ382">
        <v>1.8585</v>
      </c>
      <c r="IA382">
        <v>1.85986</v>
      </c>
      <c r="IB382">
        <v>1.85982</v>
      </c>
      <c r="IC382">
        <v>1.85837</v>
      </c>
      <c r="ID382">
        <v>1.85745</v>
      </c>
      <c r="IE382">
        <v>1.85231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-1.02</v>
      </c>
      <c r="IT382">
        <v>-0.377</v>
      </c>
      <c r="IU382">
        <v>-0.4988045456908471</v>
      </c>
      <c r="IV382">
        <v>0.0001543633802942166</v>
      </c>
      <c r="IW382">
        <v>-6.359805854135664E-07</v>
      </c>
      <c r="IX382">
        <v>1.931128000261328E-10</v>
      </c>
      <c r="IY382">
        <v>-0.3811058202967347</v>
      </c>
      <c r="IZ382">
        <v>-0.009907362677547949</v>
      </c>
      <c r="JA382">
        <v>0.0006454078662214542</v>
      </c>
      <c r="JB382">
        <v>-5.064920317128958E-06</v>
      </c>
      <c r="JC382">
        <v>3</v>
      </c>
      <c r="JD382">
        <v>1872</v>
      </c>
      <c r="JE382">
        <v>1</v>
      </c>
      <c r="JF382">
        <v>37</v>
      </c>
      <c r="JG382">
        <v>22.9</v>
      </c>
      <c r="JH382">
        <v>22.8</v>
      </c>
      <c r="JI382">
        <v>3.15674</v>
      </c>
      <c r="JJ382">
        <v>2.63672</v>
      </c>
      <c r="JK382">
        <v>1.49658</v>
      </c>
      <c r="JL382">
        <v>2.33765</v>
      </c>
      <c r="JM382">
        <v>1.54785</v>
      </c>
      <c r="JN382">
        <v>2.35229</v>
      </c>
      <c r="JO382">
        <v>42.966</v>
      </c>
      <c r="JP382">
        <v>13.7118</v>
      </c>
      <c r="JQ382">
        <v>18</v>
      </c>
      <c r="JR382">
        <v>489.476</v>
      </c>
      <c r="JS382">
        <v>525.325</v>
      </c>
      <c r="JT382">
        <v>23.6321</v>
      </c>
      <c r="JU382">
        <v>31.6315</v>
      </c>
      <c r="JV382">
        <v>30.001</v>
      </c>
      <c r="JW382">
        <v>31.7515</v>
      </c>
      <c r="JX382">
        <v>31.7217</v>
      </c>
      <c r="JY382">
        <v>63.4495</v>
      </c>
      <c r="JZ382">
        <v>42.8759</v>
      </c>
      <c r="KA382">
        <v>0</v>
      </c>
      <c r="KB382">
        <v>23.621</v>
      </c>
      <c r="KC382">
        <v>1489.74</v>
      </c>
      <c r="KD382">
        <v>16.9825</v>
      </c>
      <c r="KE382">
        <v>99.6949</v>
      </c>
      <c r="KF382">
        <v>99.71040000000001</v>
      </c>
    </row>
    <row r="383" spans="1:292">
      <c r="A383">
        <v>351</v>
      </c>
      <c r="B383">
        <v>1685131505.5</v>
      </c>
      <c r="C383">
        <v>8103</v>
      </c>
      <c r="D383" t="s">
        <v>1143</v>
      </c>
      <c r="E383" t="s">
        <v>1144</v>
      </c>
      <c r="F383">
        <v>5</v>
      </c>
      <c r="G383" t="s">
        <v>965</v>
      </c>
      <c r="H383">
        <v>1685131497.714286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1498.787055552596</v>
      </c>
      <c r="AJ383">
        <v>1471.907454545455</v>
      </c>
      <c r="AK383">
        <v>3.387426625026585</v>
      </c>
      <c r="AL383">
        <v>66.89407936849416</v>
      </c>
      <c r="AM383">
        <f>(AO383 - AN383 + DX383*1E3/(8.314*(DZ383+273.15)) * AQ383/DW383 * AP383) * DW383/(100*DK383) * 1000/(1000 - AO383)</f>
        <v>0</v>
      </c>
      <c r="AN383">
        <v>16.95881509839015</v>
      </c>
      <c r="AO383">
        <v>17.93972167832169</v>
      </c>
      <c r="AP383">
        <v>-0.005418711207006308</v>
      </c>
      <c r="AQ383">
        <v>106.2692490418102</v>
      </c>
      <c r="AR383">
        <v>4</v>
      </c>
      <c r="AS383">
        <v>1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3.46</v>
      </c>
      <c r="DL383">
        <v>0.5</v>
      </c>
      <c r="DM383" t="s">
        <v>430</v>
      </c>
      <c r="DN383">
        <v>2</v>
      </c>
      <c r="DO383" t="b">
        <v>1</v>
      </c>
      <c r="DP383">
        <v>1685131497.714286</v>
      </c>
      <c r="DQ383">
        <v>1421.126428571428</v>
      </c>
      <c r="DR383">
        <v>1458.823571428572</v>
      </c>
      <c r="DS383">
        <v>17.97118571428571</v>
      </c>
      <c r="DT383">
        <v>16.97803214285714</v>
      </c>
      <c r="DU383">
        <v>1422.137142857143</v>
      </c>
      <c r="DV383">
        <v>18.348075</v>
      </c>
      <c r="DW383">
        <v>500.0190357142857</v>
      </c>
      <c r="DX383">
        <v>99.63072142857143</v>
      </c>
      <c r="DY383">
        <v>0.0999326</v>
      </c>
      <c r="DZ383">
        <v>27.06074285714286</v>
      </c>
      <c r="EA383">
        <v>28.04257142857144</v>
      </c>
      <c r="EB383">
        <v>999.9000000000002</v>
      </c>
      <c r="EC383">
        <v>0</v>
      </c>
      <c r="ED383">
        <v>0</v>
      </c>
      <c r="EE383">
        <v>10001.04071428571</v>
      </c>
      <c r="EF383">
        <v>0</v>
      </c>
      <c r="EG383">
        <v>32.63451428571429</v>
      </c>
      <c r="EH383">
        <v>-37.69547857142857</v>
      </c>
      <c r="EI383">
        <v>1447.134642857143</v>
      </c>
      <c r="EJ383">
        <v>1484.017857142857</v>
      </c>
      <c r="EK383">
        <v>0.9931485000000001</v>
      </c>
      <c r="EL383">
        <v>1458.823571428572</v>
      </c>
      <c r="EM383">
        <v>16.97803214285714</v>
      </c>
      <c r="EN383">
        <v>1.790482142857143</v>
      </c>
      <c r="EO383">
        <v>1.691533571428572</v>
      </c>
      <c r="EP383">
        <v>15.70393928571428</v>
      </c>
      <c r="EQ383">
        <v>14.81893571428572</v>
      </c>
      <c r="ER383">
        <v>1999.991428571429</v>
      </c>
      <c r="ES383">
        <v>0.9800028214285715</v>
      </c>
      <c r="ET383">
        <v>0.01999699285714285</v>
      </c>
      <c r="EU383">
        <v>0</v>
      </c>
      <c r="EV383">
        <v>466.2930357142857</v>
      </c>
      <c r="EW383">
        <v>5.00078</v>
      </c>
      <c r="EX383">
        <v>12195.53928571428</v>
      </c>
      <c r="EY383">
        <v>16379.575</v>
      </c>
      <c r="EZ383">
        <v>40.28103571428572</v>
      </c>
      <c r="FA383">
        <v>41.58221428571427</v>
      </c>
      <c r="FB383">
        <v>40.64699999999999</v>
      </c>
      <c r="FC383">
        <v>40.85239285714285</v>
      </c>
      <c r="FD383">
        <v>41.15374999999999</v>
      </c>
      <c r="FE383">
        <v>1955.099285714286</v>
      </c>
      <c r="FF383">
        <v>39.89000000000001</v>
      </c>
      <c r="FG383">
        <v>0</v>
      </c>
      <c r="FH383">
        <v>1685131503.7</v>
      </c>
      <c r="FI383">
        <v>0</v>
      </c>
      <c r="FJ383">
        <v>466.2538461538462</v>
      </c>
      <c r="FK383">
        <v>-1.853948725090566</v>
      </c>
      <c r="FL383">
        <v>298.5333345387094</v>
      </c>
      <c r="FM383">
        <v>12199.11153846154</v>
      </c>
      <c r="FN383">
        <v>15</v>
      </c>
      <c r="FO383">
        <v>1685130131.5</v>
      </c>
      <c r="FP383" t="s">
        <v>966</v>
      </c>
      <c r="FQ383">
        <v>1685130127.5</v>
      </c>
      <c r="FR383">
        <v>1685130131.5</v>
      </c>
      <c r="FS383">
        <v>5</v>
      </c>
      <c r="FT383">
        <v>-0.047</v>
      </c>
      <c r="FU383">
        <v>-0.013</v>
      </c>
      <c r="FV383">
        <v>-0.532</v>
      </c>
      <c r="FW383">
        <v>-0.385</v>
      </c>
      <c r="FX383">
        <v>420</v>
      </c>
      <c r="FY383">
        <v>17</v>
      </c>
      <c r="FZ383">
        <v>0.43</v>
      </c>
      <c r="GA383">
        <v>0.08</v>
      </c>
      <c r="GB383">
        <v>-37.68407073170732</v>
      </c>
      <c r="GC383">
        <v>0.0973275261323894</v>
      </c>
      <c r="GD383">
        <v>0.09965407055165082</v>
      </c>
      <c r="GE383">
        <v>1</v>
      </c>
      <c r="GF383">
        <v>0.9876899024390245</v>
      </c>
      <c r="GG383">
        <v>0.1066828641114994</v>
      </c>
      <c r="GH383">
        <v>0.01704761285027676</v>
      </c>
      <c r="GI383">
        <v>1</v>
      </c>
      <c r="GJ383">
        <v>2</v>
      </c>
      <c r="GK383">
        <v>2</v>
      </c>
      <c r="GL383" t="s">
        <v>681</v>
      </c>
      <c r="GM383">
        <v>3.09882</v>
      </c>
      <c r="GN383">
        <v>2.75803</v>
      </c>
      <c r="GO383">
        <v>0.220337</v>
      </c>
      <c r="GP383">
        <v>0.223767</v>
      </c>
      <c r="GQ383">
        <v>0.097928</v>
      </c>
      <c r="GR383">
        <v>0.0931805</v>
      </c>
      <c r="GS383">
        <v>19907.6</v>
      </c>
      <c r="GT383">
        <v>19549.1</v>
      </c>
      <c r="GU383">
        <v>26087.4</v>
      </c>
      <c r="GV383">
        <v>25534.6</v>
      </c>
      <c r="GW383">
        <v>37781.9</v>
      </c>
      <c r="GX383">
        <v>35165.4</v>
      </c>
      <c r="GY383">
        <v>45620</v>
      </c>
      <c r="GZ383">
        <v>41943.7</v>
      </c>
      <c r="HA383">
        <v>1.84813</v>
      </c>
      <c r="HB383">
        <v>1.87798</v>
      </c>
      <c r="HC383">
        <v>0.0236556</v>
      </c>
      <c r="HD383">
        <v>0</v>
      </c>
      <c r="HE383">
        <v>27.6714</v>
      </c>
      <c r="HF383">
        <v>999.9</v>
      </c>
      <c r="HG383">
        <v>41.8</v>
      </c>
      <c r="HH383">
        <v>40.3</v>
      </c>
      <c r="HI383">
        <v>31.6072</v>
      </c>
      <c r="HJ383">
        <v>62.1328</v>
      </c>
      <c r="HK383">
        <v>24.371</v>
      </c>
      <c r="HL383">
        <v>1</v>
      </c>
      <c r="HM383">
        <v>0.365173</v>
      </c>
      <c r="HN383">
        <v>3.27574</v>
      </c>
      <c r="HO383">
        <v>20.2752</v>
      </c>
      <c r="HP383">
        <v>5.2107</v>
      </c>
      <c r="HQ383">
        <v>11.98</v>
      </c>
      <c r="HR383">
        <v>4.96375</v>
      </c>
      <c r="HS383">
        <v>3.27425</v>
      </c>
      <c r="HT383">
        <v>9999</v>
      </c>
      <c r="HU383">
        <v>9999</v>
      </c>
      <c r="HV383">
        <v>9999</v>
      </c>
      <c r="HW383">
        <v>42.4</v>
      </c>
      <c r="HX383">
        <v>1.86399</v>
      </c>
      <c r="HY383">
        <v>1.86017</v>
      </c>
      <c r="HZ383">
        <v>1.85852</v>
      </c>
      <c r="IA383">
        <v>1.85986</v>
      </c>
      <c r="IB383">
        <v>1.85979</v>
      </c>
      <c r="IC383">
        <v>1.85837</v>
      </c>
      <c r="ID383">
        <v>1.85745</v>
      </c>
      <c r="IE383">
        <v>1.8523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-1.02</v>
      </c>
      <c r="IT383">
        <v>-0.3772</v>
      </c>
      <c r="IU383">
        <v>-0.4988045456908471</v>
      </c>
      <c r="IV383">
        <v>0.0001543633802942166</v>
      </c>
      <c r="IW383">
        <v>-6.359805854135664E-07</v>
      </c>
      <c r="IX383">
        <v>1.931128000261328E-10</v>
      </c>
      <c r="IY383">
        <v>-0.3811058202967347</v>
      </c>
      <c r="IZ383">
        <v>-0.009907362677547949</v>
      </c>
      <c r="JA383">
        <v>0.0006454078662214542</v>
      </c>
      <c r="JB383">
        <v>-5.064920317128958E-06</v>
      </c>
      <c r="JC383">
        <v>3</v>
      </c>
      <c r="JD383">
        <v>1872</v>
      </c>
      <c r="JE383">
        <v>1</v>
      </c>
      <c r="JF383">
        <v>37</v>
      </c>
      <c r="JG383">
        <v>23</v>
      </c>
      <c r="JH383">
        <v>22.9</v>
      </c>
      <c r="JI383">
        <v>3.18726</v>
      </c>
      <c r="JJ383">
        <v>2.62939</v>
      </c>
      <c r="JK383">
        <v>1.49658</v>
      </c>
      <c r="JL383">
        <v>2.33765</v>
      </c>
      <c r="JM383">
        <v>1.54907</v>
      </c>
      <c r="JN383">
        <v>2.38647</v>
      </c>
      <c r="JO383">
        <v>42.9929</v>
      </c>
      <c r="JP383">
        <v>13.7118</v>
      </c>
      <c r="JQ383">
        <v>18</v>
      </c>
      <c r="JR383">
        <v>489.434</v>
      </c>
      <c r="JS383">
        <v>525.35</v>
      </c>
      <c r="JT383">
        <v>23.5894</v>
      </c>
      <c r="JU383">
        <v>31.6388</v>
      </c>
      <c r="JV383">
        <v>30.0011</v>
      </c>
      <c r="JW383">
        <v>31.756</v>
      </c>
      <c r="JX383">
        <v>31.7267</v>
      </c>
      <c r="JY383">
        <v>63.9987</v>
      </c>
      <c r="JZ383">
        <v>42.8759</v>
      </c>
      <c r="KA383">
        <v>0</v>
      </c>
      <c r="KB383">
        <v>23.5814</v>
      </c>
      <c r="KC383">
        <v>1503.09</v>
      </c>
      <c r="KD383">
        <v>17.0062</v>
      </c>
      <c r="KE383">
        <v>99.6923</v>
      </c>
      <c r="KF383">
        <v>99.7093</v>
      </c>
    </row>
    <row r="384" spans="1:292">
      <c r="A384">
        <v>352</v>
      </c>
      <c r="B384">
        <v>1685131510.5</v>
      </c>
      <c r="C384">
        <v>8108</v>
      </c>
      <c r="D384" t="s">
        <v>1145</v>
      </c>
      <c r="E384" t="s">
        <v>1146</v>
      </c>
      <c r="F384">
        <v>5</v>
      </c>
      <c r="G384" t="s">
        <v>965</v>
      </c>
      <c r="H384">
        <v>1685131503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1516.158037209122</v>
      </c>
      <c r="AJ384">
        <v>1488.904848484849</v>
      </c>
      <c r="AK384">
        <v>3.403506985907583</v>
      </c>
      <c r="AL384">
        <v>66.89407936849416</v>
      </c>
      <c r="AM384">
        <f>(AO384 - AN384 + DX384*1E3/(8.314*(DZ384+273.15)) * AQ384/DW384 * AP384) * DW384/(100*DK384) * 1000/(1000 - AO384)</f>
        <v>0</v>
      </c>
      <c r="AN384">
        <v>16.95796614598909</v>
      </c>
      <c r="AO384">
        <v>17.92861048951051</v>
      </c>
      <c r="AP384">
        <v>-0.0009366357976527424</v>
      </c>
      <c r="AQ384">
        <v>106.2692490418102</v>
      </c>
      <c r="AR384">
        <v>4</v>
      </c>
      <c r="AS384">
        <v>1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3.46</v>
      </c>
      <c r="DL384">
        <v>0.5</v>
      </c>
      <c r="DM384" t="s">
        <v>430</v>
      </c>
      <c r="DN384">
        <v>2</v>
      </c>
      <c r="DO384" t="b">
        <v>1</v>
      </c>
      <c r="DP384">
        <v>1685131503</v>
      </c>
      <c r="DQ384">
        <v>1438.821851851852</v>
      </c>
      <c r="DR384">
        <v>1476.555185185185</v>
      </c>
      <c r="DS384">
        <v>17.95135185185185</v>
      </c>
      <c r="DT384">
        <v>16.95938148148148</v>
      </c>
      <c r="DU384">
        <v>1439.841481481482</v>
      </c>
      <c r="DV384">
        <v>18.32842592592593</v>
      </c>
      <c r="DW384">
        <v>500.0507407407407</v>
      </c>
      <c r="DX384">
        <v>99.63035555555555</v>
      </c>
      <c r="DY384">
        <v>0.09999434444444445</v>
      </c>
      <c r="DZ384">
        <v>27.05896666666667</v>
      </c>
      <c r="EA384">
        <v>28.04771111111111</v>
      </c>
      <c r="EB384">
        <v>999.9000000000001</v>
      </c>
      <c r="EC384">
        <v>0</v>
      </c>
      <c r="ED384">
        <v>0</v>
      </c>
      <c r="EE384">
        <v>9994.741481481482</v>
      </c>
      <c r="EF384">
        <v>0</v>
      </c>
      <c r="EG384">
        <v>32.79825555555555</v>
      </c>
      <c r="EH384">
        <v>-37.73248148148149</v>
      </c>
      <c r="EI384">
        <v>1465.122962962963</v>
      </c>
      <c r="EJ384">
        <v>1502.028888888889</v>
      </c>
      <c r="EK384">
        <v>0.991975925925926</v>
      </c>
      <c r="EL384">
        <v>1476.555185185185</v>
      </c>
      <c r="EM384">
        <v>16.95938148148148</v>
      </c>
      <c r="EN384">
        <v>1.788500370370371</v>
      </c>
      <c r="EO384">
        <v>1.689669259259259</v>
      </c>
      <c r="EP384">
        <v>15.68664074074074</v>
      </c>
      <c r="EQ384">
        <v>14.80184814814815</v>
      </c>
      <c r="ER384">
        <v>1999.995925925926</v>
      </c>
      <c r="ES384">
        <v>0.9800027777777779</v>
      </c>
      <c r="ET384">
        <v>0.01999705925925926</v>
      </c>
      <c r="EU384">
        <v>0</v>
      </c>
      <c r="EV384">
        <v>466.1576296296296</v>
      </c>
      <c r="EW384">
        <v>5.00078</v>
      </c>
      <c r="EX384">
        <v>12240.78148148148</v>
      </c>
      <c r="EY384">
        <v>16379.60740740741</v>
      </c>
      <c r="EZ384">
        <v>40.27755555555555</v>
      </c>
      <c r="FA384">
        <v>41.59925925925926</v>
      </c>
      <c r="FB384">
        <v>40.65244444444444</v>
      </c>
      <c r="FC384">
        <v>40.86314814814814</v>
      </c>
      <c r="FD384">
        <v>41.13633333333333</v>
      </c>
      <c r="FE384">
        <v>1955.101111111111</v>
      </c>
      <c r="FF384">
        <v>39.89000000000001</v>
      </c>
      <c r="FG384">
        <v>0</v>
      </c>
      <c r="FH384">
        <v>1685131508.5</v>
      </c>
      <c r="FI384">
        <v>0</v>
      </c>
      <c r="FJ384">
        <v>466.1303461538461</v>
      </c>
      <c r="FK384">
        <v>-1.514358971873105</v>
      </c>
      <c r="FL384">
        <v>336.5538459855481</v>
      </c>
      <c r="FM384">
        <v>12240.44615384615</v>
      </c>
      <c r="FN384">
        <v>15</v>
      </c>
      <c r="FO384">
        <v>1685130131.5</v>
      </c>
      <c r="FP384" t="s">
        <v>966</v>
      </c>
      <c r="FQ384">
        <v>1685130127.5</v>
      </c>
      <c r="FR384">
        <v>1685130131.5</v>
      </c>
      <c r="FS384">
        <v>5</v>
      </c>
      <c r="FT384">
        <v>-0.047</v>
      </c>
      <c r="FU384">
        <v>-0.013</v>
      </c>
      <c r="FV384">
        <v>-0.532</v>
      </c>
      <c r="FW384">
        <v>-0.385</v>
      </c>
      <c r="FX384">
        <v>420</v>
      </c>
      <c r="FY384">
        <v>17</v>
      </c>
      <c r="FZ384">
        <v>0.43</v>
      </c>
      <c r="GA384">
        <v>0.08</v>
      </c>
      <c r="GB384">
        <v>-37.73307073170732</v>
      </c>
      <c r="GC384">
        <v>-0.3004243902438793</v>
      </c>
      <c r="GD384">
        <v>0.1231402754424802</v>
      </c>
      <c r="GE384">
        <v>0</v>
      </c>
      <c r="GF384">
        <v>0.9886276341463414</v>
      </c>
      <c r="GG384">
        <v>-0.02626745644599129</v>
      </c>
      <c r="GH384">
        <v>0.01627595041435496</v>
      </c>
      <c r="GI384">
        <v>1</v>
      </c>
      <c r="GJ384">
        <v>1</v>
      </c>
      <c r="GK384">
        <v>2</v>
      </c>
      <c r="GL384" t="s">
        <v>432</v>
      </c>
      <c r="GM384">
        <v>3.09904</v>
      </c>
      <c r="GN384">
        <v>2.75804</v>
      </c>
      <c r="GO384">
        <v>0.221848</v>
      </c>
      <c r="GP384">
        <v>0.225248</v>
      </c>
      <c r="GQ384">
        <v>0.09788479999999999</v>
      </c>
      <c r="GR384">
        <v>0.09318410000000001</v>
      </c>
      <c r="GS384">
        <v>19868.6</v>
      </c>
      <c r="GT384">
        <v>19511.5</v>
      </c>
      <c r="GU384">
        <v>26086.9</v>
      </c>
      <c r="GV384">
        <v>25534.3</v>
      </c>
      <c r="GW384">
        <v>37783.4</v>
      </c>
      <c r="GX384">
        <v>35165.1</v>
      </c>
      <c r="GY384">
        <v>45619.4</v>
      </c>
      <c r="GZ384">
        <v>41943.3</v>
      </c>
      <c r="HA384">
        <v>1.84792</v>
      </c>
      <c r="HB384">
        <v>1.87792</v>
      </c>
      <c r="HC384">
        <v>0.0217929</v>
      </c>
      <c r="HD384">
        <v>0</v>
      </c>
      <c r="HE384">
        <v>27.6873</v>
      </c>
      <c r="HF384">
        <v>999.9</v>
      </c>
      <c r="HG384">
        <v>41.8</v>
      </c>
      <c r="HH384">
        <v>40.3</v>
      </c>
      <c r="HI384">
        <v>31.606</v>
      </c>
      <c r="HJ384">
        <v>62.4128</v>
      </c>
      <c r="HK384">
        <v>24.0825</v>
      </c>
      <c r="HL384">
        <v>1</v>
      </c>
      <c r="HM384">
        <v>0.366232</v>
      </c>
      <c r="HN384">
        <v>3.36203</v>
      </c>
      <c r="HO384">
        <v>20.2735</v>
      </c>
      <c r="HP384">
        <v>5.21025</v>
      </c>
      <c r="HQ384">
        <v>11.98</v>
      </c>
      <c r="HR384">
        <v>4.9636</v>
      </c>
      <c r="HS384">
        <v>3.2743</v>
      </c>
      <c r="HT384">
        <v>9999</v>
      </c>
      <c r="HU384">
        <v>9999</v>
      </c>
      <c r="HV384">
        <v>9999</v>
      </c>
      <c r="HW384">
        <v>42.4</v>
      </c>
      <c r="HX384">
        <v>1.864</v>
      </c>
      <c r="HY384">
        <v>1.86019</v>
      </c>
      <c r="HZ384">
        <v>1.85852</v>
      </c>
      <c r="IA384">
        <v>1.85988</v>
      </c>
      <c r="IB384">
        <v>1.85982</v>
      </c>
      <c r="IC384">
        <v>1.85837</v>
      </c>
      <c r="ID384">
        <v>1.85745</v>
      </c>
      <c r="IE384">
        <v>1.85233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-1.03</v>
      </c>
      <c r="IT384">
        <v>-0.3773</v>
      </c>
      <c r="IU384">
        <v>-0.4988045456908471</v>
      </c>
      <c r="IV384">
        <v>0.0001543633802942166</v>
      </c>
      <c r="IW384">
        <v>-6.359805854135664E-07</v>
      </c>
      <c r="IX384">
        <v>1.931128000261328E-10</v>
      </c>
      <c r="IY384">
        <v>-0.3811058202967347</v>
      </c>
      <c r="IZ384">
        <v>-0.009907362677547949</v>
      </c>
      <c r="JA384">
        <v>0.0006454078662214542</v>
      </c>
      <c r="JB384">
        <v>-5.064920317128958E-06</v>
      </c>
      <c r="JC384">
        <v>3</v>
      </c>
      <c r="JD384">
        <v>1872</v>
      </c>
      <c r="JE384">
        <v>1</v>
      </c>
      <c r="JF384">
        <v>37</v>
      </c>
      <c r="JG384">
        <v>23.1</v>
      </c>
      <c r="JH384">
        <v>23</v>
      </c>
      <c r="JI384">
        <v>3.21411</v>
      </c>
      <c r="JJ384">
        <v>2.62573</v>
      </c>
      <c r="JK384">
        <v>1.49658</v>
      </c>
      <c r="JL384">
        <v>2.33765</v>
      </c>
      <c r="JM384">
        <v>1.54785</v>
      </c>
      <c r="JN384">
        <v>2.4707</v>
      </c>
      <c r="JO384">
        <v>42.9929</v>
      </c>
      <c r="JP384">
        <v>13.7118</v>
      </c>
      <c r="JQ384">
        <v>18</v>
      </c>
      <c r="JR384">
        <v>489.36</v>
      </c>
      <c r="JS384">
        <v>525.3680000000001</v>
      </c>
      <c r="JT384">
        <v>23.5467</v>
      </c>
      <c r="JU384">
        <v>31.6471</v>
      </c>
      <c r="JV384">
        <v>30.0012</v>
      </c>
      <c r="JW384">
        <v>31.7622</v>
      </c>
      <c r="JX384">
        <v>31.733</v>
      </c>
      <c r="JY384">
        <v>64.6127</v>
      </c>
      <c r="JZ384">
        <v>42.8759</v>
      </c>
      <c r="KA384">
        <v>0</v>
      </c>
      <c r="KB384">
        <v>23.5313</v>
      </c>
      <c r="KC384">
        <v>1523.13</v>
      </c>
      <c r="KD384">
        <v>17.0289</v>
      </c>
      <c r="KE384">
        <v>99.69070000000001</v>
      </c>
      <c r="KF384">
        <v>99.7084</v>
      </c>
    </row>
    <row r="385" spans="1:292">
      <c r="A385">
        <v>353</v>
      </c>
      <c r="B385">
        <v>1685131515.5</v>
      </c>
      <c r="C385">
        <v>8113</v>
      </c>
      <c r="D385" t="s">
        <v>1147</v>
      </c>
      <c r="E385" t="s">
        <v>1148</v>
      </c>
      <c r="F385">
        <v>5</v>
      </c>
      <c r="G385" t="s">
        <v>965</v>
      </c>
      <c r="H385">
        <v>1685131507.714286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1532.886175153074</v>
      </c>
      <c r="AJ385">
        <v>1505.886424242424</v>
      </c>
      <c r="AK385">
        <v>3.402512180683232</v>
      </c>
      <c r="AL385">
        <v>66.89407936849416</v>
      </c>
      <c r="AM385">
        <f>(AO385 - AN385 + DX385*1E3/(8.314*(DZ385+273.15)) * AQ385/DW385 * AP385) * DW385/(100*DK385) * 1000/(1000 - AO385)</f>
        <v>0</v>
      </c>
      <c r="AN385">
        <v>16.95794890271859</v>
      </c>
      <c r="AO385">
        <v>17.92023846153848</v>
      </c>
      <c r="AP385">
        <v>-0.0004278607954567168</v>
      </c>
      <c r="AQ385">
        <v>106.2692490418102</v>
      </c>
      <c r="AR385">
        <v>4</v>
      </c>
      <c r="AS385">
        <v>1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3.46</v>
      </c>
      <c r="DL385">
        <v>0.5</v>
      </c>
      <c r="DM385" t="s">
        <v>430</v>
      </c>
      <c r="DN385">
        <v>2</v>
      </c>
      <c r="DO385" t="b">
        <v>1</v>
      </c>
      <c r="DP385">
        <v>1685131507.714286</v>
      </c>
      <c r="DQ385">
        <v>1454.570357142857</v>
      </c>
      <c r="DR385">
        <v>1492.305357142857</v>
      </c>
      <c r="DS385">
        <v>17.93552857142857</v>
      </c>
      <c r="DT385">
        <v>16.95820357142857</v>
      </c>
      <c r="DU385">
        <v>1455.597857142857</v>
      </c>
      <c r="DV385">
        <v>18.31273928571429</v>
      </c>
      <c r="DW385">
        <v>500.0069285714285</v>
      </c>
      <c r="DX385">
        <v>99.6304857142857</v>
      </c>
      <c r="DY385">
        <v>0.09999150000000001</v>
      </c>
      <c r="DZ385">
        <v>27.05728928571429</v>
      </c>
      <c r="EA385">
        <v>28.048075</v>
      </c>
      <c r="EB385">
        <v>999.9000000000002</v>
      </c>
      <c r="EC385">
        <v>0</v>
      </c>
      <c r="ED385">
        <v>0</v>
      </c>
      <c r="EE385">
        <v>9990.159642857145</v>
      </c>
      <c r="EF385">
        <v>0</v>
      </c>
      <c r="EG385">
        <v>33.07600357142856</v>
      </c>
      <c r="EH385">
        <v>-37.73418928571429</v>
      </c>
      <c r="EI385">
        <v>1481.135714285714</v>
      </c>
      <c r="EJ385">
        <v>1518.049285714285</v>
      </c>
      <c r="EK385">
        <v>0.9773288214285715</v>
      </c>
      <c r="EL385">
        <v>1492.305357142857</v>
      </c>
      <c r="EM385">
        <v>16.95820357142857</v>
      </c>
      <c r="EN385">
        <v>1.786925714285714</v>
      </c>
      <c r="EO385">
        <v>1.689555</v>
      </c>
      <c r="EP385">
        <v>15.67289285714286</v>
      </c>
      <c r="EQ385">
        <v>14.8008</v>
      </c>
      <c r="ER385">
        <v>1999.984285714286</v>
      </c>
      <c r="ES385">
        <v>0.9800026071428574</v>
      </c>
      <c r="ET385">
        <v>0.01999724642857143</v>
      </c>
      <c r="EU385">
        <v>0</v>
      </c>
      <c r="EV385">
        <v>465.9903214285714</v>
      </c>
      <c r="EW385">
        <v>5.00078</v>
      </c>
      <c r="EX385">
        <v>12266.79642857143</v>
      </c>
      <c r="EY385">
        <v>16379.51785714286</v>
      </c>
      <c r="EZ385">
        <v>40.26092857142857</v>
      </c>
      <c r="FA385">
        <v>41.61142857142857</v>
      </c>
      <c r="FB385">
        <v>40.65821428571428</v>
      </c>
      <c r="FC385">
        <v>40.8545357142857</v>
      </c>
      <c r="FD385">
        <v>41.11135714285714</v>
      </c>
      <c r="FE385">
        <v>1955.0875</v>
      </c>
      <c r="FF385">
        <v>39.89000000000001</v>
      </c>
      <c r="FG385">
        <v>0</v>
      </c>
      <c r="FH385">
        <v>1685131513.3</v>
      </c>
      <c r="FI385">
        <v>0</v>
      </c>
      <c r="FJ385">
        <v>465.9956153846154</v>
      </c>
      <c r="FK385">
        <v>-1.82345298670057</v>
      </c>
      <c r="FL385">
        <v>564.2085477762067</v>
      </c>
      <c r="FM385">
        <v>12266.72692307692</v>
      </c>
      <c r="FN385">
        <v>15</v>
      </c>
      <c r="FO385">
        <v>1685130131.5</v>
      </c>
      <c r="FP385" t="s">
        <v>966</v>
      </c>
      <c r="FQ385">
        <v>1685130127.5</v>
      </c>
      <c r="FR385">
        <v>1685130131.5</v>
      </c>
      <c r="FS385">
        <v>5</v>
      </c>
      <c r="FT385">
        <v>-0.047</v>
      </c>
      <c r="FU385">
        <v>-0.013</v>
      </c>
      <c r="FV385">
        <v>-0.532</v>
      </c>
      <c r="FW385">
        <v>-0.385</v>
      </c>
      <c r="FX385">
        <v>420</v>
      </c>
      <c r="FY385">
        <v>17</v>
      </c>
      <c r="FZ385">
        <v>0.43</v>
      </c>
      <c r="GA385">
        <v>0.08</v>
      </c>
      <c r="GB385">
        <v>-37.73878048780487</v>
      </c>
      <c r="GC385">
        <v>-0.102403484320636</v>
      </c>
      <c r="GD385">
        <v>0.1210990024722003</v>
      </c>
      <c r="GE385">
        <v>0</v>
      </c>
      <c r="GF385">
        <v>0.9876859268292681</v>
      </c>
      <c r="GG385">
        <v>-0.1614301254355397</v>
      </c>
      <c r="GH385">
        <v>0.01722850147835753</v>
      </c>
      <c r="GI385">
        <v>1</v>
      </c>
      <c r="GJ385">
        <v>1</v>
      </c>
      <c r="GK385">
        <v>2</v>
      </c>
      <c r="GL385" t="s">
        <v>432</v>
      </c>
      <c r="GM385">
        <v>3.09892</v>
      </c>
      <c r="GN385">
        <v>2.75821</v>
      </c>
      <c r="GO385">
        <v>0.223344</v>
      </c>
      <c r="GP385">
        <v>0.226725</v>
      </c>
      <c r="GQ385">
        <v>0.09784900000000001</v>
      </c>
      <c r="GR385">
        <v>0.0931845</v>
      </c>
      <c r="GS385">
        <v>19830</v>
      </c>
      <c r="GT385">
        <v>19473.8</v>
      </c>
      <c r="GU385">
        <v>26086.5</v>
      </c>
      <c r="GV385">
        <v>25533.8</v>
      </c>
      <c r="GW385">
        <v>37784.2</v>
      </c>
      <c r="GX385">
        <v>35164.6</v>
      </c>
      <c r="GY385">
        <v>45618.3</v>
      </c>
      <c r="GZ385">
        <v>41942.5</v>
      </c>
      <c r="HA385">
        <v>1.84787</v>
      </c>
      <c r="HB385">
        <v>1.87798</v>
      </c>
      <c r="HC385">
        <v>0.0206754</v>
      </c>
      <c r="HD385">
        <v>0</v>
      </c>
      <c r="HE385">
        <v>27.7026</v>
      </c>
      <c r="HF385">
        <v>999.9</v>
      </c>
      <c r="HG385">
        <v>41.8</v>
      </c>
      <c r="HH385">
        <v>40.3</v>
      </c>
      <c r="HI385">
        <v>31.6034</v>
      </c>
      <c r="HJ385">
        <v>62.5728</v>
      </c>
      <c r="HK385">
        <v>24.2748</v>
      </c>
      <c r="HL385">
        <v>1</v>
      </c>
      <c r="HM385">
        <v>0.367576</v>
      </c>
      <c r="HN385">
        <v>3.44426</v>
      </c>
      <c r="HO385">
        <v>20.2714</v>
      </c>
      <c r="HP385">
        <v>5.2104</v>
      </c>
      <c r="HQ385">
        <v>11.98</v>
      </c>
      <c r="HR385">
        <v>4.9636</v>
      </c>
      <c r="HS385">
        <v>3.27418</v>
      </c>
      <c r="HT385">
        <v>9999</v>
      </c>
      <c r="HU385">
        <v>9999</v>
      </c>
      <c r="HV385">
        <v>9999</v>
      </c>
      <c r="HW385">
        <v>42.4</v>
      </c>
      <c r="HX385">
        <v>1.86395</v>
      </c>
      <c r="HY385">
        <v>1.86019</v>
      </c>
      <c r="HZ385">
        <v>1.85852</v>
      </c>
      <c r="IA385">
        <v>1.85986</v>
      </c>
      <c r="IB385">
        <v>1.85984</v>
      </c>
      <c r="IC385">
        <v>1.85837</v>
      </c>
      <c r="ID385">
        <v>1.85745</v>
      </c>
      <c r="IE385">
        <v>1.85234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-1.04</v>
      </c>
      <c r="IT385">
        <v>-0.3773</v>
      </c>
      <c r="IU385">
        <v>-0.4988045456908471</v>
      </c>
      <c r="IV385">
        <v>0.0001543633802942166</v>
      </c>
      <c r="IW385">
        <v>-6.359805854135664E-07</v>
      </c>
      <c r="IX385">
        <v>1.931128000261328E-10</v>
      </c>
      <c r="IY385">
        <v>-0.3811058202967347</v>
      </c>
      <c r="IZ385">
        <v>-0.009907362677547949</v>
      </c>
      <c r="JA385">
        <v>0.0006454078662214542</v>
      </c>
      <c r="JB385">
        <v>-5.064920317128958E-06</v>
      </c>
      <c r="JC385">
        <v>3</v>
      </c>
      <c r="JD385">
        <v>1872</v>
      </c>
      <c r="JE385">
        <v>1</v>
      </c>
      <c r="JF385">
        <v>37</v>
      </c>
      <c r="JG385">
        <v>23.1</v>
      </c>
      <c r="JH385">
        <v>23.1</v>
      </c>
      <c r="JI385">
        <v>3.24585</v>
      </c>
      <c r="JJ385">
        <v>2.63428</v>
      </c>
      <c r="JK385">
        <v>1.49658</v>
      </c>
      <c r="JL385">
        <v>2.33765</v>
      </c>
      <c r="JM385">
        <v>1.54907</v>
      </c>
      <c r="JN385">
        <v>2.41699</v>
      </c>
      <c r="JO385">
        <v>43.0199</v>
      </c>
      <c r="JP385">
        <v>13.703</v>
      </c>
      <c r="JQ385">
        <v>18</v>
      </c>
      <c r="JR385">
        <v>489.37</v>
      </c>
      <c r="JS385">
        <v>525.45</v>
      </c>
      <c r="JT385">
        <v>23.4934</v>
      </c>
      <c r="JU385">
        <v>31.6561</v>
      </c>
      <c r="JV385">
        <v>30.0013</v>
      </c>
      <c r="JW385">
        <v>31.7678</v>
      </c>
      <c r="JX385">
        <v>31.7385</v>
      </c>
      <c r="JY385">
        <v>65.1571</v>
      </c>
      <c r="JZ385">
        <v>42.8759</v>
      </c>
      <c r="KA385">
        <v>0</v>
      </c>
      <c r="KB385">
        <v>23.4774</v>
      </c>
      <c r="KC385">
        <v>1536.49</v>
      </c>
      <c r="KD385">
        <v>17.0574</v>
      </c>
      <c r="KE385">
        <v>99.68859999999999</v>
      </c>
      <c r="KF385">
        <v>99.7064</v>
      </c>
    </row>
    <row r="386" spans="1:292">
      <c r="A386">
        <v>354</v>
      </c>
      <c r="B386">
        <v>1685131520.5</v>
      </c>
      <c r="C386">
        <v>8118</v>
      </c>
      <c r="D386" t="s">
        <v>1149</v>
      </c>
      <c r="E386" t="s">
        <v>1150</v>
      </c>
      <c r="F386">
        <v>5</v>
      </c>
      <c r="G386" t="s">
        <v>965</v>
      </c>
      <c r="H386">
        <v>1685131513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1549.959580881472</v>
      </c>
      <c r="AJ386">
        <v>1522.917757575758</v>
      </c>
      <c r="AK386">
        <v>3.388304583447277</v>
      </c>
      <c r="AL386">
        <v>66.89407936849416</v>
      </c>
      <c r="AM386">
        <f>(AO386 - AN386 + DX386*1E3/(8.314*(DZ386+273.15)) * AQ386/DW386 * AP386) * DW386/(100*DK386) * 1000/(1000 - AO386)</f>
        <v>0</v>
      </c>
      <c r="AN386">
        <v>16.95943912662694</v>
      </c>
      <c r="AO386">
        <v>17.91027552447553</v>
      </c>
      <c r="AP386">
        <v>-0.0003767014734931601</v>
      </c>
      <c r="AQ386">
        <v>106.2692490418102</v>
      </c>
      <c r="AR386">
        <v>4</v>
      </c>
      <c r="AS386">
        <v>1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3.46</v>
      </c>
      <c r="DL386">
        <v>0.5</v>
      </c>
      <c r="DM386" t="s">
        <v>430</v>
      </c>
      <c r="DN386">
        <v>2</v>
      </c>
      <c r="DO386" t="b">
        <v>1</v>
      </c>
      <c r="DP386">
        <v>1685131513</v>
      </c>
      <c r="DQ386">
        <v>1472.235925925926</v>
      </c>
      <c r="DR386">
        <v>1510.017777777778</v>
      </c>
      <c r="DS386">
        <v>17.92304444444444</v>
      </c>
      <c r="DT386">
        <v>16.95967777777778</v>
      </c>
      <c r="DU386">
        <v>1473.271851851851</v>
      </c>
      <c r="DV386">
        <v>18.30035925925926</v>
      </c>
      <c r="DW386">
        <v>500.004</v>
      </c>
      <c r="DX386">
        <v>99.63073703703704</v>
      </c>
      <c r="DY386">
        <v>0.09995666296296296</v>
      </c>
      <c r="DZ386">
        <v>27.05295925925926</v>
      </c>
      <c r="EA386">
        <v>28.04667037037038</v>
      </c>
      <c r="EB386">
        <v>999.9000000000001</v>
      </c>
      <c r="EC386">
        <v>0</v>
      </c>
      <c r="ED386">
        <v>0</v>
      </c>
      <c r="EE386">
        <v>9996.715925925926</v>
      </c>
      <c r="EF386">
        <v>0</v>
      </c>
      <c r="EG386">
        <v>33.37182962962963</v>
      </c>
      <c r="EH386">
        <v>-37.78131851851852</v>
      </c>
      <c r="EI386">
        <v>1499.105555555556</v>
      </c>
      <c r="EJ386">
        <v>1536.07</v>
      </c>
      <c r="EK386">
        <v>0.9633707407407407</v>
      </c>
      <c r="EL386">
        <v>1510.017777777778</v>
      </c>
      <c r="EM386">
        <v>16.95967777777778</v>
      </c>
      <c r="EN386">
        <v>1.785686296296296</v>
      </c>
      <c r="EO386">
        <v>1.689705555555556</v>
      </c>
      <c r="EP386">
        <v>15.66205185185185</v>
      </c>
      <c r="EQ386">
        <v>14.80218148148148</v>
      </c>
      <c r="ER386">
        <v>1999.983703703704</v>
      </c>
      <c r="ES386">
        <v>0.9800026666666668</v>
      </c>
      <c r="ET386">
        <v>0.01999718148148149</v>
      </c>
      <c r="EU386">
        <v>0</v>
      </c>
      <c r="EV386">
        <v>465.8596296296296</v>
      </c>
      <c r="EW386">
        <v>5.00078</v>
      </c>
      <c r="EX386">
        <v>12302.03703703704</v>
      </c>
      <c r="EY386">
        <v>16379.51111111111</v>
      </c>
      <c r="EZ386">
        <v>40.29137037037036</v>
      </c>
      <c r="FA386">
        <v>41.6341111111111</v>
      </c>
      <c r="FB386">
        <v>40.66185185185185</v>
      </c>
      <c r="FC386">
        <v>40.88855555555556</v>
      </c>
      <c r="FD386">
        <v>41.10614814814814</v>
      </c>
      <c r="FE386">
        <v>1955.087407407408</v>
      </c>
      <c r="FF386">
        <v>39.89000000000001</v>
      </c>
      <c r="FG386">
        <v>0</v>
      </c>
      <c r="FH386">
        <v>1685131518.7</v>
      </c>
      <c r="FI386">
        <v>0</v>
      </c>
      <c r="FJ386">
        <v>465.83408</v>
      </c>
      <c r="FK386">
        <v>-2.008230761411854</v>
      </c>
      <c r="FL386">
        <v>143.8538461984765</v>
      </c>
      <c r="FM386">
        <v>12303.636</v>
      </c>
      <c r="FN386">
        <v>15</v>
      </c>
      <c r="FO386">
        <v>1685130131.5</v>
      </c>
      <c r="FP386" t="s">
        <v>966</v>
      </c>
      <c r="FQ386">
        <v>1685130127.5</v>
      </c>
      <c r="FR386">
        <v>1685130131.5</v>
      </c>
      <c r="FS386">
        <v>5</v>
      </c>
      <c r="FT386">
        <v>-0.047</v>
      </c>
      <c r="FU386">
        <v>-0.013</v>
      </c>
      <c r="FV386">
        <v>-0.532</v>
      </c>
      <c r="FW386">
        <v>-0.385</v>
      </c>
      <c r="FX386">
        <v>420</v>
      </c>
      <c r="FY386">
        <v>17</v>
      </c>
      <c r="FZ386">
        <v>0.43</v>
      </c>
      <c r="GA386">
        <v>0.08</v>
      </c>
      <c r="GB386">
        <v>-37.730635</v>
      </c>
      <c r="GC386">
        <v>-0.4158776735459292</v>
      </c>
      <c r="GD386">
        <v>0.1166099814552762</v>
      </c>
      <c r="GE386">
        <v>0</v>
      </c>
      <c r="GF386">
        <v>0.9725147</v>
      </c>
      <c r="GG386">
        <v>-0.1532652382739214</v>
      </c>
      <c r="GH386">
        <v>0.01494332567268746</v>
      </c>
      <c r="GI386">
        <v>1</v>
      </c>
      <c r="GJ386">
        <v>1</v>
      </c>
      <c r="GK386">
        <v>2</v>
      </c>
      <c r="GL386" t="s">
        <v>432</v>
      </c>
      <c r="GM386">
        <v>3.09871</v>
      </c>
      <c r="GN386">
        <v>2.75808</v>
      </c>
      <c r="GO386">
        <v>0.22484</v>
      </c>
      <c r="GP386">
        <v>0.22821</v>
      </c>
      <c r="GQ386">
        <v>0.0978161</v>
      </c>
      <c r="GR386">
        <v>0.0932747</v>
      </c>
      <c r="GS386">
        <v>19791.2</v>
      </c>
      <c r="GT386">
        <v>19436</v>
      </c>
      <c r="GU386">
        <v>26085.9</v>
      </c>
      <c r="GV386">
        <v>25533.2</v>
      </c>
      <c r="GW386">
        <v>37785</v>
      </c>
      <c r="GX386">
        <v>35160.6</v>
      </c>
      <c r="GY386">
        <v>45617.3</v>
      </c>
      <c r="GZ386">
        <v>41941.8</v>
      </c>
      <c r="HA386">
        <v>1.8478</v>
      </c>
      <c r="HB386">
        <v>1.87808</v>
      </c>
      <c r="HC386">
        <v>0.0203773</v>
      </c>
      <c r="HD386">
        <v>0</v>
      </c>
      <c r="HE386">
        <v>27.718</v>
      </c>
      <c r="HF386">
        <v>999.9</v>
      </c>
      <c r="HG386">
        <v>41.8</v>
      </c>
      <c r="HH386">
        <v>40.3</v>
      </c>
      <c r="HI386">
        <v>31.603</v>
      </c>
      <c r="HJ386">
        <v>62.7028</v>
      </c>
      <c r="HK386">
        <v>24.5072</v>
      </c>
      <c r="HL386">
        <v>1</v>
      </c>
      <c r="HM386">
        <v>0.368829</v>
      </c>
      <c r="HN386">
        <v>3.45945</v>
      </c>
      <c r="HO386">
        <v>20.271</v>
      </c>
      <c r="HP386">
        <v>5.211</v>
      </c>
      <c r="HQ386">
        <v>11.98</v>
      </c>
      <c r="HR386">
        <v>4.9634</v>
      </c>
      <c r="HS386">
        <v>3.27423</v>
      </c>
      <c r="HT386">
        <v>9999</v>
      </c>
      <c r="HU386">
        <v>9999</v>
      </c>
      <c r="HV386">
        <v>9999</v>
      </c>
      <c r="HW386">
        <v>42.4</v>
      </c>
      <c r="HX386">
        <v>1.86398</v>
      </c>
      <c r="HY386">
        <v>1.8602</v>
      </c>
      <c r="HZ386">
        <v>1.85852</v>
      </c>
      <c r="IA386">
        <v>1.85987</v>
      </c>
      <c r="IB386">
        <v>1.85981</v>
      </c>
      <c r="IC386">
        <v>1.85837</v>
      </c>
      <c r="ID386">
        <v>1.85745</v>
      </c>
      <c r="IE386">
        <v>1.85234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-1.04</v>
      </c>
      <c r="IT386">
        <v>-0.3774</v>
      </c>
      <c r="IU386">
        <v>-0.4988045456908471</v>
      </c>
      <c r="IV386">
        <v>0.0001543633802942166</v>
      </c>
      <c r="IW386">
        <v>-6.359805854135664E-07</v>
      </c>
      <c r="IX386">
        <v>1.931128000261328E-10</v>
      </c>
      <c r="IY386">
        <v>-0.3811058202967347</v>
      </c>
      <c r="IZ386">
        <v>-0.009907362677547949</v>
      </c>
      <c r="JA386">
        <v>0.0006454078662214542</v>
      </c>
      <c r="JB386">
        <v>-5.064920317128958E-06</v>
      </c>
      <c r="JC386">
        <v>3</v>
      </c>
      <c r="JD386">
        <v>1872</v>
      </c>
      <c r="JE386">
        <v>1</v>
      </c>
      <c r="JF386">
        <v>37</v>
      </c>
      <c r="JG386">
        <v>23.2</v>
      </c>
      <c r="JH386">
        <v>23.1</v>
      </c>
      <c r="JI386">
        <v>3.27148</v>
      </c>
      <c r="JJ386">
        <v>2.6355</v>
      </c>
      <c r="JK386">
        <v>1.49658</v>
      </c>
      <c r="JL386">
        <v>2.33765</v>
      </c>
      <c r="JM386">
        <v>1.54785</v>
      </c>
      <c r="JN386">
        <v>2.33521</v>
      </c>
      <c r="JO386">
        <v>43.0199</v>
      </c>
      <c r="JP386">
        <v>13.6942</v>
      </c>
      <c r="JQ386">
        <v>18</v>
      </c>
      <c r="JR386">
        <v>489.376</v>
      </c>
      <c r="JS386">
        <v>525.579</v>
      </c>
      <c r="JT386">
        <v>23.4454</v>
      </c>
      <c r="JU386">
        <v>31.6659</v>
      </c>
      <c r="JV386">
        <v>30.0013</v>
      </c>
      <c r="JW386">
        <v>31.7747</v>
      </c>
      <c r="JX386">
        <v>31.7454</v>
      </c>
      <c r="JY386">
        <v>65.7662</v>
      </c>
      <c r="JZ386">
        <v>42.5989</v>
      </c>
      <c r="KA386">
        <v>0</v>
      </c>
      <c r="KB386">
        <v>23.4376</v>
      </c>
      <c r="KC386">
        <v>1556.53</v>
      </c>
      <c r="KD386">
        <v>17.087</v>
      </c>
      <c r="KE386">
        <v>99.6863</v>
      </c>
      <c r="KF386">
        <v>99.7045</v>
      </c>
    </row>
    <row r="387" spans="1:292">
      <c r="A387">
        <v>355</v>
      </c>
      <c r="B387">
        <v>1685131525.5</v>
      </c>
      <c r="C387">
        <v>8123</v>
      </c>
      <c r="D387" t="s">
        <v>1151</v>
      </c>
      <c r="E387" t="s">
        <v>1152</v>
      </c>
      <c r="F387">
        <v>5</v>
      </c>
      <c r="G387" t="s">
        <v>965</v>
      </c>
      <c r="H387">
        <v>1685131517.714286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1567.146144859208</v>
      </c>
      <c r="AJ387">
        <v>1539.990727272727</v>
      </c>
      <c r="AK387">
        <v>3.4163318330754</v>
      </c>
      <c r="AL387">
        <v>66.89407936849416</v>
      </c>
      <c r="AM387">
        <f>(AO387 - AN387 + DX387*1E3/(8.314*(DZ387+273.15)) * AQ387/DW387 * AP387) * DW387/(100*DK387) * 1000/(1000 - AO387)</f>
        <v>0</v>
      </c>
      <c r="AN387">
        <v>16.99269909712558</v>
      </c>
      <c r="AO387">
        <v>17.92208531468531</v>
      </c>
      <c r="AP387">
        <v>-5.623833857072332E-05</v>
      </c>
      <c r="AQ387">
        <v>106.2692490418102</v>
      </c>
      <c r="AR387">
        <v>4</v>
      </c>
      <c r="AS387">
        <v>1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3.46</v>
      </c>
      <c r="DL387">
        <v>0.5</v>
      </c>
      <c r="DM387" t="s">
        <v>430</v>
      </c>
      <c r="DN387">
        <v>2</v>
      </c>
      <c r="DO387" t="b">
        <v>1</v>
      </c>
      <c r="DP387">
        <v>1685131517.714286</v>
      </c>
      <c r="DQ387">
        <v>1488.007142857143</v>
      </c>
      <c r="DR387">
        <v>1525.787857142857</v>
      </c>
      <c r="DS387">
        <v>17.91744642857143</v>
      </c>
      <c r="DT387">
        <v>16.97792142857143</v>
      </c>
      <c r="DU387">
        <v>1489.049285714286</v>
      </c>
      <c r="DV387">
        <v>18.29480714285714</v>
      </c>
      <c r="DW387">
        <v>499.9881785714286</v>
      </c>
      <c r="DX387">
        <v>99.63112142857143</v>
      </c>
      <c r="DY387">
        <v>0.09995927142857142</v>
      </c>
      <c r="DZ387">
        <v>27.04933214285714</v>
      </c>
      <c r="EA387">
        <v>28.04213928571429</v>
      </c>
      <c r="EB387">
        <v>999.9000000000002</v>
      </c>
      <c r="EC387">
        <v>0</v>
      </c>
      <c r="ED387">
        <v>0</v>
      </c>
      <c r="EE387">
        <v>10002.14107142857</v>
      </c>
      <c r="EF387">
        <v>0</v>
      </c>
      <c r="EG387">
        <v>33.59369285714286</v>
      </c>
      <c r="EH387">
        <v>-37.78084285714285</v>
      </c>
      <c r="EI387">
        <v>1515.155714285714</v>
      </c>
      <c r="EJ387">
        <v>1552.141428571429</v>
      </c>
      <c r="EK387">
        <v>0.9395241428571428</v>
      </c>
      <c r="EL387">
        <v>1525.787857142857</v>
      </c>
      <c r="EM387">
        <v>16.97792142857143</v>
      </c>
      <c r="EN387">
        <v>1.785134642857143</v>
      </c>
      <c r="EO387">
        <v>1.691529642857143</v>
      </c>
      <c r="EP387">
        <v>15.657225</v>
      </c>
      <c r="EQ387">
        <v>14.81889642857143</v>
      </c>
      <c r="ER387">
        <v>2000.004642857143</v>
      </c>
      <c r="ES387">
        <v>0.980003142857143</v>
      </c>
      <c r="ET387">
        <v>0.01999668571428572</v>
      </c>
      <c r="EU387">
        <v>0</v>
      </c>
      <c r="EV387">
        <v>465.7711428571429</v>
      </c>
      <c r="EW387">
        <v>5.00078</v>
      </c>
      <c r="EX387">
        <v>12312.075</v>
      </c>
      <c r="EY387">
        <v>16379.69642857143</v>
      </c>
      <c r="EZ387">
        <v>40.31671428571428</v>
      </c>
      <c r="FA387">
        <v>41.64485714285713</v>
      </c>
      <c r="FB387">
        <v>40.64271428571429</v>
      </c>
      <c r="FC387">
        <v>40.91707142857143</v>
      </c>
      <c r="FD387">
        <v>41.09342857142855</v>
      </c>
      <c r="FE387">
        <v>1955.111071428571</v>
      </c>
      <c r="FF387">
        <v>39.89000000000001</v>
      </c>
      <c r="FG387">
        <v>0</v>
      </c>
      <c r="FH387">
        <v>1685131523.5</v>
      </c>
      <c r="FI387">
        <v>0</v>
      </c>
      <c r="FJ387">
        <v>465.72536</v>
      </c>
      <c r="FK387">
        <v>-1.118692302458735</v>
      </c>
      <c r="FL387">
        <v>3.392307681244527</v>
      </c>
      <c r="FM387">
        <v>12312.236</v>
      </c>
      <c r="FN387">
        <v>15</v>
      </c>
      <c r="FO387">
        <v>1685130131.5</v>
      </c>
      <c r="FP387" t="s">
        <v>966</v>
      </c>
      <c r="FQ387">
        <v>1685130127.5</v>
      </c>
      <c r="FR387">
        <v>1685130131.5</v>
      </c>
      <c r="FS387">
        <v>5</v>
      </c>
      <c r="FT387">
        <v>-0.047</v>
      </c>
      <c r="FU387">
        <v>-0.013</v>
      </c>
      <c r="FV387">
        <v>-0.532</v>
      </c>
      <c r="FW387">
        <v>-0.385</v>
      </c>
      <c r="FX387">
        <v>420</v>
      </c>
      <c r="FY387">
        <v>17</v>
      </c>
      <c r="FZ387">
        <v>0.43</v>
      </c>
      <c r="GA387">
        <v>0.08</v>
      </c>
      <c r="GB387">
        <v>-37.78994250000001</v>
      </c>
      <c r="GC387">
        <v>-0.08611294559096619</v>
      </c>
      <c r="GD387">
        <v>0.09923153200344104</v>
      </c>
      <c r="GE387">
        <v>1</v>
      </c>
      <c r="GF387">
        <v>0.9508817999999998</v>
      </c>
      <c r="GG387">
        <v>-0.2655523227016911</v>
      </c>
      <c r="GH387">
        <v>0.02814811307103907</v>
      </c>
      <c r="GI387">
        <v>1</v>
      </c>
      <c r="GJ387">
        <v>2</v>
      </c>
      <c r="GK387">
        <v>2</v>
      </c>
      <c r="GL387" t="s">
        <v>681</v>
      </c>
      <c r="GM387">
        <v>3.09898</v>
      </c>
      <c r="GN387">
        <v>2.7582</v>
      </c>
      <c r="GO387">
        <v>0.226316</v>
      </c>
      <c r="GP387">
        <v>0.229686</v>
      </c>
      <c r="GQ387">
        <v>0.09786830000000001</v>
      </c>
      <c r="GR387">
        <v>0.093471</v>
      </c>
      <c r="GS387">
        <v>19753</v>
      </c>
      <c r="GT387">
        <v>19398.3</v>
      </c>
      <c r="GU387">
        <v>26085.3</v>
      </c>
      <c r="GV387">
        <v>25532.7</v>
      </c>
      <c r="GW387">
        <v>37782.1</v>
      </c>
      <c r="GX387">
        <v>35152.5</v>
      </c>
      <c r="GY387">
        <v>45616.2</v>
      </c>
      <c r="GZ387">
        <v>41941</v>
      </c>
      <c r="HA387">
        <v>1.84802</v>
      </c>
      <c r="HB387">
        <v>1.87783</v>
      </c>
      <c r="HC387">
        <v>0.0190362</v>
      </c>
      <c r="HD387">
        <v>0</v>
      </c>
      <c r="HE387">
        <v>27.7333</v>
      </c>
      <c r="HF387">
        <v>999.9</v>
      </c>
      <c r="HG387">
        <v>41.8</v>
      </c>
      <c r="HH387">
        <v>40.3</v>
      </c>
      <c r="HI387">
        <v>31.6038</v>
      </c>
      <c r="HJ387">
        <v>62.2328</v>
      </c>
      <c r="HK387">
        <v>24.2468</v>
      </c>
      <c r="HL387">
        <v>1</v>
      </c>
      <c r="HM387">
        <v>0.370191</v>
      </c>
      <c r="HN387">
        <v>3.51163</v>
      </c>
      <c r="HO387">
        <v>20.2703</v>
      </c>
      <c r="HP387">
        <v>5.2104</v>
      </c>
      <c r="HQ387">
        <v>11.98</v>
      </c>
      <c r="HR387">
        <v>4.9634</v>
      </c>
      <c r="HS387">
        <v>3.27405</v>
      </c>
      <c r="HT387">
        <v>9999</v>
      </c>
      <c r="HU387">
        <v>9999</v>
      </c>
      <c r="HV387">
        <v>9999</v>
      </c>
      <c r="HW387">
        <v>42.4</v>
      </c>
      <c r="HX387">
        <v>1.86399</v>
      </c>
      <c r="HY387">
        <v>1.8602</v>
      </c>
      <c r="HZ387">
        <v>1.85851</v>
      </c>
      <c r="IA387">
        <v>1.85988</v>
      </c>
      <c r="IB387">
        <v>1.85985</v>
      </c>
      <c r="IC387">
        <v>1.85837</v>
      </c>
      <c r="ID387">
        <v>1.85745</v>
      </c>
      <c r="IE387">
        <v>1.85233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-1.05</v>
      </c>
      <c r="IT387">
        <v>-0.3773</v>
      </c>
      <c r="IU387">
        <v>-0.4988045456908471</v>
      </c>
      <c r="IV387">
        <v>0.0001543633802942166</v>
      </c>
      <c r="IW387">
        <v>-6.359805854135664E-07</v>
      </c>
      <c r="IX387">
        <v>1.931128000261328E-10</v>
      </c>
      <c r="IY387">
        <v>-0.3811058202967347</v>
      </c>
      <c r="IZ387">
        <v>-0.009907362677547949</v>
      </c>
      <c r="JA387">
        <v>0.0006454078662214542</v>
      </c>
      <c r="JB387">
        <v>-5.064920317128958E-06</v>
      </c>
      <c r="JC387">
        <v>3</v>
      </c>
      <c r="JD387">
        <v>1872</v>
      </c>
      <c r="JE387">
        <v>1</v>
      </c>
      <c r="JF387">
        <v>37</v>
      </c>
      <c r="JG387">
        <v>23.3</v>
      </c>
      <c r="JH387">
        <v>23.2</v>
      </c>
      <c r="JI387">
        <v>3.30322</v>
      </c>
      <c r="JJ387">
        <v>2.62695</v>
      </c>
      <c r="JK387">
        <v>1.49658</v>
      </c>
      <c r="JL387">
        <v>2.33765</v>
      </c>
      <c r="JM387">
        <v>1.54907</v>
      </c>
      <c r="JN387">
        <v>2.42798</v>
      </c>
      <c r="JO387">
        <v>43.0469</v>
      </c>
      <c r="JP387">
        <v>13.703</v>
      </c>
      <c r="JQ387">
        <v>18</v>
      </c>
      <c r="JR387">
        <v>489.561</v>
      </c>
      <c r="JS387">
        <v>525.463</v>
      </c>
      <c r="JT387">
        <v>23.4023</v>
      </c>
      <c r="JU387">
        <v>31.6767</v>
      </c>
      <c r="JV387">
        <v>30.0013</v>
      </c>
      <c r="JW387">
        <v>31.7817</v>
      </c>
      <c r="JX387">
        <v>31.7525</v>
      </c>
      <c r="JY387">
        <v>66.3045</v>
      </c>
      <c r="JZ387">
        <v>42.5989</v>
      </c>
      <c r="KA387">
        <v>0</v>
      </c>
      <c r="KB387">
        <v>23.393</v>
      </c>
      <c r="KC387">
        <v>1569.89</v>
      </c>
      <c r="KD387">
        <v>17.0908</v>
      </c>
      <c r="KE387">
        <v>99.68389999999999</v>
      </c>
      <c r="KF387">
        <v>99.7025</v>
      </c>
    </row>
    <row r="388" spans="1:292">
      <c r="A388">
        <v>356</v>
      </c>
      <c r="B388">
        <v>1685131530.5</v>
      </c>
      <c r="C388">
        <v>8128</v>
      </c>
      <c r="D388" t="s">
        <v>1153</v>
      </c>
      <c r="E388" t="s">
        <v>1154</v>
      </c>
      <c r="F388">
        <v>5</v>
      </c>
      <c r="G388" t="s">
        <v>965</v>
      </c>
      <c r="H388">
        <v>1685131523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1584.220011645734</v>
      </c>
      <c r="AJ388">
        <v>1557.116303030303</v>
      </c>
      <c r="AK388">
        <v>3.429819652391799</v>
      </c>
      <c r="AL388">
        <v>66.89407936849416</v>
      </c>
      <c r="AM388">
        <f>(AO388 - AN388 + DX388*1E3/(8.314*(DZ388+273.15)) * AQ388/DW388 * AP388) * DW388/(100*DK388) * 1000/(1000 - AO388)</f>
        <v>0</v>
      </c>
      <c r="AN388">
        <v>17.03265189018494</v>
      </c>
      <c r="AO388">
        <v>17.93608811188813</v>
      </c>
      <c r="AP388">
        <v>0.003734310509408636</v>
      </c>
      <c r="AQ388">
        <v>106.2692490418102</v>
      </c>
      <c r="AR388">
        <v>4</v>
      </c>
      <c r="AS388">
        <v>1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3.46</v>
      </c>
      <c r="DL388">
        <v>0.5</v>
      </c>
      <c r="DM388" t="s">
        <v>430</v>
      </c>
      <c r="DN388">
        <v>2</v>
      </c>
      <c r="DO388" t="b">
        <v>1</v>
      </c>
      <c r="DP388">
        <v>1685131523</v>
      </c>
      <c r="DQ388">
        <v>1505.726296296296</v>
      </c>
      <c r="DR388">
        <v>1543.517777777778</v>
      </c>
      <c r="DS388">
        <v>17.92014074074074</v>
      </c>
      <c r="DT388">
        <v>17.00406666666667</v>
      </c>
      <c r="DU388">
        <v>1506.775555555555</v>
      </c>
      <c r="DV388">
        <v>18.29747777777778</v>
      </c>
      <c r="DW388">
        <v>500.0257037037037</v>
      </c>
      <c r="DX388">
        <v>99.63083703703705</v>
      </c>
      <c r="DY388">
        <v>0.09997366296296296</v>
      </c>
      <c r="DZ388">
        <v>27.04333703703703</v>
      </c>
      <c r="EA388">
        <v>28.04121481481481</v>
      </c>
      <c r="EB388">
        <v>999.9000000000001</v>
      </c>
      <c r="EC388">
        <v>0</v>
      </c>
      <c r="ED388">
        <v>0</v>
      </c>
      <c r="EE388">
        <v>10003.02518518518</v>
      </c>
      <c r="EF388">
        <v>0</v>
      </c>
      <c r="EG388">
        <v>33.65959629629629</v>
      </c>
      <c r="EH388">
        <v>-37.79138148148148</v>
      </c>
      <c r="EI388">
        <v>1533.202592592593</v>
      </c>
      <c r="EJ388">
        <v>1570.218148148148</v>
      </c>
      <c r="EK388">
        <v>0.9160736666666666</v>
      </c>
      <c r="EL388">
        <v>1543.517777777778</v>
      </c>
      <c r="EM388">
        <v>17.00406666666667</v>
      </c>
      <c r="EN388">
        <v>1.785398148148148</v>
      </c>
      <c r="EO388">
        <v>1.694128518518518</v>
      </c>
      <c r="EP388">
        <v>15.65952962962963</v>
      </c>
      <c r="EQ388">
        <v>14.84271851851852</v>
      </c>
      <c r="ER388">
        <v>2000.02</v>
      </c>
      <c r="ES388">
        <v>0.9800036666666666</v>
      </c>
      <c r="ET388">
        <v>0.01999614444444444</v>
      </c>
      <c r="EU388">
        <v>0</v>
      </c>
      <c r="EV388">
        <v>465.6455185185186</v>
      </c>
      <c r="EW388">
        <v>5.00078</v>
      </c>
      <c r="EX388">
        <v>12307.97407407407</v>
      </c>
      <c r="EY388">
        <v>16379.82962962963</v>
      </c>
      <c r="EZ388">
        <v>40.37944444444444</v>
      </c>
      <c r="FA388">
        <v>41.66633333333333</v>
      </c>
      <c r="FB388">
        <v>40.62951851851852</v>
      </c>
      <c r="FC388">
        <v>40.97203703703703</v>
      </c>
      <c r="FD388">
        <v>41.11077777777777</v>
      </c>
      <c r="FE388">
        <v>1955.12962962963</v>
      </c>
      <c r="FF388">
        <v>39.89000000000001</v>
      </c>
      <c r="FG388">
        <v>0</v>
      </c>
      <c r="FH388">
        <v>1685131528.3</v>
      </c>
      <c r="FI388">
        <v>0</v>
      </c>
      <c r="FJ388">
        <v>465.61108</v>
      </c>
      <c r="FK388">
        <v>-1.294769230692595</v>
      </c>
      <c r="FL388">
        <v>-80.17692321072732</v>
      </c>
      <c r="FM388">
        <v>12307.928</v>
      </c>
      <c r="FN388">
        <v>15</v>
      </c>
      <c r="FO388">
        <v>1685130131.5</v>
      </c>
      <c r="FP388" t="s">
        <v>966</v>
      </c>
      <c r="FQ388">
        <v>1685130127.5</v>
      </c>
      <c r="FR388">
        <v>1685130131.5</v>
      </c>
      <c r="FS388">
        <v>5</v>
      </c>
      <c r="FT388">
        <v>-0.047</v>
      </c>
      <c r="FU388">
        <v>-0.013</v>
      </c>
      <c r="FV388">
        <v>-0.532</v>
      </c>
      <c r="FW388">
        <v>-0.385</v>
      </c>
      <c r="FX388">
        <v>420</v>
      </c>
      <c r="FY388">
        <v>17</v>
      </c>
      <c r="FZ388">
        <v>0.43</v>
      </c>
      <c r="GA388">
        <v>0.08</v>
      </c>
      <c r="GB388">
        <v>-37.77218292682927</v>
      </c>
      <c r="GC388">
        <v>-0.3678940766550383</v>
      </c>
      <c r="GD388">
        <v>0.1007785447124556</v>
      </c>
      <c r="GE388">
        <v>0</v>
      </c>
      <c r="GF388">
        <v>0.9302592195121951</v>
      </c>
      <c r="GG388">
        <v>-0.2939245714285731</v>
      </c>
      <c r="GH388">
        <v>0.03118872135064854</v>
      </c>
      <c r="GI388">
        <v>1</v>
      </c>
      <c r="GJ388">
        <v>1</v>
      </c>
      <c r="GK388">
        <v>2</v>
      </c>
      <c r="GL388" t="s">
        <v>432</v>
      </c>
      <c r="GM388">
        <v>3.09902</v>
      </c>
      <c r="GN388">
        <v>2.75806</v>
      </c>
      <c r="GO388">
        <v>0.227793</v>
      </c>
      <c r="GP388">
        <v>0.231112</v>
      </c>
      <c r="GQ388">
        <v>0.09791420000000001</v>
      </c>
      <c r="GR388">
        <v>0.0934874</v>
      </c>
      <c r="GS388">
        <v>19714.7</v>
      </c>
      <c r="GT388">
        <v>19361.8</v>
      </c>
      <c r="GU388">
        <v>26084.5</v>
      </c>
      <c r="GV388">
        <v>25532</v>
      </c>
      <c r="GW388">
        <v>37779</v>
      </c>
      <c r="GX388">
        <v>35151.1</v>
      </c>
      <c r="GY388">
        <v>45614.5</v>
      </c>
      <c r="GZ388">
        <v>41939.8</v>
      </c>
      <c r="HA388">
        <v>1.8478</v>
      </c>
      <c r="HB388">
        <v>1.87773</v>
      </c>
      <c r="HC388">
        <v>0.0176392</v>
      </c>
      <c r="HD388">
        <v>0</v>
      </c>
      <c r="HE388">
        <v>27.7486</v>
      </c>
      <c r="HF388">
        <v>999.9</v>
      </c>
      <c r="HG388">
        <v>41.8</v>
      </c>
      <c r="HH388">
        <v>40.3</v>
      </c>
      <c r="HI388">
        <v>31.6079</v>
      </c>
      <c r="HJ388">
        <v>62.5128</v>
      </c>
      <c r="HK388">
        <v>24.1146</v>
      </c>
      <c r="HL388">
        <v>1</v>
      </c>
      <c r="HM388">
        <v>0.371535</v>
      </c>
      <c r="HN388">
        <v>3.56064</v>
      </c>
      <c r="HO388">
        <v>20.2695</v>
      </c>
      <c r="HP388">
        <v>5.211</v>
      </c>
      <c r="HQ388">
        <v>11.98</v>
      </c>
      <c r="HR388">
        <v>4.96375</v>
      </c>
      <c r="HS388">
        <v>3.27423</v>
      </c>
      <c r="HT388">
        <v>9999</v>
      </c>
      <c r="HU388">
        <v>9999</v>
      </c>
      <c r="HV388">
        <v>9999</v>
      </c>
      <c r="HW388">
        <v>42.4</v>
      </c>
      <c r="HX388">
        <v>1.86399</v>
      </c>
      <c r="HY388">
        <v>1.8602</v>
      </c>
      <c r="HZ388">
        <v>1.85851</v>
      </c>
      <c r="IA388">
        <v>1.85987</v>
      </c>
      <c r="IB388">
        <v>1.85983</v>
      </c>
      <c r="IC388">
        <v>1.85837</v>
      </c>
      <c r="ID388">
        <v>1.85745</v>
      </c>
      <c r="IE388">
        <v>1.85232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-1.06</v>
      </c>
      <c r="IT388">
        <v>-0.3772</v>
      </c>
      <c r="IU388">
        <v>-0.4988045456908471</v>
      </c>
      <c r="IV388">
        <v>0.0001543633802942166</v>
      </c>
      <c r="IW388">
        <v>-6.359805854135664E-07</v>
      </c>
      <c r="IX388">
        <v>1.931128000261328E-10</v>
      </c>
      <c r="IY388">
        <v>-0.3811058202967347</v>
      </c>
      <c r="IZ388">
        <v>-0.009907362677547949</v>
      </c>
      <c r="JA388">
        <v>0.0006454078662214542</v>
      </c>
      <c r="JB388">
        <v>-5.064920317128958E-06</v>
      </c>
      <c r="JC388">
        <v>3</v>
      </c>
      <c r="JD388">
        <v>1872</v>
      </c>
      <c r="JE388">
        <v>1</v>
      </c>
      <c r="JF388">
        <v>37</v>
      </c>
      <c r="JG388">
        <v>23.4</v>
      </c>
      <c r="JH388">
        <v>23.3</v>
      </c>
      <c r="JI388">
        <v>3.33008</v>
      </c>
      <c r="JJ388">
        <v>2.63184</v>
      </c>
      <c r="JK388">
        <v>1.49658</v>
      </c>
      <c r="JL388">
        <v>2.33765</v>
      </c>
      <c r="JM388">
        <v>1.54907</v>
      </c>
      <c r="JN388">
        <v>2.43042</v>
      </c>
      <c r="JO388">
        <v>43.0469</v>
      </c>
      <c r="JP388">
        <v>13.703</v>
      </c>
      <c r="JQ388">
        <v>18</v>
      </c>
      <c r="JR388">
        <v>489.482</v>
      </c>
      <c r="JS388">
        <v>525.462</v>
      </c>
      <c r="JT388">
        <v>23.3597</v>
      </c>
      <c r="JU388">
        <v>31.6878</v>
      </c>
      <c r="JV388">
        <v>30.0014</v>
      </c>
      <c r="JW388">
        <v>31.7894</v>
      </c>
      <c r="JX388">
        <v>31.7606</v>
      </c>
      <c r="JY388">
        <v>66.8317</v>
      </c>
      <c r="JZ388">
        <v>42.5989</v>
      </c>
      <c r="KA388">
        <v>0</v>
      </c>
      <c r="KB388">
        <v>23.35</v>
      </c>
      <c r="KC388">
        <v>1589.94</v>
      </c>
      <c r="KD388">
        <v>17.1014</v>
      </c>
      <c r="KE388">
        <v>99.6806</v>
      </c>
      <c r="KF388">
        <v>99.6998</v>
      </c>
    </row>
    <row r="389" spans="1:292">
      <c r="A389">
        <v>357</v>
      </c>
      <c r="B389">
        <v>1685131535.5</v>
      </c>
      <c r="C389">
        <v>8133</v>
      </c>
      <c r="D389" t="s">
        <v>1155</v>
      </c>
      <c r="E389" t="s">
        <v>1156</v>
      </c>
      <c r="F389">
        <v>5</v>
      </c>
      <c r="G389" t="s">
        <v>965</v>
      </c>
      <c r="H389">
        <v>1685131527.714286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1601.114263209762</v>
      </c>
      <c r="AJ389">
        <v>1574.08806060606</v>
      </c>
      <c r="AK389">
        <v>3.406667819923782</v>
      </c>
      <c r="AL389">
        <v>66.89407936849416</v>
      </c>
      <c r="AM389">
        <f>(AO389 - AN389 + DX389*1E3/(8.314*(DZ389+273.15)) * AQ389/DW389 * AP389) * DW389/(100*DK389) * 1000/(1000 - AO389)</f>
        <v>0</v>
      </c>
      <c r="AN389">
        <v>17.03561396499551</v>
      </c>
      <c r="AO389">
        <v>17.94365594405595</v>
      </c>
      <c r="AP389">
        <v>0.0002159197862882842</v>
      </c>
      <c r="AQ389">
        <v>106.2692490418102</v>
      </c>
      <c r="AR389">
        <v>4</v>
      </c>
      <c r="AS389">
        <v>1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3.46</v>
      </c>
      <c r="DL389">
        <v>0.5</v>
      </c>
      <c r="DM389" t="s">
        <v>430</v>
      </c>
      <c r="DN389">
        <v>2</v>
      </c>
      <c r="DO389" t="b">
        <v>1</v>
      </c>
      <c r="DP389">
        <v>1685131527.714286</v>
      </c>
      <c r="DQ389">
        <v>1521.483571428572</v>
      </c>
      <c r="DR389">
        <v>1559.240714285714</v>
      </c>
      <c r="DS389">
        <v>17.92840357142857</v>
      </c>
      <c r="DT389">
        <v>17.02651785714286</v>
      </c>
      <c r="DU389">
        <v>1522.54</v>
      </c>
      <c r="DV389">
        <v>18.30566428571429</v>
      </c>
      <c r="DW389">
        <v>500.0015714285715</v>
      </c>
      <c r="DX389">
        <v>99.63120000000001</v>
      </c>
      <c r="DY389">
        <v>0.09999945</v>
      </c>
      <c r="DZ389">
        <v>27.0391</v>
      </c>
      <c r="EA389">
        <v>28.04082857142857</v>
      </c>
      <c r="EB389">
        <v>999.9000000000002</v>
      </c>
      <c r="EC389">
        <v>0</v>
      </c>
      <c r="ED389">
        <v>0</v>
      </c>
      <c r="EE389">
        <v>10002.17785714286</v>
      </c>
      <c r="EF389">
        <v>0</v>
      </c>
      <c r="EG389">
        <v>33.62822857142857</v>
      </c>
      <c r="EH389">
        <v>-37.75773928571429</v>
      </c>
      <c r="EI389">
        <v>1549.26</v>
      </c>
      <c r="EJ389">
        <v>1586.25</v>
      </c>
      <c r="EK389">
        <v>0.9018783928571429</v>
      </c>
      <c r="EL389">
        <v>1559.240714285714</v>
      </c>
      <c r="EM389">
        <v>17.02651785714286</v>
      </c>
      <c r="EN389">
        <v>1.7862275</v>
      </c>
      <c r="EO389">
        <v>1.696371785714286</v>
      </c>
      <c r="EP389">
        <v>15.66678571428571</v>
      </c>
      <c r="EQ389">
        <v>14.86327142857143</v>
      </c>
      <c r="ER389">
        <v>2000.004285714286</v>
      </c>
      <c r="ES389">
        <v>0.9800037857142857</v>
      </c>
      <c r="ET389">
        <v>0.01999602142857143</v>
      </c>
      <c r="EU389">
        <v>0</v>
      </c>
      <c r="EV389">
        <v>465.4834999999999</v>
      </c>
      <c r="EW389">
        <v>5.00078</v>
      </c>
      <c r="EX389">
        <v>12300.98571428571</v>
      </c>
      <c r="EY389">
        <v>16379.70357142857</v>
      </c>
      <c r="EZ389">
        <v>40.37925</v>
      </c>
      <c r="FA389">
        <v>41.67371428571427</v>
      </c>
      <c r="FB389">
        <v>40.65614285714285</v>
      </c>
      <c r="FC389">
        <v>40.98639285714285</v>
      </c>
      <c r="FD389">
        <v>41.11803571428571</v>
      </c>
      <c r="FE389">
        <v>1955.114285714286</v>
      </c>
      <c r="FF389">
        <v>39.89000000000001</v>
      </c>
      <c r="FG389">
        <v>0</v>
      </c>
      <c r="FH389">
        <v>1685131533.7</v>
      </c>
      <c r="FI389">
        <v>0</v>
      </c>
      <c r="FJ389">
        <v>465.4542307692308</v>
      </c>
      <c r="FK389">
        <v>-2.484512817514938</v>
      </c>
      <c r="FL389">
        <v>-148.5982907927396</v>
      </c>
      <c r="FM389">
        <v>12300.33461538461</v>
      </c>
      <c r="FN389">
        <v>15</v>
      </c>
      <c r="FO389">
        <v>1685130131.5</v>
      </c>
      <c r="FP389" t="s">
        <v>966</v>
      </c>
      <c r="FQ389">
        <v>1685130127.5</v>
      </c>
      <c r="FR389">
        <v>1685130131.5</v>
      </c>
      <c r="FS389">
        <v>5</v>
      </c>
      <c r="FT389">
        <v>-0.047</v>
      </c>
      <c r="FU389">
        <v>-0.013</v>
      </c>
      <c r="FV389">
        <v>-0.532</v>
      </c>
      <c r="FW389">
        <v>-0.385</v>
      </c>
      <c r="FX389">
        <v>420</v>
      </c>
      <c r="FY389">
        <v>17</v>
      </c>
      <c r="FZ389">
        <v>0.43</v>
      </c>
      <c r="GA389">
        <v>0.08</v>
      </c>
      <c r="GB389">
        <v>-37.76586</v>
      </c>
      <c r="GC389">
        <v>0.2156555347092109</v>
      </c>
      <c r="GD389">
        <v>0.1137220290884749</v>
      </c>
      <c r="GE389">
        <v>0</v>
      </c>
      <c r="GF389">
        <v>0.9153186999999999</v>
      </c>
      <c r="GG389">
        <v>-0.1939338911819903</v>
      </c>
      <c r="GH389">
        <v>0.02459323481590008</v>
      </c>
      <c r="GI389">
        <v>1</v>
      </c>
      <c r="GJ389">
        <v>1</v>
      </c>
      <c r="GK389">
        <v>2</v>
      </c>
      <c r="GL389" t="s">
        <v>432</v>
      </c>
      <c r="GM389">
        <v>3.09896</v>
      </c>
      <c r="GN389">
        <v>2.75814</v>
      </c>
      <c r="GO389">
        <v>0.22925</v>
      </c>
      <c r="GP389">
        <v>0.232511</v>
      </c>
      <c r="GQ389">
        <v>0.09794170000000001</v>
      </c>
      <c r="GR389">
        <v>0.0934897</v>
      </c>
      <c r="GS389">
        <v>19677</v>
      </c>
      <c r="GT389">
        <v>19326</v>
      </c>
      <c r="GU389">
        <v>26083.9</v>
      </c>
      <c r="GV389">
        <v>25531.4</v>
      </c>
      <c r="GW389">
        <v>37777</v>
      </c>
      <c r="GX389">
        <v>35150.2</v>
      </c>
      <c r="GY389">
        <v>45613.4</v>
      </c>
      <c r="GZ389">
        <v>41938.7</v>
      </c>
      <c r="HA389">
        <v>1.84765</v>
      </c>
      <c r="HB389">
        <v>1.8774</v>
      </c>
      <c r="HC389">
        <v>0.0171922</v>
      </c>
      <c r="HD389">
        <v>0</v>
      </c>
      <c r="HE389">
        <v>27.7652</v>
      </c>
      <c r="HF389">
        <v>999.9</v>
      </c>
      <c r="HG389">
        <v>41.8</v>
      </c>
      <c r="HH389">
        <v>40.3</v>
      </c>
      <c r="HI389">
        <v>31.6059</v>
      </c>
      <c r="HJ389">
        <v>62.7028</v>
      </c>
      <c r="HK389">
        <v>24.367</v>
      </c>
      <c r="HL389">
        <v>1</v>
      </c>
      <c r="HM389">
        <v>0.372889</v>
      </c>
      <c r="HN389">
        <v>3.58556</v>
      </c>
      <c r="HO389">
        <v>20.2688</v>
      </c>
      <c r="HP389">
        <v>5.21025</v>
      </c>
      <c r="HQ389">
        <v>11.98</v>
      </c>
      <c r="HR389">
        <v>4.96345</v>
      </c>
      <c r="HS389">
        <v>3.27415</v>
      </c>
      <c r="HT389">
        <v>9999</v>
      </c>
      <c r="HU389">
        <v>9999</v>
      </c>
      <c r="HV389">
        <v>9999</v>
      </c>
      <c r="HW389">
        <v>42.4</v>
      </c>
      <c r="HX389">
        <v>1.86401</v>
      </c>
      <c r="HY389">
        <v>1.8602</v>
      </c>
      <c r="HZ389">
        <v>1.85852</v>
      </c>
      <c r="IA389">
        <v>1.85988</v>
      </c>
      <c r="IB389">
        <v>1.85984</v>
      </c>
      <c r="IC389">
        <v>1.85837</v>
      </c>
      <c r="ID389">
        <v>1.85745</v>
      </c>
      <c r="IE389">
        <v>1.85234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-1.07</v>
      </c>
      <c r="IT389">
        <v>-0.3771</v>
      </c>
      <c r="IU389">
        <v>-0.4988045456908471</v>
      </c>
      <c r="IV389">
        <v>0.0001543633802942166</v>
      </c>
      <c r="IW389">
        <v>-6.359805854135664E-07</v>
      </c>
      <c r="IX389">
        <v>1.931128000261328E-10</v>
      </c>
      <c r="IY389">
        <v>-0.3811058202967347</v>
      </c>
      <c r="IZ389">
        <v>-0.009907362677547949</v>
      </c>
      <c r="JA389">
        <v>0.0006454078662214542</v>
      </c>
      <c r="JB389">
        <v>-5.064920317128958E-06</v>
      </c>
      <c r="JC389">
        <v>3</v>
      </c>
      <c r="JD389">
        <v>1872</v>
      </c>
      <c r="JE389">
        <v>1</v>
      </c>
      <c r="JF389">
        <v>37</v>
      </c>
      <c r="JG389">
        <v>23.5</v>
      </c>
      <c r="JH389">
        <v>23.4</v>
      </c>
      <c r="JI389">
        <v>3.35693</v>
      </c>
      <c r="JJ389">
        <v>2.63428</v>
      </c>
      <c r="JK389">
        <v>1.49658</v>
      </c>
      <c r="JL389">
        <v>2.33643</v>
      </c>
      <c r="JM389">
        <v>1.54907</v>
      </c>
      <c r="JN389">
        <v>2.38647</v>
      </c>
      <c r="JO389">
        <v>43.0739</v>
      </c>
      <c r="JP389">
        <v>13.6942</v>
      </c>
      <c r="JQ389">
        <v>18</v>
      </c>
      <c r="JR389">
        <v>489.448</v>
      </c>
      <c r="JS389">
        <v>525.304</v>
      </c>
      <c r="JT389">
        <v>23.3201</v>
      </c>
      <c r="JU389">
        <v>31.6992</v>
      </c>
      <c r="JV389">
        <v>30.0014</v>
      </c>
      <c r="JW389">
        <v>31.797</v>
      </c>
      <c r="JX389">
        <v>31.7689</v>
      </c>
      <c r="JY389">
        <v>67.3937</v>
      </c>
      <c r="JZ389">
        <v>42.5989</v>
      </c>
      <c r="KA389">
        <v>0</v>
      </c>
      <c r="KB389">
        <v>23.3135</v>
      </c>
      <c r="KC389">
        <v>1603.3</v>
      </c>
      <c r="KD389">
        <v>17.1086</v>
      </c>
      <c r="KE389">
        <v>99.6781</v>
      </c>
      <c r="KF389">
        <v>99.6973</v>
      </c>
    </row>
    <row r="390" spans="1:292">
      <c r="A390" t="s">
        <v>44</v>
      </c>
      <c r="B390" t="s">
        <v>45</v>
      </c>
    </row>
    <row r="391" spans="1:292">
      <c r="B391" t="s">
        <v>46</v>
      </c>
    </row>
    <row r="392" spans="1:292">
      <c r="A392">
        <v>358</v>
      </c>
      <c r="B392">
        <v>1685133537.5</v>
      </c>
      <c r="C392">
        <v>10135</v>
      </c>
      <c r="D392" t="s">
        <v>1157</v>
      </c>
      <c r="E392" t="s">
        <v>1158</v>
      </c>
      <c r="F392">
        <v>5</v>
      </c>
      <c r="G392" t="s">
        <v>1159</v>
      </c>
      <c r="H392">
        <v>1685133529.75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426.997453201446</v>
      </c>
      <c r="AJ392">
        <v>419.4494363636365</v>
      </c>
      <c r="AK392">
        <v>0.0001165799889307807</v>
      </c>
      <c r="AL392">
        <v>66.88750834974529</v>
      </c>
      <c r="AM392">
        <f>(AO392 - AN392 + DX392*1E3/(8.314*(DZ392+273.15)) * AQ392/DW392 * AP392) * DW392/(100*DK392) * 1000/(1000 - AO392)</f>
        <v>0</v>
      </c>
      <c r="AN392">
        <v>16.85884839621181</v>
      </c>
      <c r="AO392">
        <v>18.23013706293708</v>
      </c>
      <c r="AP392">
        <v>-1.326741612923271E-06</v>
      </c>
      <c r="AQ392">
        <v>107.9229507317574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6</v>
      </c>
      <c r="DL392">
        <v>0.5</v>
      </c>
      <c r="DM392" t="s">
        <v>430</v>
      </c>
      <c r="DN392">
        <v>2</v>
      </c>
      <c r="DO392" t="b">
        <v>1</v>
      </c>
      <c r="DP392">
        <v>1685133529.75</v>
      </c>
      <c r="DQ392">
        <v>411.7915333333333</v>
      </c>
      <c r="DR392">
        <v>419.8394999999999</v>
      </c>
      <c r="DS392">
        <v>18.23162333333333</v>
      </c>
      <c r="DT392">
        <v>16.85766</v>
      </c>
      <c r="DU392">
        <v>412.3303666666667</v>
      </c>
      <c r="DV392">
        <v>18.64469333333334</v>
      </c>
      <c r="DW392">
        <v>499.9469</v>
      </c>
      <c r="DX392">
        <v>99.59810666666668</v>
      </c>
      <c r="DY392">
        <v>0.09978252999999999</v>
      </c>
      <c r="DZ392">
        <v>27.24904333333334</v>
      </c>
      <c r="EA392">
        <v>27.98042666666667</v>
      </c>
      <c r="EB392">
        <v>999.9000000000002</v>
      </c>
      <c r="EC392">
        <v>0</v>
      </c>
      <c r="ED392">
        <v>0</v>
      </c>
      <c r="EE392">
        <v>10021.33166666667</v>
      </c>
      <c r="EF392">
        <v>0</v>
      </c>
      <c r="EG392">
        <v>62.28556</v>
      </c>
      <c r="EH392">
        <v>-8.047831333333333</v>
      </c>
      <c r="EI392">
        <v>419.4385666666667</v>
      </c>
      <c r="EJ392">
        <v>427.0383333333333</v>
      </c>
      <c r="EK392">
        <v>1.373959666666667</v>
      </c>
      <c r="EL392">
        <v>419.8394999999999</v>
      </c>
      <c r="EM392">
        <v>16.85766</v>
      </c>
      <c r="EN392">
        <v>1.815836333333333</v>
      </c>
      <c r="EO392">
        <v>1.678993333333333</v>
      </c>
      <c r="EP392">
        <v>15.92379</v>
      </c>
      <c r="EQ392">
        <v>14.70355666666667</v>
      </c>
      <c r="ER392">
        <v>1999.979333333333</v>
      </c>
      <c r="ES392">
        <v>0.9800004999999998</v>
      </c>
      <c r="ET392">
        <v>0.01999980666666666</v>
      </c>
      <c r="EU392">
        <v>0</v>
      </c>
      <c r="EV392">
        <v>651.2854000000001</v>
      </c>
      <c r="EW392">
        <v>5.00078</v>
      </c>
      <c r="EX392">
        <v>14493.93333333334</v>
      </c>
      <c r="EY392">
        <v>16379.45666666667</v>
      </c>
      <c r="EZ392">
        <v>43.83299999999998</v>
      </c>
      <c r="FA392">
        <v>45.20379999999999</v>
      </c>
      <c r="FB392">
        <v>44.24966666666666</v>
      </c>
      <c r="FC392">
        <v>44.44139999999999</v>
      </c>
      <c r="FD392">
        <v>44.24966666666664</v>
      </c>
      <c r="FE392">
        <v>1955.079333333333</v>
      </c>
      <c r="FF392">
        <v>39.90000000000001</v>
      </c>
      <c r="FG392">
        <v>0</v>
      </c>
      <c r="FH392">
        <v>1685133535.9</v>
      </c>
      <c r="FI392">
        <v>0</v>
      </c>
      <c r="FJ392">
        <v>651.2621999999999</v>
      </c>
      <c r="FK392">
        <v>-0.5198461524339477</v>
      </c>
      <c r="FL392">
        <v>-56.40769178615885</v>
      </c>
      <c r="FM392">
        <v>14493.74</v>
      </c>
      <c r="FN392">
        <v>15</v>
      </c>
      <c r="FO392">
        <v>1685132446.1</v>
      </c>
      <c r="FP392" t="s">
        <v>1160</v>
      </c>
      <c r="FQ392">
        <v>1685132445.1</v>
      </c>
      <c r="FR392">
        <v>1685132446.1</v>
      </c>
      <c r="FS392">
        <v>7</v>
      </c>
      <c r="FT392">
        <v>-0.03</v>
      </c>
      <c r="FU392">
        <v>-0.019</v>
      </c>
      <c r="FV392">
        <v>-0.541</v>
      </c>
      <c r="FW392">
        <v>-0.438</v>
      </c>
      <c r="FX392">
        <v>420</v>
      </c>
      <c r="FY392">
        <v>15</v>
      </c>
      <c r="FZ392">
        <v>0.27</v>
      </c>
      <c r="GA392">
        <v>0.03</v>
      </c>
      <c r="GB392">
        <v>-8.030582439024389</v>
      </c>
      <c r="GC392">
        <v>-0.1695336585365964</v>
      </c>
      <c r="GD392">
        <v>0.05012707801327263</v>
      </c>
      <c r="GE392">
        <v>0</v>
      </c>
      <c r="GF392">
        <v>1.373600243902439</v>
      </c>
      <c r="GG392">
        <v>-0.0007852264808326949</v>
      </c>
      <c r="GH392">
        <v>0.001667961349211324</v>
      </c>
      <c r="GI392">
        <v>1</v>
      </c>
      <c r="GJ392">
        <v>1</v>
      </c>
      <c r="GK392">
        <v>2</v>
      </c>
      <c r="GL392" t="s">
        <v>432</v>
      </c>
      <c r="GM392">
        <v>3.09911</v>
      </c>
      <c r="GN392">
        <v>2.75811</v>
      </c>
      <c r="GO392">
        <v>0.0939464</v>
      </c>
      <c r="GP392">
        <v>0.0952851</v>
      </c>
      <c r="GQ392">
        <v>0.09854980000000001</v>
      </c>
      <c r="GR392">
        <v>0.0921877</v>
      </c>
      <c r="GS392">
        <v>23034.7</v>
      </c>
      <c r="GT392">
        <v>22699.4</v>
      </c>
      <c r="GU392">
        <v>25982.1</v>
      </c>
      <c r="GV392">
        <v>25448.1</v>
      </c>
      <c r="GW392">
        <v>37596.5</v>
      </c>
      <c r="GX392">
        <v>35077.6</v>
      </c>
      <c r="GY392">
        <v>45438.5</v>
      </c>
      <c r="GZ392">
        <v>41807</v>
      </c>
      <c r="HA392">
        <v>1.83247</v>
      </c>
      <c r="HB392">
        <v>1.82272</v>
      </c>
      <c r="HC392">
        <v>-0.0123158</v>
      </c>
      <c r="HD392">
        <v>0</v>
      </c>
      <c r="HE392">
        <v>28.1812</v>
      </c>
      <c r="HF392">
        <v>999.9</v>
      </c>
      <c r="HG392">
        <v>41.8</v>
      </c>
      <c r="HH392">
        <v>41.8</v>
      </c>
      <c r="HI392">
        <v>34.2328</v>
      </c>
      <c r="HJ392">
        <v>61.6079</v>
      </c>
      <c r="HK392">
        <v>23.8381</v>
      </c>
      <c r="HL392">
        <v>1</v>
      </c>
      <c r="HM392">
        <v>0.589881</v>
      </c>
      <c r="HN392">
        <v>4.29037</v>
      </c>
      <c r="HO392">
        <v>20.256</v>
      </c>
      <c r="HP392">
        <v>5.21459</v>
      </c>
      <c r="HQ392">
        <v>11.9845</v>
      </c>
      <c r="HR392">
        <v>4.96185</v>
      </c>
      <c r="HS392">
        <v>3.27527</v>
      </c>
      <c r="HT392">
        <v>9999</v>
      </c>
      <c r="HU392">
        <v>9999</v>
      </c>
      <c r="HV392">
        <v>9999</v>
      </c>
      <c r="HW392">
        <v>43</v>
      </c>
      <c r="HX392">
        <v>1.86401</v>
      </c>
      <c r="HY392">
        <v>1.8602</v>
      </c>
      <c r="HZ392">
        <v>1.85854</v>
      </c>
      <c r="IA392">
        <v>1.85989</v>
      </c>
      <c r="IB392">
        <v>1.85987</v>
      </c>
      <c r="IC392">
        <v>1.85843</v>
      </c>
      <c r="ID392">
        <v>1.85749</v>
      </c>
      <c r="IE392">
        <v>1.8524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-0.538</v>
      </c>
      <c r="IT392">
        <v>-0.4131</v>
      </c>
      <c r="IU392">
        <v>-0.5078576447089265</v>
      </c>
      <c r="IV392">
        <v>0.0001543633802942166</v>
      </c>
      <c r="IW392">
        <v>-6.359805854135664E-07</v>
      </c>
      <c r="IX392">
        <v>1.931128000261328E-10</v>
      </c>
      <c r="IY392">
        <v>-0.4198698135401208</v>
      </c>
      <c r="IZ392">
        <v>-0.009907362677547949</v>
      </c>
      <c r="JA392">
        <v>0.0006454078662214542</v>
      </c>
      <c r="JB392">
        <v>-5.064920317128958E-06</v>
      </c>
      <c r="JC392">
        <v>3</v>
      </c>
      <c r="JD392">
        <v>1872</v>
      </c>
      <c r="JE392">
        <v>1</v>
      </c>
      <c r="JF392">
        <v>37</v>
      </c>
      <c r="JG392">
        <v>18.2</v>
      </c>
      <c r="JH392">
        <v>18.2</v>
      </c>
      <c r="JI392">
        <v>1.12183</v>
      </c>
      <c r="JJ392">
        <v>2.65503</v>
      </c>
      <c r="JK392">
        <v>1.49658</v>
      </c>
      <c r="JL392">
        <v>2.33887</v>
      </c>
      <c r="JM392">
        <v>1.54907</v>
      </c>
      <c r="JN392">
        <v>2.39746</v>
      </c>
      <c r="JO392">
        <v>44.8377</v>
      </c>
      <c r="JP392">
        <v>12.7749</v>
      </c>
      <c r="JQ392">
        <v>18</v>
      </c>
      <c r="JR392">
        <v>498.737</v>
      </c>
      <c r="JS392">
        <v>507.875</v>
      </c>
      <c r="JT392">
        <v>23.151</v>
      </c>
      <c r="JU392">
        <v>34.2823</v>
      </c>
      <c r="JV392">
        <v>29.9995</v>
      </c>
      <c r="JW392">
        <v>34.3699</v>
      </c>
      <c r="JX392">
        <v>34.3147</v>
      </c>
      <c r="JY392">
        <v>22.4691</v>
      </c>
      <c r="JZ392">
        <v>45.7457</v>
      </c>
      <c r="KA392">
        <v>0</v>
      </c>
      <c r="KB392">
        <v>23.164</v>
      </c>
      <c r="KC392">
        <v>413.126</v>
      </c>
      <c r="KD392">
        <v>16.8923</v>
      </c>
      <c r="KE392">
        <v>99.29340000000001</v>
      </c>
      <c r="KF392">
        <v>99.3797</v>
      </c>
    </row>
    <row r="393" spans="1:292">
      <c r="A393" t="s">
        <v>44</v>
      </c>
      <c r="B393" t="s">
        <v>45</v>
      </c>
    </row>
    <row r="394" spans="1:292">
      <c r="B394" t="s">
        <v>436</v>
      </c>
    </row>
    <row r="395" spans="1:292">
      <c r="A395">
        <v>359</v>
      </c>
      <c r="B395">
        <v>1685133542</v>
      </c>
      <c r="C395">
        <v>10139.5</v>
      </c>
      <c r="D395" t="s">
        <v>1161</v>
      </c>
      <c r="E395" t="s">
        <v>1162</v>
      </c>
      <c r="F395">
        <v>5</v>
      </c>
      <c r="G395" t="s">
        <v>1159</v>
      </c>
      <c r="H395">
        <v>1685133533.883333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427.0608085954292</v>
      </c>
      <c r="AJ395">
        <v>419.409903030303</v>
      </c>
      <c r="AK395">
        <v>-0.000331729474797112</v>
      </c>
      <c r="AL395">
        <v>66.88750834974529</v>
      </c>
      <c r="AM395">
        <f>(AO395 - AN395 + DX395*1E3/(8.314*(DZ395+273.15)) * AQ395/DW395 * AP395) * DW395/(100*DK395) * 1000/(1000 - AO395)</f>
        <v>0</v>
      </c>
      <c r="AN395">
        <v>16.85715602706629</v>
      </c>
      <c r="AO395">
        <v>18.2369090909091</v>
      </c>
      <c r="AP395">
        <v>1.283993345189729E-05</v>
      </c>
      <c r="AQ395">
        <v>107.9229507317574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6</v>
      </c>
      <c r="DL395">
        <v>0.5</v>
      </c>
      <c r="DM395" t="s">
        <v>430</v>
      </c>
      <c r="DN395">
        <v>2</v>
      </c>
      <c r="DO395" t="b">
        <v>1</v>
      </c>
      <c r="DP395">
        <v>1685133533.883333</v>
      </c>
      <c r="DQ395">
        <v>411.7945999999999</v>
      </c>
      <c r="DR395">
        <v>419.7546</v>
      </c>
      <c r="DS395">
        <v>18.23197</v>
      </c>
      <c r="DT395">
        <v>16.85823666666667</v>
      </c>
      <c r="DU395">
        <v>412.3334333333333</v>
      </c>
      <c r="DV395">
        <v>18.64503</v>
      </c>
      <c r="DW395">
        <v>499.9900666666667</v>
      </c>
      <c r="DX395">
        <v>99.59817333333334</v>
      </c>
      <c r="DY395">
        <v>0.1000467566666667</v>
      </c>
      <c r="DZ395">
        <v>27.24845000000001</v>
      </c>
      <c r="EA395">
        <v>27.98125666666667</v>
      </c>
      <c r="EB395">
        <v>999.9000000000002</v>
      </c>
      <c r="EC395">
        <v>0</v>
      </c>
      <c r="ED395">
        <v>0</v>
      </c>
      <c r="EE395">
        <v>10005.58566666667</v>
      </c>
      <c r="EF395">
        <v>0</v>
      </c>
      <c r="EG395">
        <v>62.48657000000001</v>
      </c>
      <c r="EH395">
        <v>-7.959908666666666</v>
      </c>
      <c r="EI395">
        <v>419.4418666666667</v>
      </c>
      <c r="EJ395">
        <v>426.9521666666668</v>
      </c>
      <c r="EK395">
        <v>1.373731666666667</v>
      </c>
      <c r="EL395">
        <v>419.7546</v>
      </c>
      <c r="EM395">
        <v>16.85823666666667</v>
      </c>
      <c r="EN395">
        <v>1.815871666666667</v>
      </c>
      <c r="EO395">
        <v>1.679051</v>
      </c>
      <c r="EP395">
        <v>15.92409666666667</v>
      </c>
      <c r="EQ395">
        <v>14.70409333333333</v>
      </c>
      <c r="ER395">
        <v>2000.013666666666</v>
      </c>
      <c r="ES395">
        <v>0.9800007999999998</v>
      </c>
      <c r="ET395">
        <v>0.01999950666666667</v>
      </c>
      <c r="EU395">
        <v>0</v>
      </c>
      <c r="EV395">
        <v>651.2379333333333</v>
      </c>
      <c r="EW395">
        <v>5.00078</v>
      </c>
      <c r="EX395">
        <v>14492.68666666667</v>
      </c>
      <c r="EY395">
        <v>16379.75</v>
      </c>
      <c r="EZ395">
        <v>43.83919999999998</v>
      </c>
      <c r="FA395">
        <v>45.20379999999999</v>
      </c>
      <c r="FB395">
        <v>44.23716666666665</v>
      </c>
      <c r="FC395">
        <v>44.43103333333332</v>
      </c>
      <c r="FD395">
        <v>44.22889999999999</v>
      </c>
      <c r="FE395">
        <v>1955.113666666667</v>
      </c>
      <c r="FF395">
        <v>39.90000000000001</v>
      </c>
      <c r="FG395">
        <v>0</v>
      </c>
      <c r="FH395">
        <v>1685133540.1</v>
      </c>
      <c r="FI395">
        <v>0</v>
      </c>
      <c r="FJ395">
        <v>651.2162692307692</v>
      </c>
      <c r="FK395">
        <v>-0.8290256412695608</v>
      </c>
      <c r="FL395">
        <v>-90.068376119194</v>
      </c>
      <c r="FM395">
        <v>14491.12692307692</v>
      </c>
      <c r="FN395">
        <v>15</v>
      </c>
      <c r="FO395">
        <v>1685132446.1</v>
      </c>
      <c r="FP395" t="s">
        <v>1160</v>
      </c>
      <c r="FQ395">
        <v>1685132445.1</v>
      </c>
      <c r="FR395">
        <v>1685132446.1</v>
      </c>
      <c r="FS395">
        <v>7</v>
      </c>
      <c r="FT395">
        <v>-0.03</v>
      </c>
      <c r="FU395">
        <v>-0.019</v>
      </c>
      <c r="FV395">
        <v>-0.541</v>
      </c>
      <c r="FW395">
        <v>-0.438</v>
      </c>
      <c r="FX395">
        <v>420</v>
      </c>
      <c r="FY395">
        <v>15</v>
      </c>
      <c r="FZ395">
        <v>0.27</v>
      </c>
      <c r="GA395">
        <v>0.03</v>
      </c>
      <c r="GB395">
        <v>-7.978644634146342</v>
      </c>
      <c r="GC395">
        <v>1.154003414634152</v>
      </c>
      <c r="GD395">
        <v>0.2247310395062264</v>
      </c>
      <c r="GE395">
        <v>0</v>
      </c>
      <c r="GF395">
        <v>1.37397487804878</v>
      </c>
      <c r="GG395">
        <v>-0.002976376306618838</v>
      </c>
      <c r="GH395">
        <v>0.001682834603340767</v>
      </c>
      <c r="GI395">
        <v>1</v>
      </c>
      <c r="GJ395">
        <v>1</v>
      </c>
      <c r="GK395">
        <v>2</v>
      </c>
      <c r="GL395" t="s">
        <v>432</v>
      </c>
      <c r="GM395">
        <v>3.09893</v>
      </c>
      <c r="GN395">
        <v>2.75802</v>
      </c>
      <c r="GO395">
        <v>0.0939335</v>
      </c>
      <c r="GP395">
        <v>0.0949899</v>
      </c>
      <c r="GQ395">
        <v>0.0985748</v>
      </c>
      <c r="GR395">
        <v>0.0921989</v>
      </c>
      <c r="GS395">
        <v>23035.2</v>
      </c>
      <c r="GT395">
        <v>22706.9</v>
      </c>
      <c r="GU395">
        <v>25982.3</v>
      </c>
      <c r="GV395">
        <v>25448.3</v>
      </c>
      <c r="GW395">
        <v>37596</v>
      </c>
      <c r="GX395">
        <v>35077.4</v>
      </c>
      <c r="GY395">
        <v>45439.2</v>
      </c>
      <c r="GZ395">
        <v>41807.4</v>
      </c>
      <c r="HA395">
        <v>1.8324</v>
      </c>
      <c r="HB395">
        <v>1.82325</v>
      </c>
      <c r="HC395">
        <v>-0.0116155</v>
      </c>
      <c r="HD395">
        <v>0</v>
      </c>
      <c r="HE395">
        <v>28.1745</v>
      </c>
      <c r="HF395">
        <v>999.9</v>
      </c>
      <c r="HG395">
        <v>41.8</v>
      </c>
      <c r="HH395">
        <v>41.8</v>
      </c>
      <c r="HI395">
        <v>34.2333</v>
      </c>
      <c r="HJ395">
        <v>62.4879</v>
      </c>
      <c r="HK395">
        <v>23.9022</v>
      </c>
      <c r="HL395">
        <v>1</v>
      </c>
      <c r="HM395">
        <v>0.521733</v>
      </c>
      <c r="HN395">
        <v>4.33794</v>
      </c>
      <c r="HO395">
        <v>20.2533</v>
      </c>
      <c r="HP395">
        <v>5.20726</v>
      </c>
      <c r="HQ395">
        <v>11.9842</v>
      </c>
      <c r="HR395">
        <v>4.9622</v>
      </c>
      <c r="HS395">
        <v>3.27378</v>
      </c>
      <c r="HT395">
        <v>9999</v>
      </c>
      <c r="HU395">
        <v>9999</v>
      </c>
      <c r="HV395">
        <v>9999</v>
      </c>
      <c r="HW395">
        <v>43</v>
      </c>
      <c r="HX395">
        <v>1.86401</v>
      </c>
      <c r="HY395">
        <v>1.8602</v>
      </c>
      <c r="HZ395">
        <v>1.85857</v>
      </c>
      <c r="IA395">
        <v>1.85989</v>
      </c>
      <c r="IB395">
        <v>1.85989</v>
      </c>
      <c r="IC395">
        <v>1.85846</v>
      </c>
      <c r="ID395">
        <v>1.85752</v>
      </c>
      <c r="IE395">
        <v>1.85239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-0.538</v>
      </c>
      <c r="IT395">
        <v>-0.413</v>
      </c>
      <c r="IU395">
        <v>-0.5078576447089265</v>
      </c>
      <c r="IV395">
        <v>0.0001543633802942166</v>
      </c>
      <c r="IW395">
        <v>-6.359805854135664E-07</v>
      </c>
      <c r="IX395">
        <v>1.931128000261328E-10</v>
      </c>
      <c r="IY395">
        <v>-0.4198698135401208</v>
      </c>
      <c r="IZ395">
        <v>-0.009907362677547949</v>
      </c>
      <c r="JA395">
        <v>0.0006454078662214542</v>
      </c>
      <c r="JB395">
        <v>-5.064920317128958E-06</v>
      </c>
      <c r="JC395">
        <v>3</v>
      </c>
      <c r="JD395">
        <v>1872</v>
      </c>
      <c r="JE395">
        <v>1</v>
      </c>
      <c r="JF395">
        <v>37</v>
      </c>
      <c r="JG395">
        <v>18.3</v>
      </c>
      <c r="JH395">
        <v>18.3</v>
      </c>
      <c r="JI395">
        <v>1.10229</v>
      </c>
      <c r="JJ395">
        <v>2.65137</v>
      </c>
      <c r="JK395">
        <v>1.49658</v>
      </c>
      <c r="JL395">
        <v>2.33887</v>
      </c>
      <c r="JM395">
        <v>1.54785</v>
      </c>
      <c r="JN395">
        <v>2.45728</v>
      </c>
      <c r="JO395">
        <v>44.8377</v>
      </c>
      <c r="JP395">
        <v>16.1021</v>
      </c>
      <c r="JQ395">
        <v>18</v>
      </c>
      <c r="JR395">
        <v>498.652</v>
      </c>
      <c r="JS395">
        <v>508.202</v>
      </c>
      <c r="JT395">
        <v>23.1667</v>
      </c>
      <c r="JU395">
        <v>34.2758</v>
      </c>
      <c r="JV395">
        <v>29.9994</v>
      </c>
      <c r="JW395">
        <v>34.3647</v>
      </c>
      <c r="JX395">
        <v>34.3098</v>
      </c>
      <c r="JY395">
        <v>21.9938</v>
      </c>
      <c r="JZ395">
        <v>45.7457</v>
      </c>
      <c r="KA395">
        <v>0</v>
      </c>
      <c r="KB395">
        <v>23.1775</v>
      </c>
      <c r="KC395">
        <v>399.653</v>
      </c>
      <c r="KD395">
        <v>16.8923</v>
      </c>
      <c r="KE395">
        <v>99.29470000000001</v>
      </c>
      <c r="KF395">
        <v>99.38039999999999</v>
      </c>
    </row>
    <row r="396" spans="1:292">
      <c r="A396">
        <v>360</v>
      </c>
      <c r="B396">
        <v>1685133547</v>
      </c>
      <c r="C396">
        <v>10144.5</v>
      </c>
      <c r="D396" t="s">
        <v>1163</v>
      </c>
      <c r="E396" t="s">
        <v>1164</v>
      </c>
      <c r="F396">
        <v>5</v>
      </c>
      <c r="G396" t="s">
        <v>1159</v>
      </c>
      <c r="H396">
        <v>1685133539.214286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422.4901373797529</v>
      </c>
      <c r="AJ396">
        <v>417.3012848484846</v>
      </c>
      <c r="AK396">
        <v>-0.4705419477690878</v>
      </c>
      <c r="AL396">
        <v>66.88750834974529</v>
      </c>
      <c r="AM396">
        <f>(AO396 - AN396 + DX396*1E3/(8.314*(DZ396+273.15)) * AQ396/DW396 * AP396) * DW396/(100*DK396) * 1000/(1000 - AO396)</f>
        <v>0</v>
      </c>
      <c r="AN396">
        <v>16.85844993468649</v>
      </c>
      <c r="AO396">
        <v>18.2381146853147</v>
      </c>
      <c r="AP396">
        <v>4.626817749126705E-06</v>
      </c>
      <c r="AQ396">
        <v>107.9229507317574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6</v>
      </c>
      <c r="DL396">
        <v>0.5</v>
      </c>
      <c r="DM396" t="s">
        <v>430</v>
      </c>
      <c r="DN396">
        <v>2</v>
      </c>
      <c r="DO396" t="b">
        <v>1</v>
      </c>
      <c r="DP396">
        <v>1685133539.214286</v>
      </c>
      <c r="DQ396">
        <v>411.5061428571428</v>
      </c>
      <c r="DR396">
        <v>417.5779642857143</v>
      </c>
      <c r="DS396">
        <v>18.23379642857143</v>
      </c>
      <c r="DT396">
        <v>16.85815357142857</v>
      </c>
      <c r="DU396">
        <v>412.0448214285715</v>
      </c>
      <c r="DV396">
        <v>18.64684642857143</v>
      </c>
      <c r="DW396">
        <v>499.9982142857143</v>
      </c>
      <c r="DX396">
        <v>99.59819642857143</v>
      </c>
      <c r="DY396">
        <v>0.1001463285714286</v>
      </c>
      <c r="DZ396">
        <v>27.24901428571428</v>
      </c>
      <c r="EA396">
        <v>27.98146428571429</v>
      </c>
      <c r="EB396">
        <v>999.9000000000002</v>
      </c>
      <c r="EC396">
        <v>0</v>
      </c>
      <c r="ED396">
        <v>0</v>
      </c>
      <c r="EE396">
        <v>9987.365714285714</v>
      </c>
      <c r="EF396">
        <v>0</v>
      </c>
      <c r="EG396">
        <v>62.10984285714286</v>
      </c>
      <c r="EH396">
        <v>-6.071738678571429</v>
      </c>
      <c r="EI396">
        <v>419.1488571428572</v>
      </c>
      <c r="EJ396">
        <v>424.7381071428571</v>
      </c>
      <c r="EK396">
        <v>1.375636428571429</v>
      </c>
      <c r="EL396">
        <v>417.5779642857143</v>
      </c>
      <c r="EM396">
        <v>16.85815357142857</v>
      </c>
      <c r="EN396">
        <v>1.816053214285714</v>
      </c>
      <c r="EO396">
        <v>1.679042142857143</v>
      </c>
      <c r="EP396">
        <v>15.92565714285714</v>
      </c>
      <c r="EQ396">
        <v>14.70401785714286</v>
      </c>
      <c r="ER396">
        <v>2000.01</v>
      </c>
      <c r="ES396">
        <v>0.9800008214285713</v>
      </c>
      <c r="ET396">
        <v>0.01999948928571428</v>
      </c>
      <c r="EU396">
        <v>0</v>
      </c>
      <c r="EV396">
        <v>651.1153928571429</v>
      </c>
      <c r="EW396">
        <v>5.00078</v>
      </c>
      <c r="EX396">
        <v>14486.17857142857</v>
      </c>
      <c r="EY396">
        <v>16379.725</v>
      </c>
      <c r="EZ396">
        <v>43.84335714285713</v>
      </c>
      <c r="FA396">
        <v>45.20499999999998</v>
      </c>
      <c r="FB396">
        <v>44.22292857142856</v>
      </c>
      <c r="FC396">
        <v>44.43282142857144</v>
      </c>
      <c r="FD396">
        <v>44.21185714285713</v>
      </c>
      <c r="FE396">
        <v>1955.11</v>
      </c>
      <c r="FF396">
        <v>39.9</v>
      </c>
      <c r="FG396">
        <v>0</v>
      </c>
      <c r="FH396">
        <v>1685133544.9</v>
      </c>
      <c r="FI396">
        <v>0</v>
      </c>
      <c r="FJ396">
        <v>651.1164615384615</v>
      </c>
      <c r="FK396">
        <v>-1.837675216527511</v>
      </c>
      <c r="FL396">
        <v>-37.45641026820402</v>
      </c>
      <c r="FM396">
        <v>14486.08461538462</v>
      </c>
      <c r="FN396">
        <v>15</v>
      </c>
      <c r="FO396">
        <v>1685132446.1</v>
      </c>
      <c r="FP396" t="s">
        <v>1160</v>
      </c>
      <c r="FQ396">
        <v>1685132445.1</v>
      </c>
      <c r="FR396">
        <v>1685132446.1</v>
      </c>
      <c r="FS396">
        <v>7</v>
      </c>
      <c r="FT396">
        <v>-0.03</v>
      </c>
      <c r="FU396">
        <v>-0.019</v>
      </c>
      <c r="FV396">
        <v>-0.541</v>
      </c>
      <c r="FW396">
        <v>-0.438</v>
      </c>
      <c r="FX396">
        <v>420</v>
      </c>
      <c r="FY396">
        <v>15</v>
      </c>
      <c r="FZ396">
        <v>0.27</v>
      </c>
      <c r="GA396">
        <v>0.03</v>
      </c>
      <c r="GB396">
        <v>-7.108340829268293</v>
      </c>
      <c r="GC396">
        <v>13.85762404181185</v>
      </c>
      <c r="GD396">
        <v>1.958109012072666</v>
      </c>
      <c r="GE396">
        <v>0</v>
      </c>
      <c r="GF396">
        <v>1.375056097560976</v>
      </c>
      <c r="GG396">
        <v>0.01339317073170677</v>
      </c>
      <c r="GH396">
        <v>0.002846613630476318</v>
      </c>
      <c r="GI396">
        <v>1</v>
      </c>
      <c r="GJ396">
        <v>1</v>
      </c>
      <c r="GK396">
        <v>2</v>
      </c>
      <c r="GL396" t="s">
        <v>432</v>
      </c>
      <c r="GM396">
        <v>3.09915</v>
      </c>
      <c r="GN396">
        <v>2.75852</v>
      </c>
      <c r="GO396">
        <v>0.09349730000000001</v>
      </c>
      <c r="GP396">
        <v>0.09303980000000001</v>
      </c>
      <c r="GQ396">
        <v>0.098582</v>
      </c>
      <c r="GR396">
        <v>0.0921907</v>
      </c>
      <c r="GS396">
        <v>23046.6</v>
      </c>
      <c r="GT396">
        <v>22755.8</v>
      </c>
      <c r="GU396">
        <v>25982.6</v>
      </c>
      <c r="GV396">
        <v>25448.2</v>
      </c>
      <c r="GW396">
        <v>37596.1</v>
      </c>
      <c r="GX396">
        <v>35077.6</v>
      </c>
      <c r="GY396">
        <v>45439.7</v>
      </c>
      <c r="GZ396">
        <v>41807.5</v>
      </c>
      <c r="HA396">
        <v>1.83253</v>
      </c>
      <c r="HB396">
        <v>1.82318</v>
      </c>
      <c r="HC396">
        <v>-0.0115111</v>
      </c>
      <c r="HD396">
        <v>0</v>
      </c>
      <c r="HE396">
        <v>28.1681</v>
      </c>
      <c r="HF396">
        <v>999.9</v>
      </c>
      <c r="HG396">
        <v>41.8</v>
      </c>
      <c r="HH396">
        <v>41.8</v>
      </c>
      <c r="HI396">
        <v>34.2342</v>
      </c>
      <c r="HJ396">
        <v>61.6279</v>
      </c>
      <c r="HK396">
        <v>23.7981</v>
      </c>
      <c r="HL396">
        <v>1</v>
      </c>
      <c r="HM396">
        <v>0.588747</v>
      </c>
      <c r="HN396">
        <v>4.27644</v>
      </c>
      <c r="HO396">
        <v>20.2533</v>
      </c>
      <c r="HP396">
        <v>5.20756</v>
      </c>
      <c r="HQ396">
        <v>11.9831</v>
      </c>
      <c r="HR396">
        <v>4.96225</v>
      </c>
      <c r="HS396">
        <v>3.2737</v>
      </c>
      <c r="HT396">
        <v>9999</v>
      </c>
      <c r="HU396">
        <v>9999</v>
      </c>
      <c r="HV396">
        <v>9999</v>
      </c>
      <c r="HW396">
        <v>43</v>
      </c>
      <c r="HX396">
        <v>1.86401</v>
      </c>
      <c r="HY396">
        <v>1.8602</v>
      </c>
      <c r="HZ396">
        <v>1.85856</v>
      </c>
      <c r="IA396">
        <v>1.8599</v>
      </c>
      <c r="IB396">
        <v>1.85988</v>
      </c>
      <c r="IC396">
        <v>1.85844</v>
      </c>
      <c r="ID396">
        <v>1.85753</v>
      </c>
      <c r="IE396">
        <v>1.85241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-0.538</v>
      </c>
      <c r="IT396">
        <v>-0.413</v>
      </c>
      <c r="IU396">
        <v>-0.5078576447089265</v>
      </c>
      <c r="IV396">
        <v>0.0001543633802942166</v>
      </c>
      <c r="IW396">
        <v>-6.359805854135664E-07</v>
      </c>
      <c r="IX396">
        <v>1.931128000261328E-10</v>
      </c>
      <c r="IY396">
        <v>-0.4198698135401208</v>
      </c>
      <c r="IZ396">
        <v>-0.009907362677547949</v>
      </c>
      <c r="JA396">
        <v>0.0006454078662214542</v>
      </c>
      <c r="JB396">
        <v>-5.064920317128958E-06</v>
      </c>
      <c r="JC396">
        <v>3</v>
      </c>
      <c r="JD396">
        <v>1872</v>
      </c>
      <c r="JE396">
        <v>1</v>
      </c>
      <c r="JF396">
        <v>37</v>
      </c>
      <c r="JG396">
        <v>18.4</v>
      </c>
      <c r="JH396">
        <v>18.3</v>
      </c>
      <c r="JI396">
        <v>1.06323</v>
      </c>
      <c r="JJ396">
        <v>2.65137</v>
      </c>
      <c r="JK396">
        <v>1.49658</v>
      </c>
      <c r="JL396">
        <v>2.33887</v>
      </c>
      <c r="JM396">
        <v>1.54785</v>
      </c>
      <c r="JN396">
        <v>2.45972</v>
      </c>
      <c r="JO396">
        <v>44.8377</v>
      </c>
      <c r="JP396">
        <v>16.0934</v>
      </c>
      <c r="JQ396">
        <v>18</v>
      </c>
      <c r="JR396">
        <v>498.678</v>
      </c>
      <c r="JS396">
        <v>508.09</v>
      </c>
      <c r="JT396">
        <v>23.1801</v>
      </c>
      <c r="JU396">
        <v>34.269</v>
      </c>
      <c r="JV396">
        <v>29.9996</v>
      </c>
      <c r="JW396">
        <v>34.3573</v>
      </c>
      <c r="JX396">
        <v>34.3023</v>
      </c>
      <c r="JY396">
        <v>21.3398</v>
      </c>
      <c r="JZ396">
        <v>45.7457</v>
      </c>
      <c r="KA396">
        <v>0</v>
      </c>
      <c r="KB396">
        <v>23.1884</v>
      </c>
      <c r="KC396">
        <v>386.269</v>
      </c>
      <c r="KD396">
        <v>16.8923</v>
      </c>
      <c r="KE396">
        <v>99.2958</v>
      </c>
      <c r="KF396">
        <v>99.38039999999999</v>
      </c>
    </row>
    <row r="397" spans="1:292">
      <c r="A397">
        <v>361</v>
      </c>
      <c r="B397">
        <v>1685133552</v>
      </c>
      <c r="C397">
        <v>10149.5</v>
      </c>
      <c r="D397" t="s">
        <v>1165</v>
      </c>
      <c r="E397" t="s">
        <v>1166</v>
      </c>
      <c r="F397">
        <v>5</v>
      </c>
      <c r="G397" t="s">
        <v>1159</v>
      </c>
      <c r="H397">
        <v>1685133544.481482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408.638072544727</v>
      </c>
      <c r="AJ397">
        <v>409.7302909090906</v>
      </c>
      <c r="AK397">
        <v>-1.60094126776601</v>
      </c>
      <c r="AL397">
        <v>66.88750834974529</v>
      </c>
      <c r="AM397">
        <f>(AO397 - AN397 + DX397*1E3/(8.314*(DZ397+273.15)) * AQ397/DW397 * AP397) * DW397/(100*DK397) * 1000/(1000 - AO397)</f>
        <v>0</v>
      </c>
      <c r="AN397">
        <v>16.8566696720063</v>
      </c>
      <c r="AO397">
        <v>18.23867552447554</v>
      </c>
      <c r="AP397">
        <v>7.558483197545263E-06</v>
      </c>
      <c r="AQ397">
        <v>107.9229507317574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6</v>
      </c>
      <c r="DL397">
        <v>0.5</v>
      </c>
      <c r="DM397" t="s">
        <v>430</v>
      </c>
      <c r="DN397">
        <v>2</v>
      </c>
      <c r="DO397" t="b">
        <v>1</v>
      </c>
      <c r="DP397">
        <v>1685133544.481482</v>
      </c>
      <c r="DQ397">
        <v>409.4714444444445</v>
      </c>
      <c r="DR397">
        <v>410.4503333333333</v>
      </c>
      <c r="DS397">
        <v>18.23651481481481</v>
      </c>
      <c r="DT397">
        <v>16.85761111111111</v>
      </c>
      <c r="DU397">
        <v>410.0095925925926</v>
      </c>
      <c r="DV397">
        <v>18.64953703703704</v>
      </c>
      <c r="DW397">
        <v>500.0307777777777</v>
      </c>
      <c r="DX397">
        <v>99.59806296296296</v>
      </c>
      <c r="DY397">
        <v>0.1003699666666667</v>
      </c>
      <c r="DZ397">
        <v>27.25015185185185</v>
      </c>
      <c r="EA397">
        <v>27.98317037037037</v>
      </c>
      <c r="EB397">
        <v>999.9000000000001</v>
      </c>
      <c r="EC397">
        <v>0</v>
      </c>
      <c r="ED397">
        <v>0</v>
      </c>
      <c r="EE397">
        <v>9966.436666666666</v>
      </c>
      <c r="EF397">
        <v>0</v>
      </c>
      <c r="EG397">
        <v>62.32541111111112</v>
      </c>
      <c r="EH397">
        <v>-0.9788760370370369</v>
      </c>
      <c r="EI397">
        <v>417.0775555555556</v>
      </c>
      <c r="EJ397">
        <v>417.488037037037</v>
      </c>
      <c r="EK397">
        <v>1.378902592592592</v>
      </c>
      <c r="EL397">
        <v>410.4503333333333</v>
      </c>
      <c r="EM397">
        <v>16.85761111111111</v>
      </c>
      <c r="EN397">
        <v>1.816320740740741</v>
      </c>
      <c r="EO397">
        <v>1.678984444444445</v>
      </c>
      <c r="EP397">
        <v>15.92796296296296</v>
      </c>
      <c r="EQ397">
        <v>14.70348888888889</v>
      </c>
      <c r="ER397">
        <v>2000.015185185185</v>
      </c>
      <c r="ES397">
        <v>0.9800009999999999</v>
      </c>
      <c r="ET397">
        <v>0.01999930370370371</v>
      </c>
      <c r="EU397">
        <v>0</v>
      </c>
      <c r="EV397">
        <v>650.9108148148148</v>
      </c>
      <c r="EW397">
        <v>5.00078</v>
      </c>
      <c r="EX397">
        <v>14481.97407407407</v>
      </c>
      <c r="EY397">
        <v>16379.76666666666</v>
      </c>
      <c r="EZ397">
        <v>43.84918518518518</v>
      </c>
      <c r="FA397">
        <v>45.19174074074073</v>
      </c>
      <c r="FB397">
        <v>44.23348148148148</v>
      </c>
      <c r="FC397">
        <v>44.43962962962963</v>
      </c>
      <c r="FD397">
        <v>44.2244074074074</v>
      </c>
      <c r="FE397">
        <v>1955.115185185186</v>
      </c>
      <c r="FF397">
        <v>39.9</v>
      </c>
      <c r="FG397">
        <v>0</v>
      </c>
      <c r="FH397">
        <v>1685133550.3</v>
      </c>
      <c r="FI397">
        <v>0</v>
      </c>
      <c r="FJ397">
        <v>650.8984399999999</v>
      </c>
      <c r="FK397">
        <v>-3.139153849081308</v>
      </c>
      <c r="FL397">
        <v>-57.60000008375327</v>
      </c>
      <c r="FM397">
        <v>14481.34</v>
      </c>
      <c r="FN397">
        <v>15</v>
      </c>
      <c r="FO397">
        <v>1685132446.1</v>
      </c>
      <c r="FP397" t="s">
        <v>1160</v>
      </c>
      <c r="FQ397">
        <v>1685132445.1</v>
      </c>
      <c r="FR397">
        <v>1685132446.1</v>
      </c>
      <c r="FS397">
        <v>7</v>
      </c>
      <c r="FT397">
        <v>-0.03</v>
      </c>
      <c r="FU397">
        <v>-0.019</v>
      </c>
      <c r="FV397">
        <v>-0.541</v>
      </c>
      <c r="FW397">
        <v>-0.438</v>
      </c>
      <c r="FX397">
        <v>420</v>
      </c>
      <c r="FY397">
        <v>15</v>
      </c>
      <c r="FZ397">
        <v>0.27</v>
      </c>
      <c r="GA397">
        <v>0.03</v>
      </c>
      <c r="GB397">
        <v>-3.422658075</v>
      </c>
      <c r="GC397">
        <v>54.65468747842404</v>
      </c>
      <c r="GD397">
        <v>5.855520706737423</v>
      </c>
      <c r="GE397">
        <v>0</v>
      </c>
      <c r="GF397">
        <v>1.376902</v>
      </c>
      <c r="GG397">
        <v>0.03967204502814262</v>
      </c>
      <c r="GH397">
        <v>0.003969973047767463</v>
      </c>
      <c r="GI397">
        <v>1</v>
      </c>
      <c r="GJ397">
        <v>1</v>
      </c>
      <c r="GK397">
        <v>2</v>
      </c>
      <c r="GL397" t="s">
        <v>432</v>
      </c>
      <c r="GM397">
        <v>3.09915</v>
      </c>
      <c r="GN397">
        <v>2.75801</v>
      </c>
      <c r="GO397">
        <v>0.09210550000000001</v>
      </c>
      <c r="GP397">
        <v>0.09014750000000001</v>
      </c>
      <c r="GQ397">
        <v>0.0985872</v>
      </c>
      <c r="GR397">
        <v>0.09218320000000001</v>
      </c>
      <c r="GS397">
        <v>23082.1</v>
      </c>
      <c r="GT397">
        <v>22828.6</v>
      </c>
      <c r="GU397">
        <v>25982.8</v>
      </c>
      <c r="GV397">
        <v>25448.5</v>
      </c>
      <c r="GW397">
        <v>37595.8</v>
      </c>
      <c r="GX397">
        <v>35077.3</v>
      </c>
      <c r="GY397">
        <v>45439.8</v>
      </c>
      <c r="GZ397">
        <v>41807.2</v>
      </c>
      <c r="HA397">
        <v>1.83277</v>
      </c>
      <c r="HB397">
        <v>1.82315</v>
      </c>
      <c r="HC397">
        <v>-0.0105053</v>
      </c>
      <c r="HD397">
        <v>0</v>
      </c>
      <c r="HE397">
        <v>28.162</v>
      </c>
      <c r="HF397">
        <v>999.9</v>
      </c>
      <c r="HG397">
        <v>41.8</v>
      </c>
      <c r="HH397">
        <v>41.8</v>
      </c>
      <c r="HI397">
        <v>34.2368</v>
      </c>
      <c r="HJ397">
        <v>61.7279</v>
      </c>
      <c r="HK397">
        <v>23.9864</v>
      </c>
      <c r="HL397">
        <v>1</v>
      </c>
      <c r="HM397">
        <v>0.588008</v>
      </c>
      <c r="HN397">
        <v>4.26263</v>
      </c>
      <c r="HO397">
        <v>20.2539</v>
      </c>
      <c r="HP397">
        <v>5.2101</v>
      </c>
      <c r="HQ397">
        <v>11.984</v>
      </c>
      <c r="HR397">
        <v>4.96305</v>
      </c>
      <c r="HS397">
        <v>3.2743</v>
      </c>
      <c r="HT397">
        <v>9999</v>
      </c>
      <c r="HU397">
        <v>9999</v>
      </c>
      <c r="HV397">
        <v>9999</v>
      </c>
      <c r="HW397">
        <v>43</v>
      </c>
      <c r="HX397">
        <v>1.86401</v>
      </c>
      <c r="HY397">
        <v>1.8602</v>
      </c>
      <c r="HZ397">
        <v>1.85854</v>
      </c>
      <c r="IA397">
        <v>1.85989</v>
      </c>
      <c r="IB397">
        <v>1.85988</v>
      </c>
      <c r="IC397">
        <v>1.85847</v>
      </c>
      <c r="ID397">
        <v>1.85749</v>
      </c>
      <c r="IE397">
        <v>1.85241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-0.536</v>
      </c>
      <c r="IT397">
        <v>-0.413</v>
      </c>
      <c r="IU397">
        <v>-0.5078576447089265</v>
      </c>
      <c r="IV397">
        <v>0.0001543633802942166</v>
      </c>
      <c r="IW397">
        <v>-6.359805854135664E-07</v>
      </c>
      <c r="IX397">
        <v>1.931128000261328E-10</v>
      </c>
      <c r="IY397">
        <v>-0.4198698135401208</v>
      </c>
      <c r="IZ397">
        <v>-0.009907362677547949</v>
      </c>
      <c r="JA397">
        <v>0.0006454078662214542</v>
      </c>
      <c r="JB397">
        <v>-5.064920317128958E-06</v>
      </c>
      <c r="JC397">
        <v>3</v>
      </c>
      <c r="JD397">
        <v>1872</v>
      </c>
      <c r="JE397">
        <v>1</v>
      </c>
      <c r="JF397">
        <v>37</v>
      </c>
      <c r="JG397">
        <v>18.4</v>
      </c>
      <c r="JH397">
        <v>18.4</v>
      </c>
      <c r="JI397">
        <v>1.03271</v>
      </c>
      <c r="JJ397">
        <v>2.65259</v>
      </c>
      <c r="JK397">
        <v>1.49658</v>
      </c>
      <c r="JL397">
        <v>2.33887</v>
      </c>
      <c r="JM397">
        <v>1.54785</v>
      </c>
      <c r="JN397">
        <v>2.43408</v>
      </c>
      <c r="JO397">
        <v>44.8377</v>
      </c>
      <c r="JP397">
        <v>16.251</v>
      </c>
      <c r="JQ397">
        <v>18</v>
      </c>
      <c r="JR397">
        <v>498.777</v>
      </c>
      <c r="JS397">
        <v>508.011</v>
      </c>
      <c r="JT397">
        <v>23.1919</v>
      </c>
      <c r="JU397">
        <v>34.2612</v>
      </c>
      <c r="JV397">
        <v>29.9994</v>
      </c>
      <c r="JW397">
        <v>34.3496</v>
      </c>
      <c r="JX397">
        <v>34.2944</v>
      </c>
      <c r="JY397">
        <v>20.587</v>
      </c>
      <c r="JZ397">
        <v>45.7457</v>
      </c>
      <c r="KA397">
        <v>0</v>
      </c>
      <c r="KB397">
        <v>23.2023</v>
      </c>
      <c r="KC397">
        <v>365.973</v>
      </c>
      <c r="KD397">
        <v>16.8923</v>
      </c>
      <c r="KE397">
        <v>99.2962</v>
      </c>
      <c r="KF397">
        <v>99.3805</v>
      </c>
    </row>
    <row r="398" spans="1:292">
      <c r="A398">
        <v>362</v>
      </c>
      <c r="B398">
        <v>1685133557</v>
      </c>
      <c r="C398">
        <v>10154.5</v>
      </c>
      <c r="D398" t="s">
        <v>1167</v>
      </c>
      <c r="E398" t="s">
        <v>1168</v>
      </c>
      <c r="F398">
        <v>5</v>
      </c>
      <c r="G398" t="s">
        <v>1159</v>
      </c>
      <c r="H398">
        <v>1685133549.5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391.9735111767055</v>
      </c>
      <c r="AJ398">
        <v>397.715806060606</v>
      </c>
      <c r="AK398">
        <v>-2.45245327082366</v>
      </c>
      <c r="AL398">
        <v>66.88750834974529</v>
      </c>
      <c r="AM398">
        <f>(AO398 - AN398 + DX398*1E3/(8.314*(DZ398+273.15)) * AQ398/DW398 * AP398) * DW398/(100*DK398) * 1000/(1000 - AO398)</f>
        <v>0</v>
      </c>
      <c r="AN398">
        <v>16.85437479297561</v>
      </c>
      <c r="AO398">
        <v>18.24042867132868</v>
      </c>
      <c r="AP398">
        <v>6.035527672476562E-07</v>
      </c>
      <c r="AQ398">
        <v>107.9229507317574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6</v>
      </c>
      <c r="DL398">
        <v>0.5</v>
      </c>
      <c r="DM398" t="s">
        <v>430</v>
      </c>
      <c r="DN398">
        <v>2</v>
      </c>
      <c r="DO398" t="b">
        <v>1</v>
      </c>
      <c r="DP398">
        <v>1685133549.5</v>
      </c>
      <c r="DQ398">
        <v>404.021925925926</v>
      </c>
      <c r="DR398">
        <v>398.0523703703704</v>
      </c>
      <c r="DS398">
        <v>18.23853333333333</v>
      </c>
      <c r="DT398">
        <v>16.85598518518518</v>
      </c>
      <c r="DU398">
        <v>404.5586666666667</v>
      </c>
      <c r="DV398">
        <v>18.65154074074074</v>
      </c>
      <c r="DW398">
        <v>500.0478888888888</v>
      </c>
      <c r="DX398">
        <v>99.59792222222224</v>
      </c>
      <c r="DY398">
        <v>0.1001396592592592</v>
      </c>
      <c r="DZ398">
        <v>27.25375925925926</v>
      </c>
      <c r="EA398">
        <v>27.98421111111111</v>
      </c>
      <c r="EB398">
        <v>999.9000000000001</v>
      </c>
      <c r="EC398">
        <v>0</v>
      </c>
      <c r="ED398">
        <v>0</v>
      </c>
      <c r="EE398">
        <v>9979.956296296294</v>
      </c>
      <c r="EF398">
        <v>0</v>
      </c>
      <c r="EG398">
        <v>62.3118111111111</v>
      </c>
      <c r="EH398">
        <v>5.969583222222222</v>
      </c>
      <c r="EI398">
        <v>411.5276296296296</v>
      </c>
      <c r="EJ398">
        <v>404.8768518518518</v>
      </c>
      <c r="EK398">
        <v>1.382551851851852</v>
      </c>
      <c r="EL398">
        <v>398.0523703703704</v>
      </c>
      <c r="EM398">
        <v>16.85598518518518</v>
      </c>
      <c r="EN398">
        <v>1.81651962962963</v>
      </c>
      <c r="EO398">
        <v>1.67882</v>
      </c>
      <c r="EP398">
        <v>15.92967407407407</v>
      </c>
      <c r="EQ398">
        <v>14.70196666666667</v>
      </c>
      <c r="ER398">
        <v>2000.007777777777</v>
      </c>
      <c r="ES398">
        <v>0.9800009999999999</v>
      </c>
      <c r="ET398">
        <v>0.01999930370370371</v>
      </c>
      <c r="EU398">
        <v>0</v>
      </c>
      <c r="EV398">
        <v>650.6062592592592</v>
      </c>
      <c r="EW398">
        <v>5.00078</v>
      </c>
      <c r="EX398">
        <v>14469.84444444444</v>
      </c>
      <c r="EY398">
        <v>16379.71111111111</v>
      </c>
      <c r="EZ398">
        <v>43.84925925925926</v>
      </c>
      <c r="FA398">
        <v>45.18707407407405</v>
      </c>
      <c r="FB398">
        <v>44.22888888888888</v>
      </c>
      <c r="FC398">
        <v>44.45122222222221</v>
      </c>
      <c r="FD398">
        <v>44.2591111111111</v>
      </c>
      <c r="FE398">
        <v>1955.107777777778</v>
      </c>
      <c r="FF398">
        <v>39.9</v>
      </c>
      <c r="FG398">
        <v>0</v>
      </c>
      <c r="FH398">
        <v>1685133555.1</v>
      </c>
      <c r="FI398">
        <v>0</v>
      </c>
      <c r="FJ398">
        <v>650.5459599999999</v>
      </c>
      <c r="FK398">
        <v>-5.637384605381372</v>
      </c>
      <c r="FL398">
        <v>-251.8000001570884</v>
      </c>
      <c r="FM398">
        <v>14467.628</v>
      </c>
      <c r="FN398">
        <v>15</v>
      </c>
      <c r="FO398">
        <v>1685132446.1</v>
      </c>
      <c r="FP398" t="s">
        <v>1160</v>
      </c>
      <c r="FQ398">
        <v>1685132445.1</v>
      </c>
      <c r="FR398">
        <v>1685132446.1</v>
      </c>
      <c r="FS398">
        <v>7</v>
      </c>
      <c r="FT398">
        <v>-0.03</v>
      </c>
      <c r="FU398">
        <v>-0.019</v>
      </c>
      <c r="FV398">
        <v>-0.541</v>
      </c>
      <c r="FW398">
        <v>-0.438</v>
      </c>
      <c r="FX398">
        <v>420</v>
      </c>
      <c r="FY398">
        <v>15</v>
      </c>
      <c r="FZ398">
        <v>0.27</v>
      </c>
      <c r="GA398">
        <v>0.03</v>
      </c>
      <c r="GB398">
        <v>1.685483175</v>
      </c>
      <c r="GC398">
        <v>83.14168368855536</v>
      </c>
      <c r="GD398">
        <v>8.129450895788894</v>
      </c>
      <c r="GE398">
        <v>0</v>
      </c>
      <c r="GF398">
        <v>1.380074</v>
      </c>
      <c r="GG398">
        <v>0.04220330206378889</v>
      </c>
      <c r="GH398">
        <v>0.004198884851957721</v>
      </c>
      <c r="GI398">
        <v>1</v>
      </c>
      <c r="GJ398">
        <v>1</v>
      </c>
      <c r="GK398">
        <v>2</v>
      </c>
      <c r="GL398" t="s">
        <v>432</v>
      </c>
      <c r="GM398">
        <v>3.09888</v>
      </c>
      <c r="GN398">
        <v>2.75795</v>
      </c>
      <c r="GO398">
        <v>0.08997189999999999</v>
      </c>
      <c r="GP398">
        <v>0.0872039</v>
      </c>
      <c r="GQ398">
        <v>0.0985939</v>
      </c>
      <c r="GR398">
        <v>0.0921921</v>
      </c>
      <c r="GS398">
        <v>23136.5</v>
      </c>
      <c r="GT398">
        <v>22902.7</v>
      </c>
      <c r="GU398">
        <v>25982.9</v>
      </c>
      <c r="GV398">
        <v>25448.7</v>
      </c>
      <c r="GW398">
        <v>37595.5</v>
      </c>
      <c r="GX398">
        <v>35077.3</v>
      </c>
      <c r="GY398">
        <v>45440.2</v>
      </c>
      <c r="GZ398">
        <v>41808</v>
      </c>
      <c r="HA398">
        <v>1.8324</v>
      </c>
      <c r="HB398">
        <v>1.82288</v>
      </c>
      <c r="HC398">
        <v>-0.0101328</v>
      </c>
      <c r="HD398">
        <v>0</v>
      </c>
      <c r="HE398">
        <v>28.1564</v>
      </c>
      <c r="HF398">
        <v>999.9</v>
      </c>
      <c r="HG398">
        <v>41.8</v>
      </c>
      <c r="HH398">
        <v>41.8</v>
      </c>
      <c r="HI398">
        <v>34.2333</v>
      </c>
      <c r="HJ398">
        <v>61.6479</v>
      </c>
      <c r="HK398">
        <v>23.9463</v>
      </c>
      <c r="HL398">
        <v>1</v>
      </c>
      <c r="HM398">
        <v>0.587381</v>
      </c>
      <c r="HN398">
        <v>4.26392</v>
      </c>
      <c r="HO398">
        <v>20.2539</v>
      </c>
      <c r="HP398">
        <v>5.21055</v>
      </c>
      <c r="HQ398">
        <v>11.9857</v>
      </c>
      <c r="HR398">
        <v>4.9633</v>
      </c>
      <c r="HS398">
        <v>3.27425</v>
      </c>
      <c r="HT398">
        <v>9999</v>
      </c>
      <c r="HU398">
        <v>9999</v>
      </c>
      <c r="HV398">
        <v>9999</v>
      </c>
      <c r="HW398">
        <v>43</v>
      </c>
      <c r="HX398">
        <v>1.86401</v>
      </c>
      <c r="HY398">
        <v>1.8602</v>
      </c>
      <c r="HZ398">
        <v>1.85854</v>
      </c>
      <c r="IA398">
        <v>1.85989</v>
      </c>
      <c r="IB398">
        <v>1.85989</v>
      </c>
      <c r="IC398">
        <v>1.85846</v>
      </c>
      <c r="ID398">
        <v>1.85752</v>
      </c>
      <c r="IE398">
        <v>1.85241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-0.533</v>
      </c>
      <c r="IT398">
        <v>-0.4129</v>
      </c>
      <c r="IU398">
        <v>-0.5078576447089265</v>
      </c>
      <c r="IV398">
        <v>0.0001543633802942166</v>
      </c>
      <c r="IW398">
        <v>-6.359805854135664E-07</v>
      </c>
      <c r="IX398">
        <v>1.931128000261328E-10</v>
      </c>
      <c r="IY398">
        <v>-0.4198698135401208</v>
      </c>
      <c r="IZ398">
        <v>-0.009907362677547949</v>
      </c>
      <c r="JA398">
        <v>0.0006454078662214542</v>
      </c>
      <c r="JB398">
        <v>-5.064920317128958E-06</v>
      </c>
      <c r="JC398">
        <v>3</v>
      </c>
      <c r="JD398">
        <v>1872</v>
      </c>
      <c r="JE398">
        <v>1</v>
      </c>
      <c r="JF398">
        <v>37</v>
      </c>
      <c r="JG398">
        <v>18.5</v>
      </c>
      <c r="JH398">
        <v>18.5</v>
      </c>
      <c r="JI398">
        <v>0.992432</v>
      </c>
      <c r="JJ398">
        <v>2.66602</v>
      </c>
      <c r="JK398">
        <v>1.49658</v>
      </c>
      <c r="JL398">
        <v>2.33887</v>
      </c>
      <c r="JM398">
        <v>1.54785</v>
      </c>
      <c r="JN398">
        <v>2.37183</v>
      </c>
      <c r="JO398">
        <v>44.8096</v>
      </c>
      <c r="JP398">
        <v>16.2422</v>
      </c>
      <c r="JQ398">
        <v>18</v>
      </c>
      <c r="JR398">
        <v>498.496</v>
      </c>
      <c r="JS398">
        <v>507.767</v>
      </c>
      <c r="JT398">
        <v>23.2056</v>
      </c>
      <c r="JU398">
        <v>34.2535</v>
      </c>
      <c r="JV398">
        <v>29.9995</v>
      </c>
      <c r="JW398">
        <v>34.3427</v>
      </c>
      <c r="JX398">
        <v>34.2877</v>
      </c>
      <c r="JY398">
        <v>19.9045</v>
      </c>
      <c r="JZ398">
        <v>45.7457</v>
      </c>
      <c r="KA398">
        <v>0</v>
      </c>
      <c r="KB398">
        <v>23.2104</v>
      </c>
      <c r="KC398">
        <v>352.596</v>
      </c>
      <c r="KD398">
        <v>16.8923</v>
      </c>
      <c r="KE398">
        <v>99.29689999999999</v>
      </c>
      <c r="KF398">
        <v>99.38200000000001</v>
      </c>
    </row>
    <row r="399" spans="1:292">
      <c r="A399">
        <v>363</v>
      </c>
      <c r="B399">
        <v>1685133562</v>
      </c>
      <c r="C399">
        <v>10159.5</v>
      </c>
      <c r="D399" t="s">
        <v>1169</v>
      </c>
      <c r="E399" t="s">
        <v>1170</v>
      </c>
      <c r="F399">
        <v>5</v>
      </c>
      <c r="G399" t="s">
        <v>1159</v>
      </c>
      <c r="H399">
        <v>1685133554.214286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375.0585895169194</v>
      </c>
      <c r="AJ399">
        <v>383.4268848484847</v>
      </c>
      <c r="AK399">
        <v>-2.879374920219817</v>
      </c>
      <c r="AL399">
        <v>66.88750834974529</v>
      </c>
      <c r="AM399">
        <f>(AO399 - AN399 + DX399*1E3/(8.314*(DZ399+273.15)) * AQ399/DW399 * AP399) * DW399/(100*DK399) * 1000/(1000 - AO399)</f>
        <v>0</v>
      </c>
      <c r="AN399">
        <v>16.85704309831307</v>
      </c>
      <c r="AO399">
        <v>18.24142377622379</v>
      </c>
      <c r="AP399">
        <v>-1.337249441244254E-05</v>
      </c>
      <c r="AQ399">
        <v>107.9229507317574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6</v>
      </c>
      <c r="DL399">
        <v>0.5</v>
      </c>
      <c r="DM399" t="s">
        <v>430</v>
      </c>
      <c r="DN399">
        <v>2</v>
      </c>
      <c r="DO399" t="b">
        <v>1</v>
      </c>
      <c r="DP399">
        <v>1685133554.214286</v>
      </c>
      <c r="DQ399">
        <v>394.9834285714286</v>
      </c>
      <c r="DR399">
        <v>383.2226785714286</v>
      </c>
      <c r="DS399">
        <v>18.2394</v>
      </c>
      <c r="DT399">
        <v>16.85533214285714</v>
      </c>
      <c r="DU399">
        <v>395.5179285714285</v>
      </c>
      <c r="DV399">
        <v>18.65239285714286</v>
      </c>
      <c r="DW399">
        <v>500.0386071428571</v>
      </c>
      <c r="DX399">
        <v>99.59815357142854</v>
      </c>
      <c r="DY399">
        <v>0.1002640142857143</v>
      </c>
      <c r="DZ399">
        <v>27.25667857142857</v>
      </c>
      <c r="EA399">
        <v>27.988125</v>
      </c>
      <c r="EB399">
        <v>999.9000000000002</v>
      </c>
      <c r="EC399">
        <v>0</v>
      </c>
      <c r="ED399">
        <v>0</v>
      </c>
      <c r="EE399">
        <v>9977.343571428572</v>
      </c>
      <c r="EF399">
        <v>0</v>
      </c>
      <c r="EG399">
        <v>61.87485357142857</v>
      </c>
      <c r="EH399">
        <v>11.76083392857143</v>
      </c>
      <c r="EI399">
        <v>402.3215714285714</v>
      </c>
      <c r="EJ399">
        <v>389.7926785714286</v>
      </c>
      <c r="EK399">
        <v>1.38407</v>
      </c>
      <c r="EL399">
        <v>383.2226785714286</v>
      </c>
      <c r="EM399">
        <v>16.85533214285714</v>
      </c>
      <c r="EN399">
        <v>1.816610714285714</v>
      </c>
      <c r="EO399">
        <v>1.67876</v>
      </c>
      <c r="EP399">
        <v>15.93045357142857</v>
      </c>
      <c r="EQ399">
        <v>14.70141428571428</v>
      </c>
      <c r="ER399">
        <v>2000.016071428571</v>
      </c>
      <c r="ES399">
        <v>0.9800011428571427</v>
      </c>
      <c r="ET399">
        <v>0.01999916071428571</v>
      </c>
      <c r="EU399">
        <v>0</v>
      </c>
      <c r="EV399">
        <v>649.9359285714287</v>
      </c>
      <c r="EW399">
        <v>5.00078</v>
      </c>
      <c r="EX399">
        <v>14458.03928571429</v>
      </c>
      <c r="EY399">
        <v>16379.77857142857</v>
      </c>
      <c r="EZ399">
        <v>43.84128571428572</v>
      </c>
      <c r="FA399">
        <v>45.18257142857141</v>
      </c>
      <c r="FB399">
        <v>44.22071428571428</v>
      </c>
      <c r="FC399">
        <v>44.44621428571429</v>
      </c>
      <c r="FD399">
        <v>44.26539285714284</v>
      </c>
      <c r="FE399">
        <v>1955.116071428571</v>
      </c>
      <c r="FF399">
        <v>39.9</v>
      </c>
      <c r="FG399">
        <v>0</v>
      </c>
      <c r="FH399">
        <v>1685133559.9</v>
      </c>
      <c r="FI399">
        <v>0</v>
      </c>
      <c r="FJ399">
        <v>649.8919599999999</v>
      </c>
      <c r="FK399">
        <v>-10.44746150840065</v>
      </c>
      <c r="FL399">
        <v>-202.2769225141931</v>
      </c>
      <c r="FM399">
        <v>14455.268</v>
      </c>
      <c r="FN399">
        <v>15</v>
      </c>
      <c r="FO399">
        <v>1685132446.1</v>
      </c>
      <c r="FP399" t="s">
        <v>1160</v>
      </c>
      <c r="FQ399">
        <v>1685132445.1</v>
      </c>
      <c r="FR399">
        <v>1685132446.1</v>
      </c>
      <c r="FS399">
        <v>7</v>
      </c>
      <c r="FT399">
        <v>-0.03</v>
      </c>
      <c r="FU399">
        <v>-0.019</v>
      </c>
      <c r="FV399">
        <v>-0.541</v>
      </c>
      <c r="FW399">
        <v>-0.438</v>
      </c>
      <c r="FX399">
        <v>420</v>
      </c>
      <c r="FY399">
        <v>15</v>
      </c>
      <c r="FZ399">
        <v>0.27</v>
      </c>
      <c r="GA399">
        <v>0.03</v>
      </c>
      <c r="GB399">
        <v>7.867305292682928</v>
      </c>
      <c r="GC399">
        <v>76.04670516376308</v>
      </c>
      <c r="GD399">
        <v>7.699366635480223</v>
      </c>
      <c r="GE399">
        <v>0</v>
      </c>
      <c r="GF399">
        <v>1.382873170731707</v>
      </c>
      <c r="GG399">
        <v>0.02403825783972408</v>
      </c>
      <c r="GH399">
        <v>0.002718040397970004</v>
      </c>
      <c r="GI399">
        <v>1</v>
      </c>
      <c r="GJ399">
        <v>1</v>
      </c>
      <c r="GK399">
        <v>2</v>
      </c>
      <c r="GL399" t="s">
        <v>432</v>
      </c>
      <c r="GM399">
        <v>3.09908</v>
      </c>
      <c r="GN399">
        <v>2.75817</v>
      </c>
      <c r="GO399">
        <v>0.08743919999999999</v>
      </c>
      <c r="GP399">
        <v>0.08428529999999999</v>
      </c>
      <c r="GQ399">
        <v>0.0986013</v>
      </c>
      <c r="GR399">
        <v>0.0921689</v>
      </c>
      <c r="GS399">
        <v>23201</v>
      </c>
      <c r="GT399">
        <v>22975.8</v>
      </c>
      <c r="GU399">
        <v>25983.1</v>
      </c>
      <c r="GV399">
        <v>25448.6</v>
      </c>
      <c r="GW399">
        <v>37595.2</v>
      </c>
      <c r="GX399">
        <v>35077.9</v>
      </c>
      <c r="GY399">
        <v>45440.5</v>
      </c>
      <c r="GZ399">
        <v>41808.1</v>
      </c>
      <c r="HA399">
        <v>1.83285</v>
      </c>
      <c r="HB399">
        <v>1.82372</v>
      </c>
      <c r="HC399">
        <v>-0.00935048</v>
      </c>
      <c r="HD399">
        <v>0</v>
      </c>
      <c r="HE399">
        <v>28.1522</v>
      </c>
      <c r="HF399">
        <v>999.9</v>
      </c>
      <c r="HG399">
        <v>41.8</v>
      </c>
      <c r="HH399">
        <v>41.8</v>
      </c>
      <c r="HI399">
        <v>34.2323</v>
      </c>
      <c r="HJ399">
        <v>62.1079</v>
      </c>
      <c r="HK399">
        <v>23.6498</v>
      </c>
      <c r="HL399">
        <v>1</v>
      </c>
      <c r="HM399">
        <v>0.58675</v>
      </c>
      <c r="HN399">
        <v>4.27273</v>
      </c>
      <c r="HO399">
        <v>20.2536</v>
      </c>
      <c r="HP399">
        <v>5.2095</v>
      </c>
      <c r="HQ399">
        <v>11.9827</v>
      </c>
      <c r="HR399">
        <v>4.96295</v>
      </c>
      <c r="HS399">
        <v>3.2742</v>
      </c>
      <c r="HT399">
        <v>9999</v>
      </c>
      <c r="HU399">
        <v>9999</v>
      </c>
      <c r="HV399">
        <v>9999</v>
      </c>
      <c r="HW399">
        <v>43</v>
      </c>
      <c r="HX399">
        <v>1.86401</v>
      </c>
      <c r="HY399">
        <v>1.8602</v>
      </c>
      <c r="HZ399">
        <v>1.85855</v>
      </c>
      <c r="IA399">
        <v>1.85989</v>
      </c>
      <c r="IB399">
        <v>1.85989</v>
      </c>
      <c r="IC399">
        <v>1.85849</v>
      </c>
      <c r="ID399">
        <v>1.85749</v>
      </c>
      <c r="IE399">
        <v>1.85242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-0.529</v>
      </c>
      <c r="IT399">
        <v>-0.4129</v>
      </c>
      <c r="IU399">
        <v>-0.5078576447089265</v>
      </c>
      <c r="IV399">
        <v>0.0001543633802942166</v>
      </c>
      <c r="IW399">
        <v>-6.359805854135664E-07</v>
      </c>
      <c r="IX399">
        <v>1.931128000261328E-10</v>
      </c>
      <c r="IY399">
        <v>-0.4198698135401208</v>
      </c>
      <c r="IZ399">
        <v>-0.009907362677547949</v>
      </c>
      <c r="JA399">
        <v>0.0006454078662214542</v>
      </c>
      <c r="JB399">
        <v>-5.064920317128958E-06</v>
      </c>
      <c r="JC399">
        <v>3</v>
      </c>
      <c r="JD399">
        <v>1872</v>
      </c>
      <c r="JE399">
        <v>1</v>
      </c>
      <c r="JF399">
        <v>37</v>
      </c>
      <c r="JG399">
        <v>18.6</v>
      </c>
      <c r="JH399">
        <v>18.6</v>
      </c>
      <c r="JI399">
        <v>0.953369</v>
      </c>
      <c r="JJ399">
        <v>2.65747</v>
      </c>
      <c r="JK399">
        <v>1.49658</v>
      </c>
      <c r="JL399">
        <v>2.33887</v>
      </c>
      <c r="JM399">
        <v>1.54907</v>
      </c>
      <c r="JN399">
        <v>2.44507</v>
      </c>
      <c r="JO399">
        <v>44.8096</v>
      </c>
      <c r="JP399">
        <v>16.2422</v>
      </c>
      <c r="JQ399">
        <v>18</v>
      </c>
      <c r="JR399">
        <v>498.724</v>
      </c>
      <c r="JS399">
        <v>508.31</v>
      </c>
      <c r="JT399">
        <v>23.2146</v>
      </c>
      <c r="JU399">
        <v>34.2465</v>
      </c>
      <c r="JV399">
        <v>29.9995</v>
      </c>
      <c r="JW399">
        <v>34.3357</v>
      </c>
      <c r="JX399">
        <v>34.2815</v>
      </c>
      <c r="JY399">
        <v>19.1126</v>
      </c>
      <c r="JZ399">
        <v>45.7457</v>
      </c>
      <c r="KA399">
        <v>0</v>
      </c>
      <c r="KB399">
        <v>23.2169</v>
      </c>
      <c r="KC399">
        <v>332.528</v>
      </c>
      <c r="KD399">
        <v>16.8923</v>
      </c>
      <c r="KE399">
        <v>99.29770000000001</v>
      </c>
      <c r="KF399">
        <v>99.38200000000001</v>
      </c>
    </row>
    <row r="400" spans="1:292">
      <c r="A400">
        <v>364</v>
      </c>
      <c r="B400">
        <v>1685133567</v>
      </c>
      <c r="C400">
        <v>10164.5</v>
      </c>
      <c r="D400" t="s">
        <v>1171</v>
      </c>
      <c r="E400" t="s">
        <v>1172</v>
      </c>
      <c r="F400">
        <v>5</v>
      </c>
      <c r="G400" t="s">
        <v>1159</v>
      </c>
      <c r="H400">
        <v>1685133559.5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358.798238109162</v>
      </c>
      <c r="AJ400">
        <v>368.215296969697</v>
      </c>
      <c r="AK400">
        <v>-3.053490481317643</v>
      </c>
      <c r="AL400">
        <v>66.88750834974529</v>
      </c>
      <c r="AM400">
        <f>(AO400 - AN400 + DX400*1E3/(8.314*(DZ400+273.15)) * AQ400/DW400 * AP400) * DW400/(100*DK400) * 1000/(1000 - AO400)</f>
        <v>0</v>
      </c>
      <c r="AN400">
        <v>16.84991499355009</v>
      </c>
      <c r="AO400">
        <v>18.2407020979021</v>
      </c>
      <c r="AP400">
        <v>1.891579183184911E-06</v>
      </c>
      <c r="AQ400">
        <v>107.9229507317574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6</v>
      </c>
      <c r="DL400">
        <v>0.5</v>
      </c>
      <c r="DM400" t="s">
        <v>430</v>
      </c>
      <c r="DN400">
        <v>2</v>
      </c>
      <c r="DO400" t="b">
        <v>1</v>
      </c>
      <c r="DP400">
        <v>1685133559.5</v>
      </c>
      <c r="DQ400">
        <v>381.7063703703703</v>
      </c>
      <c r="DR400">
        <v>365.9465185185185</v>
      </c>
      <c r="DS400">
        <v>18.24041481481481</v>
      </c>
      <c r="DT400">
        <v>16.85293333333333</v>
      </c>
      <c r="DU400">
        <v>382.2376296296296</v>
      </c>
      <c r="DV400">
        <v>18.65338888888889</v>
      </c>
      <c r="DW400">
        <v>500.0061111111111</v>
      </c>
      <c r="DX400">
        <v>99.59787777777775</v>
      </c>
      <c r="DY400">
        <v>0.1000222703703704</v>
      </c>
      <c r="DZ400">
        <v>27.26018148148148</v>
      </c>
      <c r="EA400">
        <v>27.99362592592593</v>
      </c>
      <c r="EB400">
        <v>999.9000000000001</v>
      </c>
      <c r="EC400">
        <v>0</v>
      </c>
      <c r="ED400">
        <v>0</v>
      </c>
      <c r="EE400">
        <v>9989.627777777778</v>
      </c>
      <c r="EF400">
        <v>0</v>
      </c>
      <c r="EG400">
        <v>62.64152222222222</v>
      </c>
      <c r="EH400">
        <v>15.7600037037037</v>
      </c>
      <c r="EI400">
        <v>388.7982962962963</v>
      </c>
      <c r="EJ400">
        <v>372.2194814814815</v>
      </c>
      <c r="EK400">
        <v>1.387488148148148</v>
      </c>
      <c r="EL400">
        <v>365.9465185185185</v>
      </c>
      <c r="EM400">
        <v>16.85293333333333</v>
      </c>
      <c r="EN400">
        <v>1.816707037037037</v>
      </c>
      <c r="EO400">
        <v>1.678516296296297</v>
      </c>
      <c r="EP400">
        <v>15.93128518518519</v>
      </c>
      <c r="EQ400">
        <v>14.69916666666667</v>
      </c>
      <c r="ER400">
        <v>1999.981111111111</v>
      </c>
      <c r="ES400">
        <v>0.9800007777777777</v>
      </c>
      <c r="ET400">
        <v>0.01999952222222222</v>
      </c>
      <c r="EU400">
        <v>0</v>
      </c>
      <c r="EV400">
        <v>649.0376666666666</v>
      </c>
      <c r="EW400">
        <v>5.00078</v>
      </c>
      <c r="EX400">
        <v>14442.70370370371</v>
      </c>
      <c r="EY400">
        <v>16379.5037037037</v>
      </c>
      <c r="EZ400">
        <v>43.83537037037036</v>
      </c>
      <c r="FA400">
        <v>45.18699999999998</v>
      </c>
      <c r="FB400">
        <v>44.20577777777777</v>
      </c>
      <c r="FC400">
        <v>44.44648148148148</v>
      </c>
      <c r="FD400">
        <v>44.24970370370369</v>
      </c>
      <c r="FE400">
        <v>1955.081111111111</v>
      </c>
      <c r="FF400">
        <v>39.9</v>
      </c>
      <c r="FG400">
        <v>0</v>
      </c>
      <c r="FH400">
        <v>1685133565.3</v>
      </c>
      <c r="FI400">
        <v>0</v>
      </c>
      <c r="FJ400">
        <v>649.0039615384615</v>
      </c>
      <c r="FK400">
        <v>-12.4457093979532</v>
      </c>
      <c r="FL400">
        <v>-104.15384607643</v>
      </c>
      <c r="FM400">
        <v>14440.68846153846</v>
      </c>
      <c r="FN400">
        <v>15</v>
      </c>
      <c r="FO400">
        <v>1685132446.1</v>
      </c>
      <c r="FP400" t="s">
        <v>1160</v>
      </c>
      <c r="FQ400">
        <v>1685132445.1</v>
      </c>
      <c r="FR400">
        <v>1685132446.1</v>
      </c>
      <c r="FS400">
        <v>7</v>
      </c>
      <c r="FT400">
        <v>-0.03</v>
      </c>
      <c r="FU400">
        <v>-0.019</v>
      </c>
      <c r="FV400">
        <v>-0.541</v>
      </c>
      <c r="FW400">
        <v>-0.438</v>
      </c>
      <c r="FX400">
        <v>420</v>
      </c>
      <c r="FY400">
        <v>15</v>
      </c>
      <c r="FZ400">
        <v>0.27</v>
      </c>
      <c r="GA400">
        <v>0.03</v>
      </c>
      <c r="GB400">
        <v>12.924317</v>
      </c>
      <c r="GC400">
        <v>47.55812622889307</v>
      </c>
      <c r="GD400">
        <v>4.828449190708752</v>
      </c>
      <c r="GE400">
        <v>0</v>
      </c>
      <c r="GF400">
        <v>1.38578525</v>
      </c>
      <c r="GG400">
        <v>0.03495500938086293</v>
      </c>
      <c r="GH400">
        <v>0.003852963137313926</v>
      </c>
      <c r="GI400">
        <v>1</v>
      </c>
      <c r="GJ400">
        <v>1</v>
      </c>
      <c r="GK400">
        <v>2</v>
      </c>
      <c r="GL400" t="s">
        <v>432</v>
      </c>
      <c r="GM400">
        <v>3.09891</v>
      </c>
      <c r="GN400">
        <v>2.75804</v>
      </c>
      <c r="GO400">
        <v>0.0847035</v>
      </c>
      <c r="GP400">
        <v>0.0811477</v>
      </c>
      <c r="GQ400">
        <v>0.09859809999999999</v>
      </c>
      <c r="GR400">
        <v>0.09217069999999999</v>
      </c>
      <c r="GS400">
        <v>23270.6</v>
      </c>
      <c r="GT400">
        <v>23054.7</v>
      </c>
      <c r="GU400">
        <v>25983.2</v>
      </c>
      <c r="GV400">
        <v>25448.9</v>
      </c>
      <c r="GW400">
        <v>37595.2</v>
      </c>
      <c r="GX400">
        <v>35077.5</v>
      </c>
      <c r="GY400">
        <v>45440.8</v>
      </c>
      <c r="GZ400">
        <v>41808.1</v>
      </c>
      <c r="HA400">
        <v>1.83265</v>
      </c>
      <c r="HB400">
        <v>1.8239</v>
      </c>
      <c r="HC400">
        <v>-0.009424979999999999</v>
      </c>
      <c r="HD400">
        <v>0</v>
      </c>
      <c r="HE400">
        <v>28.1482</v>
      </c>
      <c r="HF400">
        <v>999.9</v>
      </c>
      <c r="HG400">
        <v>41.8</v>
      </c>
      <c r="HH400">
        <v>41.8</v>
      </c>
      <c r="HI400">
        <v>34.2376</v>
      </c>
      <c r="HJ400">
        <v>62.0279</v>
      </c>
      <c r="HK400">
        <v>23.8542</v>
      </c>
      <c r="HL400">
        <v>1</v>
      </c>
      <c r="HM400">
        <v>0.586326</v>
      </c>
      <c r="HN400">
        <v>4.45546</v>
      </c>
      <c r="HO400">
        <v>20.2485</v>
      </c>
      <c r="HP400">
        <v>5.21025</v>
      </c>
      <c r="HQ400">
        <v>11.9837</v>
      </c>
      <c r="HR400">
        <v>4.96325</v>
      </c>
      <c r="HS400">
        <v>3.27425</v>
      </c>
      <c r="HT400">
        <v>9999</v>
      </c>
      <c r="HU400">
        <v>9999</v>
      </c>
      <c r="HV400">
        <v>9999</v>
      </c>
      <c r="HW400">
        <v>43</v>
      </c>
      <c r="HX400">
        <v>1.86401</v>
      </c>
      <c r="HY400">
        <v>1.8602</v>
      </c>
      <c r="HZ400">
        <v>1.85857</v>
      </c>
      <c r="IA400">
        <v>1.85989</v>
      </c>
      <c r="IB400">
        <v>1.85989</v>
      </c>
      <c r="IC400">
        <v>1.85843</v>
      </c>
      <c r="ID400">
        <v>1.85753</v>
      </c>
      <c r="IE400">
        <v>1.85242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-0.526</v>
      </c>
      <c r="IT400">
        <v>-0.413</v>
      </c>
      <c r="IU400">
        <v>-0.5078576447089265</v>
      </c>
      <c r="IV400">
        <v>0.0001543633802942166</v>
      </c>
      <c r="IW400">
        <v>-6.359805854135664E-07</v>
      </c>
      <c r="IX400">
        <v>1.931128000261328E-10</v>
      </c>
      <c r="IY400">
        <v>-0.4198698135401208</v>
      </c>
      <c r="IZ400">
        <v>-0.009907362677547949</v>
      </c>
      <c r="JA400">
        <v>0.0006454078662214542</v>
      </c>
      <c r="JB400">
        <v>-5.064920317128958E-06</v>
      </c>
      <c r="JC400">
        <v>3</v>
      </c>
      <c r="JD400">
        <v>1872</v>
      </c>
      <c r="JE400">
        <v>1</v>
      </c>
      <c r="JF400">
        <v>37</v>
      </c>
      <c r="JG400">
        <v>18.7</v>
      </c>
      <c r="JH400">
        <v>18.7</v>
      </c>
      <c r="JI400">
        <v>0.92041</v>
      </c>
      <c r="JJ400">
        <v>2.65747</v>
      </c>
      <c r="JK400">
        <v>1.49658</v>
      </c>
      <c r="JL400">
        <v>2.33887</v>
      </c>
      <c r="JM400">
        <v>1.54785</v>
      </c>
      <c r="JN400">
        <v>2.46704</v>
      </c>
      <c r="JO400">
        <v>44.7815</v>
      </c>
      <c r="JP400">
        <v>16.2335</v>
      </c>
      <c r="JQ400">
        <v>18</v>
      </c>
      <c r="JR400">
        <v>498.556</v>
      </c>
      <c r="JS400">
        <v>508.383</v>
      </c>
      <c r="JT400">
        <v>23.2162</v>
      </c>
      <c r="JU400">
        <v>34.2403</v>
      </c>
      <c r="JV400">
        <v>29.9996</v>
      </c>
      <c r="JW400">
        <v>34.3295</v>
      </c>
      <c r="JX400">
        <v>34.2754</v>
      </c>
      <c r="JY400">
        <v>18.4044</v>
      </c>
      <c r="JZ400">
        <v>45.7457</v>
      </c>
      <c r="KA400">
        <v>0</v>
      </c>
      <c r="KB400">
        <v>23.1523</v>
      </c>
      <c r="KC400">
        <v>319.155</v>
      </c>
      <c r="KD400">
        <v>16.8923</v>
      </c>
      <c r="KE400">
        <v>99.29819999999999</v>
      </c>
      <c r="KF400">
        <v>99.3823</v>
      </c>
    </row>
    <row r="401" spans="1:292">
      <c r="A401">
        <v>365</v>
      </c>
      <c r="B401">
        <v>1685133572</v>
      </c>
      <c r="C401">
        <v>10169.5</v>
      </c>
      <c r="D401" t="s">
        <v>1173</v>
      </c>
      <c r="E401" t="s">
        <v>1174</v>
      </c>
      <c r="F401">
        <v>5</v>
      </c>
      <c r="G401" t="s">
        <v>1159</v>
      </c>
      <c r="H401">
        <v>1685133564.214286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341.607146089309</v>
      </c>
      <c r="AJ401">
        <v>352.2424969696967</v>
      </c>
      <c r="AK401">
        <v>-3.205302744859254</v>
      </c>
      <c r="AL401">
        <v>66.88750834974529</v>
      </c>
      <c r="AM401">
        <f>(AO401 - AN401 + DX401*1E3/(8.314*(DZ401+273.15)) * AQ401/DW401 * AP401) * DW401/(100*DK401) * 1000/(1000 - AO401)</f>
        <v>0</v>
      </c>
      <c r="AN401">
        <v>16.85067866287459</v>
      </c>
      <c r="AO401">
        <v>18.2392055944056</v>
      </c>
      <c r="AP401">
        <v>8.213170946578279E-06</v>
      </c>
      <c r="AQ401">
        <v>107.9229507317574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6</v>
      </c>
      <c r="DL401">
        <v>0.5</v>
      </c>
      <c r="DM401" t="s">
        <v>430</v>
      </c>
      <c r="DN401">
        <v>2</v>
      </c>
      <c r="DO401" t="b">
        <v>1</v>
      </c>
      <c r="DP401">
        <v>1685133564.214286</v>
      </c>
      <c r="DQ401">
        <v>368.1018214285714</v>
      </c>
      <c r="DR401">
        <v>350.3822142857143</v>
      </c>
      <c r="DS401">
        <v>18.24079642857143</v>
      </c>
      <c r="DT401">
        <v>16.85204285714286</v>
      </c>
      <c r="DU401">
        <v>368.6298214285715</v>
      </c>
      <c r="DV401">
        <v>18.65376785714286</v>
      </c>
      <c r="DW401">
        <v>499.9925357142857</v>
      </c>
      <c r="DX401">
        <v>99.59741071428572</v>
      </c>
      <c r="DY401">
        <v>0.1000217714285714</v>
      </c>
      <c r="DZ401">
        <v>27.26158571428571</v>
      </c>
      <c r="EA401">
        <v>27.99635</v>
      </c>
      <c r="EB401">
        <v>999.9000000000002</v>
      </c>
      <c r="EC401">
        <v>0</v>
      </c>
      <c r="ED401">
        <v>0</v>
      </c>
      <c r="EE401">
        <v>9996.428571428571</v>
      </c>
      <c r="EF401">
        <v>0</v>
      </c>
      <c r="EG401">
        <v>63.40609642857144</v>
      </c>
      <c r="EH401">
        <v>17.71973214285714</v>
      </c>
      <c r="EI401">
        <v>374.9411428571428</v>
      </c>
      <c r="EJ401">
        <v>356.3881785714285</v>
      </c>
      <c r="EK401">
        <v>1.388753214285714</v>
      </c>
      <c r="EL401">
        <v>350.3822142857143</v>
      </c>
      <c r="EM401">
        <v>16.85204285714286</v>
      </c>
      <c r="EN401">
        <v>1.816735357142857</v>
      </c>
      <c r="EO401">
        <v>1.678420357142857</v>
      </c>
      <c r="EP401">
        <v>15.93153571428572</v>
      </c>
      <c r="EQ401">
        <v>14.69828214285714</v>
      </c>
      <c r="ER401">
        <v>1999.975</v>
      </c>
      <c r="ES401">
        <v>0.9800006071428571</v>
      </c>
      <c r="ET401">
        <v>0.01999969285714286</v>
      </c>
      <c r="EU401">
        <v>0</v>
      </c>
      <c r="EV401">
        <v>647.9214642857144</v>
      </c>
      <c r="EW401">
        <v>5.00078</v>
      </c>
      <c r="EX401">
        <v>14427.34285714286</v>
      </c>
      <c r="EY401">
        <v>16379.45357142857</v>
      </c>
      <c r="EZ401">
        <v>43.85021428571428</v>
      </c>
      <c r="FA401">
        <v>45.18257142857141</v>
      </c>
      <c r="FB401">
        <v>44.1895357142857</v>
      </c>
      <c r="FC401">
        <v>44.45057142857142</v>
      </c>
      <c r="FD401">
        <v>44.22292857142856</v>
      </c>
      <c r="FE401">
        <v>1955.075</v>
      </c>
      <c r="FF401">
        <v>39.9</v>
      </c>
      <c r="FG401">
        <v>0</v>
      </c>
      <c r="FH401">
        <v>1685133570.1</v>
      </c>
      <c r="FI401">
        <v>0</v>
      </c>
      <c r="FJ401">
        <v>647.8982692307692</v>
      </c>
      <c r="FK401">
        <v>-13.26423932072144</v>
      </c>
      <c r="FL401">
        <v>-159.2923073107447</v>
      </c>
      <c r="FM401">
        <v>14426.21153846154</v>
      </c>
      <c r="FN401">
        <v>15</v>
      </c>
      <c r="FO401">
        <v>1685132446.1</v>
      </c>
      <c r="FP401" t="s">
        <v>1160</v>
      </c>
      <c r="FQ401">
        <v>1685132445.1</v>
      </c>
      <c r="FR401">
        <v>1685132446.1</v>
      </c>
      <c r="FS401">
        <v>7</v>
      </c>
      <c r="FT401">
        <v>-0.03</v>
      </c>
      <c r="FU401">
        <v>-0.019</v>
      </c>
      <c r="FV401">
        <v>-0.541</v>
      </c>
      <c r="FW401">
        <v>-0.438</v>
      </c>
      <c r="FX401">
        <v>420</v>
      </c>
      <c r="FY401">
        <v>15</v>
      </c>
      <c r="FZ401">
        <v>0.27</v>
      </c>
      <c r="GA401">
        <v>0.03</v>
      </c>
      <c r="GB401">
        <v>16.291065</v>
      </c>
      <c r="GC401">
        <v>26.4345793621013</v>
      </c>
      <c r="GD401">
        <v>2.628187796805053</v>
      </c>
      <c r="GE401">
        <v>0</v>
      </c>
      <c r="GF401">
        <v>1.3877695</v>
      </c>
      <c r="GG401">
        <v>0.02484360225140294</v>
      </c>
      <c r="GH401">
        <v>0.003266093193710182</v>
      </c>
      <c r="GI401">
        <v>1</v>
      </c>
      <c r="GJ401">
        <v>1</v>
      </c>
      <c r="GK401">
        <v>2</v>
      </c>
      <c r="GL401" t="s">
        <v>432</v>
      </c>
      <c r="GM401">
        <v>3.099</v>
      </c>
      <c r="GN401">
        <v>2.75805</v>
      </c>
      <c r="GO401">
        <v>0.08178729999999999</v>
      </c>
      <c r="GP401">
        <v>0.077998</v>
      </c>
      <c r="GQ401">
        <v>0.0985929</v>
      </c>
      <c r="GR401">
        <v>0.0921637</v>
      </c>
      <c r="GS401">
        <v>23344.9</v>
      </c>
      <c r="GT401">
        <v>23133.7</v>
      </c>
      <c r="GU401">
        <v>25983.3</v>
      </c>
      <c r="GV401">
        <v>25448.8</v>
      </c>
      <c r="GW401">
        <v>37595.3</v>
      </c>
      <c r="GX401">
        <v>35078</v>
      </c>
      <c r="GY401">
        <v>45441.1</v>
      </c>
      <c r="GZ401">
        <v>41808.8</v>
      </c>
      <c r="HA401">
        <v>1.8327</v>
      </c>
      <c r="HB401">
        <v>1.82358</v>
      </c>
      <c r="HC401">
        <v>-0.00897795</v>
      </c>
      <c r="HD401">
        <v>0</v>
      </c>
      <c r="HE401">
        <v>28.1461</v>
      </c>
      <c r="HF401">
        <v>999.9</v>
      </c>
      <c r="HG401">
        <v>41.8</v>
      </c>
      <c r="HH401">
        <v>41.8</v>
      </c>
      <c r="HI401">
        <v>34.2332</v>
      </c>
      <c r="HJ401">
        <v>61.0179</v>
      </c>
      <c r="HK401">
        <v>24.0385</v>
      </c>
      <c r="HL401">
        <v>1</v>
      </c>
      <c r="HM401">
        <v>0.587099</v>
      </c>
      <c r="HN401">
        <v>4.47239</v>
      </c>
      <c r="HO401">
        <v>20.248</v>
      </c>
      <c r="HP401">
        <v>5.2098</v>
      </c>
      <c r="HQ401">
        <v>11.9828</v>
      </c>
      <c r="HR401">
        <v>4.96315</v>
      </c>
      <c r="HS401">
        <v>3.27415</v>
      </c>
      <c r="HT401">
        <v>9999</v>
      </c>
      <c r="HU401">
        <v>9999</v>
      </c>
      <c r="HV401">
        <v>9999</v>
      </c>
      <c r="HW401">
        <v>43</v>
      </c>
      <c r="HX401">
        <v>1.86401</v>
      </c>
      <c r="HY401">
        <v>1.8602</v>
      </c>
      <c r="HZ401">
        <v>1.85854</v>
      </c>
      <c r="IA401">
        <v>1.85991</v>
      </c>
      <c r="IB401">
        <v>1.85989</v>
      </c>
      <c r="IC401">
        <v>1.85844</v>
      </c>
      <c r="ID401">
        <v>1.85751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-0.522</v>
      </c>
      <c r="IT401">
        <v>-0.413</v>
      </c>
      <c r="IU401">
        <v>-0.5078576447089265</v>
      </c>
      <c r="IV401">
        <v>0.0001543633802942166</v>
      </c>
      <c r="IW401">
        <v>-6.359805854135664E-07</v>
      </c>
      <c r="IX401">
        <v>1.931128000261328E-10</v>
      </c>
      <c r="IY401">
        <v>-0.4198698135401208</v>
      </c>
      <c r="IZ401">
        <v>-0.009907362677547949</v>
      </c>
      <c r="JA401">
        <v>0.0006454078662214542</v>
      </c>
      <c r="JB401">
        <v>-5.064920317128958E-06</v>
      </c>
      <c r="JC401">
        <v>3</v>
      </c>
      <c r="JD401">
        <v>1872</v>
      </c>
      <c r="JE401">
        <v>1</v>
      </c>
      <c r="JF401">
        <v>37</v>
      </c>
      <c r="JG401">
        <v>18.8</v>
      </c>
      <c r="JH401">
        <v>18.8</v>
      </c>
      <c r="JI401">
        <v>0.878906</v>
      </c>
      <c r="JJ401">
        <v>2.66602</v>
      </c>
      <c r="JK401">
        <v>1.49658</v>
      </c>
      <c r="JL401">
        <v>2.33887</v>
      </c>
      <c r="JM401">
        <v>1.54907</v>
      </c>
      <c r="JN401">
        <v>2.34497</v>
      </c>
      <c r="JO401">
        <v>44.7815</v>
      </c>
      <c r="JP401">
        <v>16.2159</v>
      </c>
      <c r="JQ401">
        <v>18</v>
      </c>
      <c r="JR401">
        <v>498.538</v>
      </c>
      <c r="JS401">
        <v>508.103</v>
      </c>
      <c r="JT401">
        <v>23.1656</v>
      </c>
      <c r="JU401">
        <v>34.2334</v>
      </c>
      <c r="JV401">
        <v>30.0003</v>
      </c>
      <c r="JW401">
        <v>34.3225</v>
      </c>
      <c r="JX401">
        <v>34.2684</v>
      </c>
      <c r="JY401">
        <v>17.612</v>
      </c>
      <c r="JZ401">
        <v>45.7457</v>
      </c>
      <c r="KA401">
        <v>0</v>
      </c>
      <c r="KB401">
        <v>23.1672</v>
      </c>
      <c r="KC401">
        <v>299.092</v>
      </c>
      <c r="KD401">
        <v>16.8923</v>
      </c>
      <c r="KE401">
        <v>99.2988</v>
      </c>
      <c r="KF401">
        <v>99.3832</v>
      </c>
    </row>
    <row r="402" spans="1:292">
      <c r="A402">
        <v>366</v>
      </c>
      <c r="B402">
        <v>1685133577</v>
      </c>
      <c r="C402">
        <v>10174.5</v>
      </c>
      <c r="D402" t="s">
        <v>1175</v>
      </c>
      <c r="E402" t="s">
        <v>1176</v>
      </c>
      <c r="F402">
        <v>5</v>
      </c>
      <c r="G402" t="s">
        <v>1159</v>
      </c>
      <c r="H402">
        <v>1685133569.5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324.8303098843366</v>
      </c>
      <c r="AJ402">
        <v>336.0155636363635</v>
      </c>
      <c r="AK402">
        <v>-3.252588180824484</v>
      </c>
      <c r="AL402">
        <v>66.88750834974529</v>
      </c>
      <c r="AM402">
        <f>(AO402 - AN402 + DX402*1E3/(8.314*(DZ402+273.15)) * AQ402/DW402 * AP402) * DW402/(100*DK402) * 1000/(1000 - AO402)</f>
        <v>0</v>
      </c>
      <c r="AN402">
        <v>16.846906333484</v>
      </c>
      <c r="AO402">
        <v>18.23734615384616</v>
      </c>
      <c r="AP402">
        <v>-1.867634496996099E-05</v>
      </c>
      <c r="AQ402">
        <v>107.9229507317574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6</v>
      </c>
      <c r="DL402">
        <v>0.5</v>
      </c>
      <c r="DM402" t="s">
        <v>430</v>
      </c>
      <c r="DN402">
        <v>2</v>
      </c>
      <c r="DO402" t="b">
        <v>1</v>
      </c>
      <c r="DP402">
        <v>1685133569.5</v>
      </c>
      <c r="DQ402">
        <v>351.9862962962962</v>
      </c>
      <c r="DR402">
        <v>332.9116296296296</v>
      </c>
      <c r="DS402">
        <v>18.23991481481481</v>
      </c>
      <c r="DT402">
        <v>16.84803703703703</v>
      </c>
      <c r="DU402">
        <v>352.5105925925926</v>
      </c>
      <c r="DV402">
        <v>18.65288888888889</v>
      </c>
      <c r="DW402">
        <v>500.007037037037</v>
      </c>
      <c r="DX402">
        <v>99.59730370370372</v>
      </c>
      <c r="DY402">
        <v>0.09987196666666669</v>
      </c>
      <c r="DZ402">
        <v>27.26271111111111</v>
      </c>
      <c r="EA402">
        <v>27.99590740740741</v>
      </c>
      <c r="EB402">
        <v>999.9000000000001</v>
      </c>
      <c r="EC402">
        <v>0</v>
      </c>
      <c r="ED402">
        <v>0</v>
      </c>
      <c r="EE402">
        <v>10005.76481481482</v>
      </c>
      <c r="EF402">
        <v>0</v>
      </c>
      <c r="EG402">
        <v>64.75162592592594</v>
      </c>
      <c r="EH402">
        <v>19.07482222222222</v>
      </c>
      <c r="EI402">
        <v>358.5259259259259</v>
      </c>
      <c r="EJ402">
        <v>338.6167407407408</v>
      </c>
      <c r="EK402">
        <v>1.391877407407408</v>
      </c>
      <c r="EL402">
        <v>332.9116296296296</v>
      </c>
      <c r="EM402">
        <v>16.84803703703703</v>
      </c>
      <c r="EN402">
        <v>1.816645555555555</v>
      </c>
      <c r="EO402">
        <v>1.67801925925926</v>
      </c>
      <c r="EP402">
        <v>15.93076666666667</v>
      </c>
      <c r="EQ402">
        <v>14.69456666666667</v>
      </c>
      <c r="ER402">
        <v>1999.951851851851</v>
      </c>
      <c r="ES402">
        <v>0.9800002222222223</v>
      </c>
      <c r="ET402">
        <v>0.02000007777777777</v>
      </c>
      <c r="EU402">
        <v>0</v>
      </c>
      <c r="EV402">
        <v>646.6548518518518</v>
      </c>
      <c r="EW402">
        <v>5.00078</v>
      </c>
      <c r="EX402">
        <v>14406.4</v>
      </c>
      <c r="EY402">
        <v>16379.25185185185</v>
      </c>
      <c r="EZ402">
        <v>43.85159259259258</v>
      </c>
      <c r="FA402">
        <v>45.1801111111111</v>
      </c>
      <c r="FB402">
        <v>44.18259259259258</v>
      </c>
      <c r="FC402">
        <v>44.44640740740739</v>
      </c>
      <c r="FD402">
        <v>44.21507407407407</v>
      </c>
      <c r="FE402">
        <v>1955.051851851852</v>
      </c>
      <c r="FF402">
        <v>39.9</v>
      </c>
      <c r="FG402">
        <v>0</v>
      </c>
      <c r="FH402">
        <v>1685133574.9</v>
      </c>
      <c r="FI402">
        <v>0</v>
      </c>
      <c r="FJ402">
        <v>646.7678076923077</v>
      </c>
      <c r="FK402">
        <v>-15.95381196657594</v>
      </c>
      <c r="FL402">
        <v>-330.1299145847323</v>
      </c>
      <c r="FM402">
        <v>14408.04230769231</v>
      </c>
      <c r="FN402">
        <v>15</v>
      </c>
      <c r="FO402">
        <v>1685132446.1</v>
      </c>
      <c r="FP402" t="s">
        <v>1160</v>
      </c>
      <c r="FQ402">
        <v>1685132445.1</v>
      </c>
      <c r="FR402">
        <v>1685132446.1</v>
      </c>
      <c r="FS402">
        <v>7</v>
      </c>
      <c r="FT402">
        <v>-0.03</v>
      </c>
      <c r="FU402">
        <v>-0.019</v>
      </c>
      <c r="FV402">
        <v>-0.541</v>
      </c>
      <c r="FW402">
        <v>-0.438</v>
      </c>
      <c r="FX402">
        <v>420</v>
      </c>
      <c r="FY402">
        <v>15</v>
      </c>
      <c r="FZ402">
        <v>0.27</v>
      </c>
      <c r="GA402">
        <v>0.03</v>
      </c>
      <c r="GB402">
        <v>18.2147487804878</v>
      </c>
      <c r="GC402">
        <v>15.8753331010453</v>
      </c>
      <c r="GD402">
        <v>1.597104876151013</v>
      </c>
      <c r="GE402">
        <v>0</v>
      </c>
      <c r="GF402">
        <v>1.389911463414634</v>
      </c>
      <c r="GG402">
        <v>0.02910982578397317</v>
      </c>
      <c r="GH402">
        <v>0.003639288030729742</v>
      </c>
      <c r="GI402">
        <v>1</v>
      </c>
      <c r="GJ402">
        <v>1</v>
      </c>
      <c r="GK402">
        <v>2</v>
      </c>
      <c r="GL402" t="s">
        <v>432</v>
      </c>
      <c r="GM402">
        <v>3.09894</v>
      </c>
      <c r="GN402">
        <v>2.758</v>
      </c>
      <c r="GO402">
        <v>0.07876950000000001</v>
      </c>
      <c r="GP402">
        <v>0.0747665</v>
      </c>
      <c r="GQ402">
        <v>0.0985895</v>
      </c>
      <c r="GR402">
        <v>0.0921355</v>
      </c>
      <c r="GS402">
        <v>23421.9</v>
      </c>
      <c r="GT402">
        <v>23215</v>
      </c>
      <c r="GU402">
        <v>25983.6</v>
      </c>
      <c r="GV402">
        <v>25449.1</v>
      </c>
      <c r="GW402">
        <v>37595.4</v>
      </c>
      <c r="GX402">
        <v>35078.5</v>
      </c>
      <c r="GY402">
        <v>45441.5</v>
      </c>
      <c r="GZ402">
        <v>41808.5</v>
      </c>
      <c r="HA402">
        <v>1.8325</v>
      </c>
      <c r="HB402">
        <v>1.82372</v>
      </c>
      <c r="HC402">
        <v>-0.00912696</v>
      </c>
      <c r="HD402">
        <v>0</v>
      </c>
      <c r="HE402">
        <v>28.1437</v>
      </c>
      <c r="HF402">
        <v>999.9</v>
      </c>
      <c r="HG402">
        <v>41.7</v>
      </c>
      <c r="HH402">
        <v>41.8</v>
      </c>
      <c r="HI402">
        <v>34.1545</v>
      </c>
      <c r="HJ402">
        <v>61.5379</v>
      </c>
      <c r="HK402">
        <v>23.8101</v>
      </c>
      <c r="HL402">
        <v>1</v>
      </c>
      <c r="HM402">
        <v>0.586441</v>
      </c>
      <c r="HN402">
        <v>4.39321</v>
      </c>
      <c r="HO402">
        <v>20.2505</v>
      </c>
      <c r="HP402">
        <v>5.21025</v>
      </c>
      <c r="HQ402">
        <v>11.9837</v>
      </c>
      <c r="HR402">
        <v>4.96325</v>
      </c>
      <c r="HS402">
        <v>3.27418</v>
      </c>
      <c r="HT402">
        <v>9999</v>
      </c>
      <c r="HU402">
        <v>9999</v>
      </c>
      <c r="HV402">
        <v>9999</v>
      </c>
      <c r="HW402">
        <v>43</v>
      </c>
      <c r="HX402">
        <v>1.86401</v>
      </c>
      <c r="HY402">
        <v>1.8602</v>
      </c>
      <c r="HZ402">
        <v>1.85854</v>
      </c>
      <c r="IA402">
        <v>1.8599</v>
      </c>
      <c r="IB402">
        <v>1.85988</v>
      </c>
      <c r="IC402">
        <v>1.85847</v>
      </c>
      <c r="ID402">
        <v>1.85755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-0.519</v>
      </c>
      <c r="IT402">
        <v>-0.413</v>
      </c>
      <c r="IU402">
        <v>-0.5078576447089265</v>
      </c>
      <c r="IV402">
        <v>0.0001543633802942166</v>
      </c>
      <c r="IW402">
        <v>-6.359805854135664E-07</v>
      </c>
      <c r="IX402">
        <v>1.931128000261328E-10</v>
      </c>
      <c r="IY402">
        <v>-0.4198698135401208</v>
      </c>
      <c r="IZ402">
        <v>-0.009907362677547949</v>
      </c>
      <c r="JA402">
        <v>0.0006454078662214542</v>
      </c>
      <c r="JB402">
        <v>-5.064920317128958E-06</v>
      </c>
      <c r="JC402">
        <v>3</v>
      </c>
      <c r="JD402">
        <v>1872</v>
      </c>
      <c r="JE402">
        <v>1</v>
      </c>
      <c r="JF402">
        <v>37</v>
      </c>
      <c r="JG402">
        <v>18.9</v>
      </c>
      <c r="JH402">
        <v>18.8</v>
      </c>
      <c r="JI402">
        <v>0.842285</v>
      </c>
      <c r="JJ402">
        <v>2.66357</v>
      </c>
      <c r="JK402">
        <v>1.49658</v>
      </c>
      <c r="JL402">
        <v>2.33887</v>
      </c>
      <c r="JM402">
        <v>1.54907</v>
      </c>
      <c r="JN402">
        <v>2.41577</v>
      </c>
      <c r="JO402">
        <v>44.7534</v>
      </c>
      <c r="JP402">
        <v>16.2247</v>
      </c>
      <c r="JQ402">
        <v>18</v>
      </c>
      <c r="JR402">
        <v>498.37</v>
      </c>
      <c r="JS402">
        <v>508.153</v>
      </c>
      <c r="JT402">
        <v>23.162</v>
      </c>
      <c r="JU402">
        <v>34.2272</v>
      </c>
      <c r="JV402">
        <v>29.9998</v>
      </c>
      <c r="JW402">
        <v>34.3164</v>
      </c>
      <c r="JX402">
        <v>34.2615</v>
      </c>
      <c r="JY402">
        <v>16.897</v>
      </c>
      <c r="JZ402">
        <v>45.7457</v>
      </c>
      <c r="KA402">
        <v>0</v>
      </c>
      <c r="KB402">
        <v>23.1706</v>
      </c>
      <c r="KC402">
        <v>285.701</v>
      </c>
      <c r="KD402">
        <v>16.8923</v>
      </c>
      <c r="KE402">
        <v>99.29989999999999</v>
      </c>
      <c r="KF402">
        <v>99.38339999999999</v>
      </c>
    </row>
    <row r="403" spans="1:292">
      <c r="A403">
        <v>367</v>
      </c>
      <c r="B403">
        <v>1685133582</v>
      </c>
      <c r="C403">
        <v>10179.5</v>
      </c>
      <c r="D403" t="s">
        <v>1177</v>
      </c>
      <c r="E403" t="s">
        <v>1178</v>
      </c>
      <c r="F403">
        <v>5</v>
      </c>
      <c r="G403" t="s">
        <v>1159</v>
      </c>
      <c r="H403">
        <v>1685133574.214286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307.8323629637571</v>
      </c>
      <c r="AJ403">
        <v>319.5399999999998</v>
      </c>
      <c r="AK403">
        <v>-3.29040227875697</v>
      </c>
      <c r="AL403">
        <v>66.88750834974529</v>
      </c>
      <c r="AM403">
        <f>(AO403 - AN403 + DX403*1E3/(8.314*(DZ403+273.15)) * AQ403/DW403 * AP403) * DW403/(100*DK403) * 1000/(1000 - AO403)</f>
        <v>0</v>
      </c>
      <c r="AN403">
        <v>16.84047361260937</v>
      </c>
      <c r="AO403">
        <v>18.23612377622379</v>
      </c>
      <c r="AP403">
        <v>8.774729747766598E-06</v>
      </c>
      <c r="AQ403">
        <v>107.9229507317574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6</v>
      </c>
      <c r="DL403">
        <v>0.5</v>
      </c>
      <c r="DM403" t="s">
        <v>430</v>
      </c>
      <c r="DN403">
        <v>2</v>
      </c>
      <c r="DO403" t="b">
        <v>1</v>
      </c>
      <c r="DP403">
        <v>1685133574.214286</v>
      </c>
      <c r="DQ403">
        <v>337.1019642857142</v>
      </c>
      <c r="DR403">
        <v>317.1876785714286</v>
      </c>
      <c r="DS403">
        <v>18.23860357142857</v>
      </c>
      <c r="DT403">
        <v>16.84487857142857</v>
      </c>
      <c r="DU403">
        <v>337.6229285714285</v>
      </c>
      <c r="DV403">
        <v>18.65160357142857</v>
      </c>
      <c r="DW403">
        <v>499.9843928571428</v>
      </c>
      <c r="DX403">
        <v>99.59762857142859</v>
      </c>
      <c r="DY403">
        <v>0.09984189285714286</v>
      </c>
      <c r="DZ403">
        <v>27.26298214285714</v>
      </c>
      <c r="EA403">
        <v>27.99455714285714</v>
      </c>
      <c r="EB403">
        <v>999.9000000000002</v>
      </c>
      <c r="EC403">
        <v>0</v>
      </c>
      <c r="ED403">
        <v>0</v>
      </c>
      <c r="EE403">
        <v>10008.99642857143</v>
      </c>
      <c r="EF403">
        <v>0</v>
      </c>
      <c r="EG403">
        <v>64.81574999999999</v>
      </c>
      <c r="EH403">
        <v>19.91445</v>
      </c>
      <c r="EI403">
        <v>343.3646071428571</v>
      </c>
      <c r="EJ403">
        <v>322.62225</v>
      </c>
      <c r="EK403">
        <v>1.393725714285714</v>
      </c>
      <c r="EL403">
        <v>317.1876785714286</v>
      </c>
      <c r="EM403">
        <v>16.84487857142857</v>
      </c>
      <c r="EN403">
        <v>1.816522142857143</v>
      </c>
      <c r="EO403">
        <v>1.677710714285714</v>
      </c>
      <c r="EP403">
        <v>15.92969285714286</v>
      </c>
      <c r="EQ403">
        <v>14.69171071428572</v>
      </c>
      <c r="ER403">
        <v>1999.966785714286</v>
      </c>
      <c r="ES403">
        <v>0.9800002857142857</v>
      </c>
      <c r="ET403">
        <v>0.02000001428571429</v>
      </c>
      <c r="EU403">
        <v>0</v>
      </c>
      <c r="EV403">
        <v>645.405357142857</v>
      </c>
      <c r="EW403">
        <v>5.00078</v>
      </c>
      <c r="EX403">
        <v>14380.63928571428</v>
      </c>
      <c r="EY403">
        <v>16379.36071428572</v>
      </c>
      <c r="EZ403">
        <v>43.85017857142856</v>
      </c>
      <c r="FA403">
        <v>45.1692857142857</v>
      </c>
      <c r="FB403">
        <v>44.16721428571429</v>
      </c>
      <c r="FC403">
        <v>44.43492857142856</v>
      </c>
      <c r="FD403">
        <v>44.23196428571428</v>
      </c>
      <c r="FE403">
        <v>1955.066785714286</v>
      </c>
      <c r="FF403">
        <v>39.9</v>
      </c>
      <c r="FG403">
        <v>0</v>
      </c>
      <c r="FH403">
        <v>1685133580.3</v>
      </c>
      <c r="FI403">
        <v>0</v>
      </c>
      <c r="FJ403">
        <v>645.2402</v>
      </c>
      <c r="FK403">
        <v>-15.89407694912529</v>
      </c>
      <c r="FL403">
        <v>-331.8153851252802</v>
      </c>
      <c r="FM403">
        <v>14376.744</v>
      </c>
      <c r="FN403">
        <v>15</v>
      </c>
      <c r="FO403">
        <v>1685132446.1</v>
      </c>
      <c r="FP403" t="s">
        <v>1160</v>
      </c>
      <c r="FQ403">
        <v>1685132445.1</v>
      </c>
      <c r="FR403">
        <v>1685132446.1</v>
      </c>
      <c r="FS403">
        <v>7</v>
      </c>
      <c r="FT403">
        <v>-0.03</v>
      </c>
      <c r="FU403">
        <v>-0.019</v>
      </c>
      <c r="FV403">
        <v>-0.541</v>
      </c>
      <c r="FW403">
        <v>-0.438</v>
      </c>
      <c r="FX403">
        <v>420</v>
      </c>
      <c r="FY403">
        <v>15</v>
      </c>
      <c r="FZ403">
        <v>0.27</v>
      </c>
      <c r="GA403">
        <v>0.03</v>
      </c>
      <c r="GB403">
        <v>19.33229024390244</v>
      </c>
      <c r="GC403">
        <v>11.08346550522651</v>
      </c>
      <c r="GD403">
        <v>1.134721637468399</v>
      </c>
      <c r="GE403">
        <v>0</v>
      </c>
      <c r="GF403">
        <v>1.393143658536585</v>
      </c>
      <c r="GG403">
        <v>0.02538564459930524</v>
      </c>
      <c r="GH403">
        <v>0.003201768380356634</v>
      </c>
      <c r="GI403">
        <v>1</v>
      </c>
      <c r="GJ403">
        <v>1</v>
      </c>
      <c r="GK403">
        <v>2</v>
      </c>
      <c r="GL403" t="s">
        <v>432</v>
      </c>
      <c r="GM403">
        <v>3.09893</v>
      </c>
      <c r="GN403">
        <v>2.75819</v>
      </c>
      <c r="GO403">
        <v>0.0756589</v>
      </c>
      <c r="GP403">
        <v>0.0714863</v>
      </c>
      <c r="GQ403">
        <v>0.09858690000000001</v>
      </c>
      <c r="GR403">
        <v>0.0921213</v>
      </c>
      <c r="GS403">
        <v>23501</v>
      </c>
      <c r="GT403">
        <v>23297.6</v>
      </c>
      <c r="GU403">
        <v>25983.7</v>
      </c>
      <c r="GV403">
        <v>25449.6</v>
      </c>
      <c r="GW403">
        <v>37595.3</v>
      </c>
      <c r="GX403">
        <v>35078.9</v>
      </c>
      <c r="GY403">
        <v>45441.8</v>
      </c>
      <c r="GZ403">
        <v>41808.8</v>
      </c>
      <c r="HA403">
        <v>1.83275</v>
      </c>
      <c r="HB403">
        <v>1.82362</v>
      </c>
      <c r="HC403">
        <v>-0.00935048</v>
      </c>
      <c r="HD403">
        <v>0</v>
      </c>
      <c r="HE403">
        <v>28.1432</v>
      </c>
      <c r="HF403">
        <v>999.9</v>
      </c>
      <c r="HG403">
        <v>41.8</v>
      </c>
      <c r="HH403">
        <v>41.8</v>
      </c>
      <c r="HI403">
        <v>34.2351</v>
      </c>
      <c r="HJ403">
        <v>60.9179</v>
      </c>
      <c r="HK403">
        <v>23.7901</v>
      </c>
      <c r="HL403">
        <v>1</v>
      </c>
      <c r="HM403">
        <v>0.585135</v>
      </c>
      <c r="HN403">
        <v>4.35909</v>
      </c>
      <c r="HO403">
        <v>20.2514</v>
      </c>
      <c r="HP403">
        <v>5.2101</v>
      </c>
      <c r="HQ403">
        <v>11.9836</v>
      </c>
      <c r="HR403">
        <v>4.96325</v>
      </c>
      <c r="HS403">
        <v>3.2744</v>
      </c>
      <c r="HT403">
        <v>9999</v>
      </c>
      <c r="HU403">
        <v>9999</v>
      </c>
      <c r="HV403">
        <v>9999</v>
      </c>
      <c r="HW403">
        <v>43</v>
      </c>
      <c r="HX403">
        <v>1.86402</v>
      </c>
      <c r="HY403">
        <v>1.8602</v>
      </c>
      <c r="HZ403">
        <v>1.85853</v>
      </c>
      <c r="IA403">
        <v>1.85989</v>
      </c>
      <c r="IB403">
        <v>1.85989</v>
      </c>
      <c r="IC403">
        <v>1.85849</v>
      </c>
      <c r="ID403">
        <v>1.85756</v>
      </c>
      <c r="IE403">
        <v>1.85242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-0.516</v>
      </c>
      <c r="IT403">
        <v>-0.413</v>
      </c>
      <c r="IU403">
        <v>-0.5078576447089265</v>
      </c>
      <c r="IV403">
        <v>0.0001543633802942166</v>
      </c>
      <c r="IW403">
        <v>-6.359805854135664E-07</v>
      </c>
      <c r="IX403">
        <v>1.931128000261328E-10</v>
      </c>
      <c r="IY403">
        <v>-0.4198698135401208</v>
      </c>
      <c r="IZ403">
        <v>-0.009907362677547949</v>
      </c>
      <c r="JA403">
        <v>0.0006454078662214542</v>
      </c>
      <c r="JB403">
        <v>-5.064920317128958E-06</v>
      </c>
      <c r="JC403">
        <v>3</v>
      </c>
      <c r="JD403">
        <v>1872</v>
      </c>
      <c r="JE403">
        <v>1</v>
      </c>
      <c r="JF403">
        <v>37</v>
      </c>
      <c r="JG403">
        <v>18.9</v>
      </c>
      <c r="JH403">
        <v>18.9</v>
      </c>
      <c r="JI403">
        <v>0.809326</v>
      </c>
      <c r="JJ403">
        <v>2.66235</v>
      </c>
      <c r="JK403">
        <v>1.49658</v>
      </c>
      <c r="JL403">
        <v>2.33887</v>
      </c>
      <c r="JM403">
        <v>1.54907</v>
      </c>
      <c r="JN403">
        <v>2.47559</v>
      </c>
      <c r="JO403">
        <v>44.7534</v>
      </c>
      <c r="JP403">
        <v>16.2247</v>
      </c>
      <c r="JQ403">
        <v>18</v>
      </c>
      <c r="JR403">
        <v>498.47</v>
      </c>
      <c r="JS403">
        <v>508.033</v>
      </c>
      <c r="JT403">
        <v>23.1657</v>
      </c>
      <c r="JU403">
        <v>34.2202</v>
      </c>
      <c r="JV403">
        <v>29.9992</v>
      </c>
      <c r="JW403">
        <v>34.3086</v>
      </c>
      <c r="JX403">
        <v>34.2552</v>
      </c>
      <c r="JY403">
        <v>16.097</v>
      </c>
      <c r="JZ403">
        <v>45.7457</v>
      </c>
      <c r="KA403">
        <v>0</v>
      </c>
      <c r="KB403">
        <v>23.1748</v>
      </c>
      <c r="KC403">
        <v>265.665</v>
      </c>
      <c r="KD403">
        <v>16.8923</v>
      </c>
      <c r="KE403">
        <v>99.30029999999999</v>
      </c>
      <c r="KF403">
        <v>99.3844</v>
      </c>
    </row>
    <row r="404" spans="1:292">
      <c r="A404">
        <v>368</v>
      </c>
      <c r="B404">
        <v>1685133587</v>
      </c>
      <c r="C404">
        <v>10184.5</v>
      </c>
      <c r="D404" t="s">
        <v>1179</v>
      </c>
      <c r="E404" t="s">
        <v>1180</v>
      </c>
      <c r="F404">
        <v>5</v>
      </c>
      <c r="G404" t="s">
        <v>1159</v>
      </c>
      <c r="H404">
        <v>1685133579.5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290.9455849919189</v>
      </c>
      <c r="AJ404">
        <v>303.0578242424243</v>
      </c>
      <c r="AK404">
        <v>-3.294047656209566</v>
      </c>
      <c r="AL404">
        <v>66.88750834974529</v>
      </c>
      <c r="AM404">
        <f>(AO404 - AN404 + DX404*1E3/(8.314*(DZ404+273.15)) * AQ404/DW404 * AP404) * DW404/(100*DK404) * 1000/(1000 - AO404)</f>
        <v>0</v>
      </c>
      <c r="AN404">
        <v>16.83519275009299</v>
      </c>
      <c r="AO404">
        <v>18.2342125874126</v>
      </c>
      <c r="AP404">
        <v>-3.065056775120077E-06</v>
      </c>
      <c r="AQ404">
        <v>107.9229507317574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6</v>
      </c>
      <c r="DL404">
        <v>0.5</v>
      </c>
      <c r="DM404" t="s">
        <v>430</v>
      </c>
      <c r="DN404">
        <v>2</v>
      </c>
      <c r="DO404" t="b">
        <v>1</v>
      </c>
      <c r="DP404">
        <v>1685133579.5</v>
      </c>
      <c r="DQ404">
        <v>320.1542222222222</v>
      </c>
      <c r="DR404">
        <v>299.6318888888889</v>
      </c>
      <c r="DS404">
        <v>18.2367</v>
      </c>
      <c r="DT404">
        <v>16.8390037037037</v>
      </c>
      <c r="DU404">
        <v>320.6717407407407</v>
      </c>
      <c r="DV404">
        <v>18.64972222222222</v>
      </c>
      <c r="DW404">
        <v>500.0097777777778</v>
      </c>
      <c r="DX404">
        <v>99.59791851851851</v>
      </c>
      <c r="DY404">
        <v>0.0999052851851852</v>
      </c>
      <c r="DZ404">
        <v>27.26221111111111</v>
      </c>
      <c r="EA404">
        <v>27.99273703703704</v>
      </c>
      <c r="EB404">
        <v>999.9000000000001</v>
      </c>
      <c r="EC404">
        <v>0</v>
      </c>
      <c r="ED404">
        <v>0</v>
      </c>
      <c r="EE404">
        <v>10004.37222222222</v>
      </c>
      <c r="EF404">
        <v>0</v>
      </c>
      <c r="EG404">
        <v>64.79748888888888</v>
      </c>
      <c r="EH404">
        <v>20.52244444444445</v>
      </c>
      <c r="EI404">
        <v>326.1013703703704</v>
      </c>
      <c r="EJ404">
        <v>304.7638148148149</v>
      </c>
      <c r="EK404">
        <v>1.397706296296296</v>
      </c>
      <c r="EL404">
        <v>299.6318888888889</v>
      </c>
      <c r="EM404">
        <v>16.8390037037037</v>
      </c>
      <c r="EN404">
        <v>1.816338888888889</v>
      </c>
      <c r="EO404">
        <v>1.67713</v>
      </c>
      <c r="EP404">
        <v>15.92810740740741</v>
      </c>
      <c r="EQ404">
        <v>14.68634444444444</v>
      </c>
      <c r="ER404">
        <v>2000.001481481481</v>
      </c>
      <c r="ES404">
        <v>0.9800005555555555</v>
      </c>
      <c r="ET404">
        <v>0.01999975185185185</v>
      </c>
      <c r="EU404">
        <v>0</v>
      </c>
      <c r="EV404">
        <v>644.0305555555556</v>
      </c>
      <c r="EW404">
        <v>5.00078</v>
      </c>
      <c r="EX404">
        <v>14351.98888888889</v>
      </c>
      <c r="EY404">
        <v>16379.63703703704</v>
      </c>
      <c r="EZ404">
        <v>43.83533333333332</v>
      </c>
      <c r="FA404">
        <v>45.15714814814815</v>
      </c>
      <c r="FB404">
        <v>44.15022222222223</v>
      </c>
      <c r="FC404">
        <v>44.41633333333331</v>
      </c>
      <c r="FD404">
        <v>44.24051851851851</v>
      </c>
      <c r="FE404">
        <v>1955.101481481481</v>
      </c>
      <c r="FF404">
        <v>39.9</v>
      </c>
      <c r="FG404">
        <v>0</v>
      </c>
      <c r="FH404">
        <v>1685133585.1</v>
      </c>
      <c r="FI404">
        <v>0</v>
      </c>
      <c r="FJ404">
        <v>643.98136</v>
      </c>
      <c r="FK404">
        <v>-15.68861540755482</v>
      </c>
      <c r="FL404">
        <v>-323.6538465696977</v>
      </c>
      <c r="FM404">
        <v>14350.576</v>
      </c>
      <c r="FN404">
        <v>15</v>
      </c>
      <c r="FO404">
        <v>1685132446.1</v>
      </c>
      <c r="FP404" t="s">
        <v>1160</v>
      </c>
      <c r="FQ404">
        <v>1685132445.1</v>
      </c>
      <c r="FR404">
        <v>1685132446.1</v>
      </c>
      <c r="FS404">
        <v>7</v>
      </c>
      <c r="FT404">
        <v>-0.03</v>
      </c>
      <c r="FU404">
        <v>-0.019</v>
      </c>
      <c r="FV404">
        <v>-0.541</v>
      </c>
      <c r="FW404">
        <v>-0.438</v>
      </c>
      <c r="FX404">
        <v>420</v>
      </c>
      <c r="FY404">
        <v>15</v>
      </c>
      <c r="FZ404">
        <v>0.27</v>
      </c>
      <c r="GA404">
        <v>0.03</v>
      </c>
      <c r="GB404">
        <v>20.01530243902439</v>
      </c>
      <c r="GC404">
        <v>7.58033519163762</v>
      </c>
      <c r="GD404">
        <v>0.7607924708174941</v>
      </c>
      <c r="GE404">
        <v>0</v>
      </c>
      <c r="GF404">
        <v>1.394960243902439</v>
      </c>
      <c r="GG404">
        <v>0.04186181184669089</v>
      </c>
      <c r="GH404">
        <v>0.004348759558380911</v>
      </c>
      <c r="GI404">
        <v>1</v>
      </c>
      <c r="GJ404">
        <v>1</v>
      </c>
      <c r="GK404">
        <v>2</v>
      </c>
      <c r="GL404" t="s">
        <v>432</v>
      </c>
      <c r="GM404">
        <v>3.09893</v>
      </c>
      <c r="GN404">
        <v>2.7581</v>
      </c>
      <c r="GO404">
        <v>0.0724698</v>
      </c>
      <c r="GP404">
        <v>0.0681311</v>
      </c>
      <c r="GQ404">
        <v>0.0985785</v>
      </c>
      <c r="GR404">
        <v>0.0921095</v>
      </c>
      <c r="GS404">
        <v>23582.4</v>
      </c>
      <c r="GT404">
        <v>23382.3</v>
      </c>
      <c r="GU404">
        <v>25984.2</v>
      </c>
      <c r="GV404">
        <v>25450.1</v>
      </c>
      <c r="GW404">
        <v>37596</v>
      </c>
      <c r="GX404">
        <v>35079.7</v>
      </c>
      <c r="GY404">
        <v>45442.7</v>
      </c>
      <c r="GZ404">
        <v>41809.6</v>
      </c>
      <c r="HA404">
        <v>1.8329</v>
      </c>
      <c r="HB404">
        <v>1.82358</v>
      </c>
      <c r="HC404">
        <v>-0.00920147</v>
      </c>
      <c r="HD404">
        <v>0</v>
      </c>
      <c r="HE404">
        <v>28.1413</v>
      </c>
      <c r="HF404">
        <v>999.9</v>
      </c>
      <c r="HG404">
        <v>41.7</v>
      </c>
      <c r="HH404">
        <v>41.8</v>
      </c>
      <c r="HI404">
        <v>34.1509</v>
      </c>
      <c r="HJ404">
        <v>61.5879</v>
      </c>
      <c r="HK404">
        <v>24.0905</v>
      </c>
      <c r="HL404">
        <v>1</v>
      </c>
      <c r="HM404">
        <v>0.584144</v>
      </c>
      <c r="HN404">
        <v>4.33702</v>
      </c>
      <c r="HO404">
        <v>20.2524</v>
      </c>
      <c r="HP404">
        <v>5.21085</v>
      </c>
      <c r="HQ404">
        <v>11.9821</v>
      </c>
      <c r="HR404">
        <v>4.9634</v>
      </c>
      <c r="HS404">
        <v>3.2744</v>
      </c>
      <c r="HT404">
        <v>9999</v>
      </c>
      <c r="HU404">
        <v>9999</v>
      </c>
      <c r="HV404">
        <v>9999</v>
      </c>
      <c r="HW404">
        <v>43</v>
      </c>
      <c r="HX404">
        <v>1.86401</v>
      </c>
      <c r="HY404">
        <v>1.8602</v>
      </c>
      <c r="HZ404">
        <v>1.85854</v>
      </c>
      <c r="IA404">
        <v>1.8599</v>
      </c>
      <c r="IB404">
        <v>1.85989</v>
      </c>
      <c r="IC404">
        <v>1.85845</v>
      </c>
      <c r="ID404">
        <v>1.85756</v>
      </c>
      <c r="IE404">
        <v>1.85241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-0.513</v>
      </c>
      <c r="IT404">
        <v>-0.413</v>
      </c>
      <c r="IU404">
        <v>-0.5078576447089265</v>
      </c>
      <c r="IV404">
        <v>0.0001543633802942166</v>
      </c>
      <c r="IW404">
        <v>-6.359805854135664E-07</v>
      </c>
      <c r="IX404">
        <v>1.931128000261328E-10</v>
      </c>
      <c r="IY404">
        <v>-0.4198698135401208</v>
      </c>
      <c r="IZ404">
        <v>-0.009907362677547949</v>
      </c>
      <c r="JA404">
        <v>0.0006454078662214542</v>
      </c>
      <c r="JB404">
        <v>-5.064920317128958E-06</v>
      </c>
      <c r="JC404">
        <v>3</v>
      </c>
      <c r="JD404">
        <v>1872</v>
      </c>
      <c r="JE404">
        <v>1</v>
      </c>
      <c r="JF404">
        <v>37</v>
      </c>
      <c r="JG404">
        <v>19</v>
      </c>
      <c r="JH404">
        <v>19</v>
      </c>
      <c r="JI404">
        <v>0.766602</v>
      </c>
      <c r="JJ404">
        <v>2.66968</v>
      </c>
      <c r="JK404">
        <v>1.49658</v>
      </c>
      <c r="JL404">
        <v>2.33887</v>
      </c>
      <c r="JM404">
        <v>1.54785</v>
      </c>
      <c r="JN404">
        <v>2.3645</v>
      </c>
      <c r="JO404">
        <v>44.7253</v>
      </c>
      <c r="JP404">
        <v>16.2159</v>
      </c>
      <c r="JQ404">
        <v>18</v>
      </c>
      <c r="JR404">
        <v>498.518</v>
      </c>
      <c r="JS404">
        <v>507.94</v>
      </c>
      <c r="JT404">
        <v>23.1719</v>
      </c>
      <c r="JU404">
        <v>34.214</v>
      </c>
      <c r="JV404">
        <v>29.9991</v>
      </c>
      <c r="JW404">
        <v>34.3024</v>
      </c>
      <c r="JX404">
        <v>34.2477</v>
      </c>
      <c r="JY404">
        <v>15.373</v>
      </c>
      <c r="JZ404">
        <v>45.7457</v>
      </c>
      <c r="KA404">
        <v>0</v>
      </c>
      <c r="KB404">
        <v>23.1804</v>
      </c>
      <c r="KC404">
        <v>252.305</v>
      </c>
      <c r="KD404">
        <v>16.8923</v>
      </c>
      <c r="KE404">
        <v>99.3022</v>
      </c>
      <c r="KF404">
        <v>99.38639999999999</v>
      </c>
    </row>
    <row r="405" spans="1:292">
      <c r="A405">
        <v>369</v>
      </c>
      <c r="B405">
        <v>1685133592</v>
      </c>
      <c r="C405">
        <v>10189.5</v>
      </c>
      <c r="D405" t="s">
        <v>1181</v>
      </c>
      <c r="E405" t="s">
        <v>1182</v>
      </c>
      <c r="F405">
        <v>5</v>
      </c>
      <c r="G405" t="s">
        <v>1159</v>
      </c>
      <c r="H405">
        <v>1685133584.214286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274.0636078814426</v>
      </c>
      <c r="AJ405">
        <v>286.5214909090909</v>
      </c>
      <c r="AK405">
        <v>-3.305672392022095</v>
      </c>
      <c r="AL405">
        <v>66.88750834974529</v>
      </c>
      <c r="AM405">
        <f>(AO405 - AN405 + DX405*1E3/(8.314*(DZ405+273.15)) * AQ405/DW405 * AP405) * DW405/(100*DK405) * 1000/(1000 - AO405)</f>
        <v>0</v>
      </c>
      <c r="AN405">
        <v>16.83347441871386</v>
      </c>
      <c r="AO405">
        <v>18.23262867132869</v>
      </c>
      <c r="AP405">
        <v>-6.705674484727478E-06</v>
      </c>
      <c r="AQ405">
        <v>107.9229507317574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6</v>
      </c>
      <c r="DL405">
        <v>0.5</v>
      </c>
      <c r="DM405" t="s">
        <v>430</v>
      </c>
      <c r="DN405">
        <v>2</v>
      </c>
      <c r="DO405" t="b">
        <v>1</v>
      </c>
      <c r="DP405">
        <v>1685133584.214286</v>
      </c>
      <c r="DQ405">
        <v>304.9110714285715</v>
      </c>
      <c r="DR405">
        <v>283.9568571428571</v>
      </c>
      <c r="DS405">
        <v>18.23527857142857</v>
      </c>
      <c r="DT405">
        <v>16.83521428571429</v>
      </c>
      <c r="DU405">
        <v>305.4256785714286</v>
      </c>
      <c r="DV405">
        <v>18.64832142857143</v>
      </c>
      <c r="DW405">
        <v>499.9989642857143</v>
      </c>
      <c r="DX405">
        <v>99.59771785714285</v>
      </c>
      <c r="DY405">
        <v>0.09995533214285715</v>
      </c>
      <c r="DZ405">
        <v>27.26208214285714</v>
      </c>
      <c r="EA405">
        <v>27.99181071428572</v>
      </c>
      <c r="EB405">
        <v>999.9000000000002</v>
      </c>
      <c r="EC405">
        <v>0</v>
      </c>
      <c r="ED405">
        <v>0</v>
      </c>
      <c r="EE405">
        <v>10002.54285714286</v>
      </c>
      <c r="EF405">
        <v>0</v>
      </c>
      <c r="EG405">
        <v>64.78439642857141</v>
      </c>
      <c r="EH405">
        <v>20.95428571428571</v>
      </c>
      <c r="EI405">
        <v>310.5745357142857</v>
      </c>
      <c r="EJ405">
        <v>288.8192142857143</v>
      </c>
      <c r="EK405">
        <v>1.400073928571429</v>
      </c>
      <c r="EL405">
        <v>283.9568571428571</v>
      </c>
      <c r="EM405">
        <v>16.83521428571429</v>
      </c>
      <c r="EN405">
        <v>1.816193571428572</v>
      </c>
      <c r="EO405">
        <v>1.676748571428571</v>
      </c>
      <c r="EP405">
        <v>15.92686071428571</v>
      </c>
      <c r="EQ405">
        <v>14.68282857142857</v>
      </c>
      <c r="ER405">
        <v>2000.009285714286</v>
      </c>
      <c r="ES405">
        <v>0.9800006071428571</v>
      </c>
      <c r="ET405">
        <v>0.0199997</v>
      </c>
      <c r="EU405">
        <v>0</v>
      </c>
      <c r="EV405">
        <v>642.8200357142858</v>
      </c>
      <c r="EW405">
        <v>5.00078</v>
      </c>
      <c r="EX405">
        <v>14327.06785714286</v>
      </c>
      <c r="EY405">
        <v>16379.71071428572</v>
      </c>
      <c r="EZ405">
        <v>43.82557142857142</v>
      </c>
      <c r="FA405">
        <v>45.13828571428571</v>
      </c>
      <c r="FB405">
        <v>44.11142857142856</v>
      </c>
      <c r="FC405">
        <v>44.41928571428571</v>
      </c>
      <c r="FD405">
        <v>44.28321428571428</v>
      </c>
      <c r="FE405">
        <v>1955.109285714286</v>
      </c>
      <c r="FF405">
        <v>39.9</v>
      </c>
      <c r="FG405">
        <v>0</v>
      </c>
      <c r="FH405">
        <v>1685133589.9</v>
      </c>
      <c r="FI405">
        <v>0</v>
      </c>
      <c r="FJ405">
        <v>642.7540400000001</v>
      </c>
      <c r="FK405">
        <v>-15.38392306393142</v>
      </c>
      <c r="FL405">
        <v>-313.6153840736578</v>
      </c>
      <c r="FM405">
        <v>14325.232</v>
      </c>
      <c r="FN405">
        <v>15</v>
      </c>
      <c r="FO405">
        <v>1685132446.1</v>
      </c>
      <c r="FP405" t="s">
        <v>1160</v>
      </c>
      <c r="FQ405">
        <v>1685132445.1</v>
      </c>
      <c r="FR405">
        <v>1685132446.1</v>
      </c>
      <c r="FS405">
        <v>7</v>
      </c>
      <c r="FT405">
        <v>-0.03</v>
      </c>
      <c r="FU405">
        <v>-0.019</v>
      </c>
      <c r="FV405">
        <v>-0.541</v>
      </c>
      <c r="FW405">
        <v>-0.438</v>
      </c>
      <c r="FX405">
        <v>420</v>
      </c>
      <c r="FY405">
        <v>15</v>
      </c>
      <c r="FZ405">
        <v>0.27</v>
      </c>
      <c r="GA405">
        <v>0.03</v>
      </c>
      <c r="GB405">
        <v>20.6626825</v>
      </c>
      <c r="GC405">
        <v>5.642885178236362</v>
      </c>
      <c r="GD405">
        <v>0.5471178327780498</v>
      </c>
      <c r="GE405">
        <v>0</v>
      </c>
      <c r="GF405">
        <v>1.3981435</v>
      </c>
      <c r="GG405">
        <v>0.03382626641650793</v>
      </c>
      <c r="GH405">
        <v>0.003509605782705533</v>
      </c>
      <c r="GI405">
        <v>1</v>
      </c>
      <c r="GJ405">
        <v>1</v>
      </c>
      <c r="GK405">
        <v>2</v>
      </c>
      <c r="GL405" t="s">
        <v>432</v>
      </c>
      <c r="GM405">
        <v>3.09905</v>
      </c>
      <c r="GN405">
        <v>2.75804</v>
      </c>
      <c r="GO405">
        <v>0.0692072</v>
      </c>
      <c r="GP405">
        <v>0.0646871</v>
      </c>
      <c r="GQ405">
        <v>0.0985745</v>
      </c>
      <c r="GR405">
        <v>0.09209589999999999</v>
      </c>
      <c r="GS405">
        <v>23665.9</v>
      </c>
      <c r="GT405">
        <v>23469</v>
      </c>
      <c r="GU405">
        <v>25984.8</v>
      </c>
      <c r="GV405">
        <v>25450.5</v>
      </c>
      <c r="GW405">
        <v>37596.1</v>
      </c>
      <c r="GX405">
        <v>35080.3</v>
      </c>
      <c r="GY405">
        <v>45443</v>
      </c>
      <c r="GZ405">
        <v>41810.3</v>
      </c>
      <c r="HA405">
        <v>1.833</v>
      </c>
      <c r="HB405">
        <v>1.82325</v>
      </c>
      <c r="HC405">
        <v>-0.00856817</v>
      </c>
      <c r="HD405">
        <v>0</v>
      </c>
      <c r="HE405">
        <v>28.1413</v>
      </c>
      <c r="HF405">
        <v>999.9</v>
      </c>
      <c r="HG405">
        <v>41.7</v>
      </c>
      <c r="HH405">
        <v>41.8</v>
      </c>
      <c r="HI405">
        <v>34.1509</v>
      </c>
      <c r="HJ405">
        <v>61.7179</v>
      </c>
      <c r="HK405">
        <v>23.774</v>
      </c>
      <c r="HL405">
        <v>1</v>
      </c>
      <c r="HM405">
        <v>0.583288</v>
      </c>
      <c r="HN405">
        <v>4.31615</v>
      </c>
      <c r="HO405">
        <v>20.2529</v>
      </c>
      <c r="HP405">
        <v>5.21055</v>
      </c>
      <c r="HQ405">
        <v>11.9839</v>
      </c>
      <c r="HR405">
        <v>4.9632</v>
      </c>
      <c r="HS405">
        <v>3.27433</v>
      </c>
      <c r="HT405">
        <v>9999</v>
      </c>
      <c r="HU405">
        <v>9999</v>
      </c>
      <c r="HV405">
        <v>9999</v>
      </c>
      <c r="HW405">
        <v>43</v>
      </c>
      <c r="HX405">
        <v>1.86401</v>
      </c>
      <c r="HY405">
        <v>1.8602</v>
      </c>
      <c r="HZ405">
        <v>1.85854</v>
      </c>
      <c r="IA405">
        <v>1.8599</v>
      </c>
      <c r="IB405">
        <v>1.85989</v>
      </c>
      <c r="IC405">
        <v>1.85845</v>
      </c>
      <c r="ID405">
        <v>1.85752</v>
      </c>
      <c r="IE405">
        <v>1.85242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-0.51</v>
      </c>
      <c r="IT405">
        <v>-0.4131</v>
      </c>
      <c r="IU405">
        <v>-0.5078576447089265</v>
      </c>
      <c r="IV405">
        <v>0.0001543633802942166</v>
      </c>
      <c r="IW405">
        <v>-6.359805854135664E-07</v>
      </c>
      <c r="IX405">
        <v>1.931128000261328E-10</v>
      </c>
      <c r="IY405">
        <v>-0.4198698135401208</v>
      </c>
      <c r="IZ405">
        <v>-0.009907362677547949</v>
      </c>
      <c r="JA405">
        <v>0.0006454078662214542</v>
      </c>
      <c r="JB405">
        <v>-5.064920317128958E-06</v>
      </c>
      <c r="JC405">
        <v>3</v>
      </c>
      <c r="JD405">
        <v>1872</v>
      </c>
      <c r="JE405">
        <v>1</v>
      </c>
      <c r="JF405">
        <v>37</v>
      </c>
      <c r="JG405">
        <v>19.1</v>
      </c>
      <c r="JH405">
        <v>19.1</v>
      </c>
      <c r="JI405">
        <v>0.726318</v>
      </c>
      <c r="JJ405">
        <v>2.67334</v>
      </c>
      <c r="JK405">
        <v>1.49658</v>
      </c>
      <c r="JL405">
        <v>2.33887</v>
      </c>
      <c r="JM405">
        <v>1.54907</v>
      </c>
      <c r="JN405">
        <v>2.42676</v>
      </c>
      <c r="JO405">
        <v>44.7253</v>
      </c>
      <c r="JP405">
        <v>16.2072</v>
      </c>
      <c r="JQ405">
        <v>18</v>
      </c>
      <c r="JR405">
        <v>498.53</v>
      </c>
      <c r="JS405">
        <v>507.666</v>
      </c>
      <c r="JT405">
        <v>23.1793</v>
      </c>
      <c r="JU405">
        <v>34.207</v>
      </c>
      <c r="JV405">
        <v>29.9992</v>
      </c>
      <c r="JW405">
        <v>34.2955</v>
      </c>
      <c r="JX405">
        <v>34.2416</v>
      </c>
      <c r="JY405">
        <v>14.5675</v>
      </c>
      <c r="JZ405">
        <v>45.7457</v>
      </c>
      <c r="KA405">
        <v>0</v>
      </c>
      <c r="KB405">
        <v>23.1883</v>
      </c>
      <c r="KC405">
        <v>232.268</v>
      </c>
      <c r="KD405">
        <v>16.8923</v>
      </c>
      <c r="KE405">
        <v>99.3035</v>
      </c>
      <c r="KF405">
        <v>99.38800000000001</v>
      </c>
    </row>
    <row r="406" spans="1:292">
      <c r="A406">
        <v>370</v>
      </c>
      <c r="B406">
        <v>1685133597</v>
      </c>
      <c r="C406">
        <v>10194.5</v>
      </c>
      <c r="D406" t="s">
        <v>1183</v>
      </c>
      <c r="E406" t="s">
        <v>1184</v>
      </c>
      <c r="F406">
        <v>5</v>
      </c>
      <c r="G406" t="s">
        <v>1159</v>
      </c>
      <c r="H406">
        <v>1685133589.5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257.1479663300546</v>
      </c>
      <c r="AJ406">
        <v>269.9331393939393</v>
      </c>
      <c r="AK406">
        <v>-3.314848748149642</v>
      </c>
      <c r="AL406">
        <v>66.88750834974529</v>
      </c>
      <c r="AM406">
        <f>(AO406 - AN406 + DX406*1E3/(8.314*(DZ406+273.15)) * AQ406/DW406 * AP406) * DW406/(100*DK406) * 1000/(1000 - AO406)</f>
        <v>0</v>
      </c>
      <c r="AN406">
        <v>16.82910112953343</v>
      </c>
      <c r="AO406">
        <v>18.22928181818184</v>
      </c>
      <c r="AP406">
        <v>-3.019127737000541E-06</v>
      </c>
      <c r="AQ406">
        <v>107.9229507317574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6</v>
      </c>
      <c r="DL406">
        <v>0.5</v>
      </c>
      <c r="DM406" t="s">
        <v>430</v>
      </c>
      <c r="DN406">
        <v>2</v>
      </c>
      <c r="DO406" t="b">
        <v>1</v>
      </c>
      <c r="DP406">
        <v>1685133589.5</v>
      </c>
      <c r="DQ406">
        <v>287.7664814814815</v>
      </c>
      <c r="DR406">
        <v>266.3897777777777</v>
      </c>
      <c r="DS406">
        <v>18.23309259259259</v>
      </c>
      <c r="DT406">
        <v>16.83044074074074</v>
      </c>
      <c r="DU406">
        <v>288.2782222222223</v>
      </c>
      <c r="DV406">
        <v>18.64615185185185</v>
      </c>
      <c r="DW406">
        <v>500.0187407407407</v>
      </c>
      <c r="DX406">
        <v>99.59798888888891</v>
      </c>
      <c r="DY406">
        <v>0.1000468111111111</v>
      </c>
      <c r="DZ406">
        <v>27.26427777777779</v>
      </c>
      <c r="EA406">
        <v>27.99451111111111</v>
      </c>
      <c r="EB406">
        <v>999.9000000000001</v>
      </c>
      <c r="EC406">
        <v>0</v>
      </c>
      <c r="ED406">
        <v>0</v>
      </c>
      <c r="EE406">
        <v>9997.152592592593</v>
      </c>
      <c r="EF406">
        <v>0</v>
      </c>
      <c r="EG406">
        <v>64.78077777777777</v>
      </c>
      <c r="EH406">
        <v>21.3767037037037</v>
      </c>
      <c r="EI406">
        <v>293.1108518518518</v>
      </c>
      <c r="EJ406">
        <v>270.9500740740741</v>
      </c>
      <c r="EK406">
        <v>1.402663703703704</v>
      </c>
      <c r="EL406">
        <v>266.3897777777777</v>
      </c>
      <c r="EM406">
        <v>16.83044074074074</v>
      </c>
      <c r="EN406">
        <v>1.815980740740741</v>
      </c>
      <c r="EO406">
        <v>1.676277407407408</v>
      </c>
      <c r="EP406">
        <v>15.92503333333333</v>
      </c>
      <c r="EQ406">
        <v>14.67848518518518</v>
      </c>
      <c r="ER406">
        <v>1999.993333333333</v>
      </c>
      <c r="ES406">
        <v>0.9800004444444445</v>
      </c>
      <c r="ET406">
        <v>0.01999986296296296</v>
      </c>
      <c r="EU406">
        <v>0</v>
      </c>
      <c r="EV406">
        <v>641.4713333333334</v>
      </c>
      <c r="EW406">
        <v>5.00078</v>
      </c>
      <c r="EX406">
        <v>14299.95925925926</v>
      </c>
      <c r="EY406">
        <v>16379.58518518518</v>
      </c>
      <c r="EZ406">
        <v>43.82148148148148</v>
      </c>
      <c r="FA406">
        <v>45.12959259259259</v>
      </c>
      <c r="FB406">
        <v>44.09</v>
      </c>
      <c r="FC406">
        <v>44.41166666666666</v>
      </c>
      <c r="FD406">
        <v>44.28440740740739</v>
      </c>
      <c r="FE406">
        <v>1955.093333333333</v>
      </c>
      <c r="FF406">
        <v>39.9</v>
      </c>
      <c r="FG406">
        <v>0</v>
      </c>
      <c r="FH406">
        <v>1685133595.3</v>
      </c>
      <c r="FI406">
        <v>0</v>
      </c>
      <c r="FJ406">
        <v>641.4701538461538</v>
      </c>
      <c r="FK406">
        <v>-15.11986327255124</v>
      </c>
      <c r="FL406">
        <v>-300.0307694689693</v>
      </c>
      <c r="FM406">
        <v>14299.28846153846</v>
      </c>
      <c r="FN406">
        <v>15</v>
      </c>
      <c r="FO406">
        <v>1685132446.1</v>
      </c>
      <c r="FP406" t="s">
        <v>1160</v>
      </c>
      <c r="FQ406">
        <v>1685132445.1</v>
      </c>
      <c r="FR406">
        <v>1685132446.1</v>
      </c>
      <c r="FS406">
        <v>7</v>
      </c>
      <c r="FT406">
        <v>-0.03</v>
      </c>
      <c r="FU406">
        <v>-0.019</v>
      </c>
      <c r="FV406">
        <v>-0.541</v>
      </c>
      <c r="FW406">
        <v>-0.438</v>
      </c>
      <c r="FX406">
        <v>420</v>
      </c>
      <c r="FY406">
        <v>15</v>
      </c>
      <c r="FZ406">
        <v>0.27</v>
      </c>
      <c r="GA406">
        <v>0.03</v>
      </c>
      <c r="GB406">
        <v>21.1288243902439</v>
      </c>
      <c r="GC406">
        <v>4.795563763066177</v>
      </c>
      <c r="GD406">
        <v>0.4735560063101651</v>
      </c>
      <c r="GE406">
        <v>0</v>
      </c>
      <c r="GF406">
        <v>1.401165365853658</v>
      </c>
      <c r="GG406">
        <v>0.026865783972127</v>
      </c>
      <c r="GH406">
        <v>0.002831418758012373</v>
      </c>
      <c r="GI406">
        <v>1</v>
      </c>
      <c r="GJ406">
        <v>1</v>
      </c>
      <c r="GK406">
        <v>2</v>
      </c>
      <c r="GL406" t="s">
        <v>432</v>
      </c>
      <c r="GM406">
        <v>3.09906</v>
      </c>
      <c r="GN406">
        <v>2.75806</v>
      </c>
      <c r="GO406">
        <v>0.065869</v>
      </c>
      <c r="GP406">
        <v>0.0611667</v>
      </c>
      <c r="GQ406">
        <v>0.098565</v>
      </c>
      <c r="GR406">
        <v>0.09206880000000001</v>
      </c>
      <c r="GS406">
        <v>23751.1</v>
      </c>
      <c r="GT406">
        <v>23557.7</v>
      </c>
      <c r="GU406">
        <v>25985.2</v>
      </c>
      <c r="GV406">
        <v>25450.9</v>
      </c>
      <c r="GW406">
        <v>37597</v>
      </c>
      <c r="GX406">
        <v>35081.6</v>
      </c>
      <c r="GY406">
        <v>45444.2</v>
      </c>
      <c r="GZ406">
        <v>41811</v>
      </c>
      <c r="HA406">
        <v>1.833</v>
      </c>
      <c r="HB406">
        <v>1.82362</v>
      </c>
      <c r="HC406">
        <v>-0.008605420000000001</v>
      </c>
      <c r="HD406">
        <v>0</v>
      </c>
      <c r="HE406">
        <v>28.1408</v>
      </c>
      <c r="HF406">
        <v>999.9</v>
      </c>
      <c r="HG406">
        <v>41.7</v>
      </c>
      <c r="HH406">
        <v>41.8</v>
      </c>
      <c r="HI406">
        <v>34.1503</v>
      </c>
      <c r="HJ406">
        <v>62.2079</v>
      </c>
      <c r="HK406">
        <v>23.734</v>
      </c>
      <c r="HL406">
        <v>1</v>
      </c>
      <c r="HM406">
        <v>0.58252</v>
      </c>
      <c r="HN406">
        <v>4.36156</v>
      </c>
      <c r="HO406">
        <v>20.2517</v>
      </c>
      <c r="HP406">
        <v>5.21085</v>
      </c>
      <c r="HQ406">
        <v>11.984</v>
      </c>
      <c r="HR406">
        <v>4.96335</v>
      </c>
      <c r="HS406">
        <v>3.27448</v>
      </c>
      <c r="HT406">
        <v>9999</v>
      </c>
      <c r="HU406">
        <v>9999</v>
      </c>
      <c r="HV406">
        <v>9999</v>
      </c>
      <c r="HW406">
        <v>43</v>
      </c>
      <c r="HX406">
        <v>1.86401</v>
      </c>
      <c r="HY406">
        <v>1.8602</v>
      </c>
      <c r="HZ406">
        <v>1.85856</v>
      </c>
      <c r="IA406">
        <v>1.85989</v>
      </c>
      <c r="IB406">
        <v>1.85989</v>
      </c>
      <c r="IC406">
        <v>1.85847</v>
      </c>
      <c r="ID406">
        <v>1.85753</v>
      </c>
      <c r="IE406">
        <v>1.85242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-0.508</v>
      </c>
      <c r="IT406">
        <v>-0.4131</v>
      </c>
      <c r="IU406">
        <v>-0.5078576447089265</v>
      </c>
      <c r="IV406">
        <v>0.0001543633802942166</v>
      </c>
      <c r="IW406">
        <v>-6.359805854135664E-07</v>
      </c>
      <c r="IX406">
        <v>1.931128000261328E-10</v>
      </c>
      <c r="IY406">
        <v>-0.4198698135401208</v>
      </c>
      <c r="IZ406">
        <v>-0.009907362677547949</v>
      </c>
      <c r="JA406">
        <v>0.0006454078662214542</v>
      </c>
      <c r="JB406">
        <v>-5.064920317128958E-06</v>
      </c>
      <c r="JC406">
        <v>3</v>
      </c>
      <c r="JD406">
        <v>1872</v>
      </c>
      <c r="JE406">
        <v>1</v>
      </c>
      <c r="JF406">
        <v>37</v>
      </c>
      <c r="JG406">
        <v>19.2</v>
      </c>
      <c r="JH406">
        <v>19.2</v>
      </c>
      <c r="JI406">
        <v>0.6933589999999999</v>
      </c>
      <c r="JJ406">
        <v>2.6709</v>
      </c>
      <c r="JK406">
        <v>1.49658</v>
      </c>
      <c r="JL406">
        <v>2.33887</v>
      </c>
      <c r="JM406">
        <v>1.54785</v>
      </c>
      <c r="JN406">
        <v>2.45972</v>
      </c>
      <c r="JO406">
        <v>44.6973</v>
      </c>
      <c r="JP406">
        <v>16.2159</v>
      </c>
      <c r="JQ406">
        <v>18</v>
      </c>
      <c r="JR406">
        <v>498.486</v>
      </c>
      <c r="JS406">
        <v>507.878</v>
      </c>
      <c r="JT406">
        <v>23.1886</v>
      </c>
      <c r="JU406">
        <v>34.2009</v>
      </c>
      <c r="JV406">
        <v>29.9994</v>
      </c>
      <c r="JW406">
        <v>34.2893</v>
      </c>
      <c r="JX406">
        <v>34.2354</v>
      </c>
      <c r="JY406">
        <v>13.8377</v>
      </c>
      <c r="JZ406">
        <v>45.7457</v>
      </c>
      <c r="KA406">
        <v>0</v>
      </c>
      <c r="KB406">
        <v>23.1768</v>
      </c>
      <c r="KC406">
        <v>218.911</v>
      </c>
      <c r="KD406">
        <v>16.8923</v>
      </c>
      <c r="KE406">
        <v>99.3057</v>
      </c>
      <c r="KF406">
        <v>99.3896</v>
      </c>
    </row>
    <row r="407" spans="1:292">
      <c r="A407">
        <v>371</v>
      </c>
      <c r="B407">
        <v>1685133602</v>
      </c>
      <c r="C407">
        <v>10199.5</v>
      </c>
      <c r="D407" t="s">
        <v>1185</v>
      </c>
      <c r="E407" t="s">
        <v>1186</v>
      </c>
      <c r="F407">
        <v>5</v>
      </c>
      <c r="G407" t="s">
        <v>1159</v>
      </c>
      <c r="H407">
        <v>1685133594.214286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240.3748952468218</v>
      </c>
      <c r="AJ407">
        <v>253.4182484848484</v>
      </c>
      <c r="AK407">
        <v>-3.30275091581499</v>
      </c>
      <c r="AL407">
        <v>66.88750834974529</v>
      </c>
      <c r="AM407">
        <f>(AO407 - AN407 + DX407*1E3/(8.314*(DZ407+273.15)) * AQ407/DW407 * AP407) * DW407/(100*DK407) * 1000/(1000 - AO407)</f>
        <v>0</v>
      </c>
      <c r="AN407">
        <v>16.82238977162233</v>
      </c>
      <c r="AO407">
        <v>18.22806923076925</v>
      </c>
      <c r="AP407">
        <v>-4.846858274140249E-06</v>
      </c>
      <c r="AQ407">
        <v>107.9229507317574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6</v>
      </c>
      <c r="DL407">
        <v>0.5</v>
      </c>
      <c r="DM407" t="s">
        <v>430</v>
      </c>
      <c r="DN407">
        <v>2</v>
      </c>
      <c r="DO407" t="b">
        <v>1</v>
      </c>
      <c r="DP407">
        <v>1685133594.214286</v>
      </c>
      <c r="DQ407">
        <v>272.4529285714286</v>
      </c>
      <c r="DR407">
        <v>250.7645714285714</v>
      </c>
      <c r="DS407">
        <v>18.23095357142858</v>
      </c>
      <c r="DT407">
        <v>16.82609285714286</v>
      </c>
      <c r="DU407">
        <v>272.9621428571429</v>
      </c>
      <c r="DV407">
        <v>18.64403214285715</v>
      </c>
      <c r="DW407">
        <v>500.0053214285714</v>
      </c>
      <c r="DX407">
        <v>99.59837857142853</v>
      </c>
      <c r="DY407">
        <v>0.1001496357142857</v>
      </c>
      <c r="DZ407">
        <v>27.26583214285714</v>
      </c>
      <c r="EA407">
        <v>27.99858571428572</v>
      </c>
      <c r="EB407">
        <v>999.9000000000002</v>
      </c>
      <c r="EC407">
        <v>0</v>
      </c>
      <c r="ED407">
        <v>0</v>
      </c>
      <c r="EE407">
        <v>9983.126428571428</v>
      </c>
      <c r="EF407">
        <v>0</v>
      </c>
      <c r="EG407">
        <v>64.76835714285714</v>
      </c>
      <c r="EH407">
        <v>21.68831785714286</v>
      </c>
      <c r="EI407">
        <v>277.5121785714286</v>
      </c>
      <c r="EJ407">
        <v>255.0562857142857</v>
      </c>
      <c r="EK407">
        <v>1.4048725</v>
      </c>
      <c r="EL407">
        <v>250.7645714285714</v>
      </c>
      <c r="EM407">
        <v>16.82609285714286</v>
      </c>
      <c r="EN407">
        <v>1.815775357142857</v>
      </c>
      <c r="EO407">
        <v>1.675850714285714</v>
      </c>
      <c r="EP407">
        <v>15.92326428571429</v>
      </c>
      <c r="EQ407">
        <v>14.67453571428571</v>
      </c>
      <c r="ER407">
        <v>1999.994285714286</v>
      </c>
      <c r="ES407">
        <v>0.9800004999999999</v>
      </c>
      <c r="ET407">
        <v>0.0199998</v>
      </c>
      <c r="EU407">
        <v>0</v>
      </c>
      <c r="EV407">
        <v>640.3255357142858</v>
      </c>
      <c r="EW407">
        <v>5.00078</v>
      </c>
      <c r="EX407">
        <v>14276.97142857143</v>
      </c>
      <c r="EY407">
        <v>16379.59285714286</v>
      </c>
      <c r="EZ407">
        <v>43.82114285714285</v>
      </c>
      <c r="FA407">
        <v>45.125</v>
      </c>
      <c r="FB407">
        <v>44.07121428571429</v>
      </c>
      <c r="FC407">
        <v>44.39914285714284</v>
      </c>
      <c r="FD407">
        <v>44.29874999999998</v>
      </c>
      <c r="FE407">
        <v>1955.094285714285</v>
      </c>
      <c r="FF407">
        <v>39.9</v>
      </c>
      <c r="FG407">
        <v>0</v>
      </c>
      <c r="FH407">
        <v>1685133600.1</v>
      </c>
      <c r="FI407">
        <v>0</v>
      </c>
      <c r="FJ407">
        <v>640.3098846153846</v>
      </c>
      <c r="FK407">
        <v>-14.4172649733745</v>
      </c>
      <c r="FL407">
        <v>-286.6837607556614</v>
      </c>
      <c r="FM407">
        <v>14275.83461538462</v>
      </c>
      <c r="FN407">
        <v>15</v>
      </c>
      <c r="FO407">
        <v>1685132446.1</v>
      </c>
      <c r="FP407" t="s">
        <v>1160</v>
      </c>
      <c r="FQ407">
        <v>1685132445.1</v>
      </c>
      <c r="FR407">
        <v>1685132446.1</v>
      </c>
      <c r="FS407">
        <v>7</v>
      </c>
      <c r="FT407">
        <v>-0.03</v>
      </c>
      <c r="FU407">
        <v>-0.019</v>
      </c>
      <c r="FV407">
        <v>-0.541</v>
      </c>
      <c r="FW407">
        <v>-0.438</v>
      </c>
      <c r="FX407">
        <v>420</v>
      </c>
      <c r="FY407">
        <v>15</v>
      </c>
      <c r="FZ407">
        <v>0.27</v>
      </c>
      <c r="GA407">
        <v>0.03</v>
      </c>
      <c r="GB407">
        <v>21.49107073170732</v>
      </c>
      <c r="GC407">
        <v>4.161334494773555</v>
      </c>
      <c r="GD407">
        <v>0.4134545489185186</v>
      </c>
      <c r="GE407">
        <v>0</v>
      </c>
      <c r="GF407">
        <v>1.403759268292683</v>
      </c>
      <c r="GG407">
        <v>0.03011644599303306</v>
      </c>
      <c r="GH407">
        <v>0.0031631439980515</v>
      </c>
      <c r="GI407">
        <v>1</v>
      </c>
      <c r="GJ407">
        <v>1</v>
      </c>
      <c r="GK407">
        <v>2</v>
      </c>
      <c r="GL407" t="s">
        <v>432</v>
      </c>
      <c r="GM407">
        <v>3.09901</v>
      </c>
      <c r="GN407">
        <v>2.75801</v>
      </c>
      <c r="GO407">
        <v>0.0624745</v>
      </c>
      <c r="GP407">
        <v>0.0575887</v>
      </c>
      <c r="GQ407">
        <v>0.098561</v>
      </c>
      <c r="GR407">
        <v>0.0920547</v>
      </c>
      <c r="GS407">
        <v>23837.7</v>
      </c>
      <c r="GT407">
        <v>23647.7</v>
      </c>
      <c r="GU407">
        <v>25985.6</v>
      </c>
      <c r="GV407">
        <v>25451.3</v>
      </c>
      <c r="GW407">
        <v>37597.2</v>
      </c>
      <c r="GX407">
        <v>35082.2</v>
      </c>
      <c r="GY407">
        <v>45444.8</v>
      </c>
      <c r="GZ407">
        <v>41811.6</v>
      </c>
      <c r="HA407">
        <v>1.8329</v>
      </c>
      <c r="HB407">
        <v>1.82365</v>
      </c>
      <c r="HC407">
        <v>-0.008679930000000001</v>
      </c>
      <c r="HD407">
        <v>0</v>
      </c>
      <c r="HE407">
        <v>28.1406</v>
      </c>
      <c r="HF407">
        <v>999.9</v>
      </c>
      <c r="HG407">
        <v>41.7</v>
      </c>
      <c r="HH407">
        <v>41.8</v>
      </c>
      <c r="HI407">
        <v>34.1506</v>
      </c>
      <c r="HJ407">
        <v>61.4379</v>
      </c>
      <c r="HK407">
        <v>24.0585</v>
      </c>
      <c r="HL407">
        <v>1</v>
      </c>
      <c r="HM407">
        <v>0.58218</v>
      </c>
      <c r="HN407">
        <v>4.39688</v>
      </c>
      <c r="HO407">
        <v>20.2509</v>
      </c>
      <c r="HP407">
        <v>5.2098</v>
      </c>
      <c r="HQ407">
        <v>11.9848</v>
      </c>
      <c r="HR407">
        <v>4.9634</v>
      </c>
      <c r="HS407">
        <v>3.2743</v>
      </c>
      <c r="HT407">
        <v>9999</v>
      </c>
      <c r="HU407">
        <v>9999</v>
      </c>
      <c r="HV407">
        <v>9999</v>
      </c>
      <c r="HW407">
        <v>43</v>
      </c>
      <c r="HX407">
        <v>1.86401</v>
      </c>
      <c r="HY407">
        <v>1.8602</v>
      </c>
      <c r="HZ407">
        <v>1.85854</v>
      </c>
      <c r="IA407">
        <v>1.85989</v>
      </c>
      <c r="IB407">
        <v>1.85989</v>
      </c>
      <c r="IC407">
        <v>1.85846</v>
      </c>
      <c r="ID407">
        <v>1.85752</v>
      </c>
      <c r="IE407">
        <v>1.85242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-0.506</v>
      </c>
      <c r="IT407">
        <v>-0.4131</v>
      </c>
      <c r="IU407">
        <v>-0.5078576447089265</v>
      </c>
      <c r="IV407">
        <v>0.0001543633802942166</v>
      </c>
      <c r="IW407">
        <v>-6.359805854135664E-07</v>
      </c>
      <c r="IX407">
        <v>1.931128000261328E-10</v>
      </c>
      <c r="IY407">
        <v>-0.4198698135401208</v>
      </c>
      <c r="IZ407">
        <v>-0.009907362677547949</v>
      </c>
      <c r="JA407">
        <v>0.0006454078662214542</v>
      </c>
      <c r="JB407">
        <v>-5.064920317128958E-06</v>
      </c>
      <c r="JC407">
        <v>3</v>
      </c>
      <c r="JD407">
        <v>1872</v>
      </c>
      <c r="JE407">
        <v>1</v>
      </c>
      <c r="JF407">
        <v>37</v>
      </c>
      <c r="JG407">
        <v>19.3</v>
      </c>
      <c r="JH407">
        <v>19.3</v>
      </c>
      <c r="JI407">
        <v>0.649414</v>
      </c>
      <c r="JJ407">
        <v>2.67212</v>
      </c>
      <c r="JK407">
        <v>1.49658</v>
      </c>
      <c r="JL407">
        <v>2.33887</v>
      </c>
      <c r="JM407">
        <v>1.54785</v>
      </c>
      <c r="JN407">
        <v>2.37427</v>
      </c>
      <c r="JO407">
        <v>44.6973</v>
      </c>
      <c r="JP407">
        <v>16.1897</v>
      </c>
      <c r="JQ407">
        <v>18</v>
      </c>
      <c r="JR407">
        <v>498.38</v>
      </c>
      <c r="JS407">
        <v>507.852</v>
      </c>
      <c r="JT407">
        <v>23.1814</v>
      </c>
      <c r="JU407">
        <v>34.1946</v>
      </c>
      <c r="JV407">
        <v>29.9997</v>
      </c>
      <c r="JW407">
        <v>34.2831</v>
      </c>
      <c r="JX407">
        <v>34.2299</v>
      </c>
      <c r="JY407">
        <v>13.0193</v>
      </c>
      <c r="JZ407">
        <v>45.7457</v>
      </c>
      <c r="KA407">
        <v>0</v>
      </c>
      <c r="KB407">
        <v>23.1743</v>
      </c>
      <c r="KC407">
        <v>198.844</v>
      </c>
      <c r="KD407">
        <v>16.8923</v>
      </c>
      <c r="KE407">
        <v>99.30710000000001</v>
      </c>
      <c r="KF407">
        <v>99.39100000000001</v>
      </c>
    </row>
    <row r="408" spans="1:292">
      <c r="A408">
        <v>372</v>
      </c>
      <c r="B408">
        <v>1685133607</v>
      </c>
      <c r="C408">
        <v>10204.5</v>
      </c>
      <c r="D408" t="s">
        <v>1187</v>
      </c>
      <c r="E408" t="s">
        <v>1188</v>
      </c>
      <c r="F408">
        <v>5</v>
      </c>
      <c r="G408" t="s">
        <v>1159</v>
      </c>
      <c r="H408">
        <v>1685133599.5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223.4438256760816</v>
      </c>
      <c r="AJ408">
        <v>236.9790727272726</v>
      </c>
      <c r="AK408">
        <v>-3.286400520267715</v>
      </c>
      <c r="AL408">
        <v>66.88750834974529</v>
      </c>
      <c r="AM408">
        <f>(AO408 - AN408 + DX408*1E3/(8.314*(DZ408+273.15)) * AQ408/DW408 * AP408) * DW408/(100*DK408) * 1000/(1000 - AO408)</f>
        <v>0</v>
      </c>
      <c r="AN408">
        <v>16.81987349710483</v>
      </c>
      <c r="AO408">
        <v>18.22486363636364</v>
      </c>
      <c r="AP408">
        <v>-3.921232816051689E-06</v>
      </c>
      <c r="AQ408">
        <v>107.9229507317574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6</v>
      </c>
      <c r="DL408">
        <v>0.5</v>
      </c>
      <c r="DM408" t="s">
        <v>430</v>
      </c>
      <c r="DN408">
        <v>2</v>
      </c>
      <c r="DO408" t="b">
        <v>1</v>
      </c>
      <c r="DP408">
        <v>1685133599.5</v>
      </c>
      <c r="DQ408">
        <v>255.3031111111111</v>
      </c>
      <c r="DR408">
        <v>233.2243703703704</v>
      </c>
      <c r="DS408">
        <v>18.22859259259259</v>
      </c>
      <c r="DT408">
        <v>16.8217037037037</v>
      </c>
      <c r="DU408">
        <v>255.8098888888889</v>
      </c>
      <c r="DV408">
        <v>18.64168518518519</v>
      </c>
      <c r="DW408">
        <v>500.0073703703703</v>
      </c>
      <c r="DX408">
        <v>99.59866666666666</v>
      </c>
      <c r="DY408">
        <v>0.1000948925925926</v>
      </c>
      <c r="DZ408">
        <v>27.26797037037037</v>
      </c>
      <c r="EA408">
        <v>28.00077037037037</v>
      </c>
      <c r="EB408">
        <v>999.9000000000001</v>
      </c>
      <c r="EC408">
        <v>0</v>
      </c>
      <c r="ED408">
        <v>0</v>
      </c>
      <c r="EE408">
        <v>9984.448518518519</v>
      </c>
      <c r="EF408">
        <v>0</v>
      </c>
      <c r="EG408">
        <v>64.75724444444444</v>
      </c>
      <c r="EH408">
        <v>22.07864444444444</v>
      </c>
      <c r="EI408">
        <v>260.0432592592592</v>
      </c>
      <c r="EJ408">
        <v>237.2147407407408</v>
      </c>
      <c r="EK408">
        <v>1.406892592592593</v>
      </c>
      <c r="EL408">
        <v>233.2243703703704</v>
      </c>
      <c r="EM408">
        <v>16.8217037037037</v>
      </c>
      <c r="EN408">
        <v>1.815544444444444</v>
      </c>
      <c r="EO408">
        <v>1.675418888888889</v>
      </c>
      <c r="EP408">
        <v>15.92127037037037</v>
      </c>
      <c r="EQ408">
        <v>14.67054444444444</v>
      </c>
      <c r="ER408">
        <v>1999.998518518518</v>
      </c>
      <c r="ES408">
        <v>0.9800006666666666</v>
      </c>
      <c r="ET408">
        <v>0.01999963333333334</v>
      </c>
      <c r="EU408">
        <v>0</v>
      </c>
      <c r="EV408">
        <v>639.0744074074074</v>
      </c>
      <c r="EW408">
        <v>5.00078</v>
      </c>
      <c r="EX408">
        <v>14252.44444444445</v>
      </c>
      <c r="EY408">
        <v>16379.62592592592</v>
      </c>
      <c r="EZ408">
        <v>43.82148148148148</v>
      </c>
      <c r="FA408">
        <v>45.125</v>
      </c>
      <c r="FB408">
        <v>44.02751851851852</v>
      </c>
      <c r="FC408">
        <v>44.39314814814814</v>
      </c>
      <c r="FD408">
        <v>44.27048148148147</v>
      </c>
      <c r="FE408">
        <v>1955.098518518519</v>
      </c>
      <c r="FF408">
        <v>39.9</v>
      </c>
      <c r="FG408">
        <v>0</v>
      </c>
      <c r="FH408">
        <v>1685133604.9</v>
      </c>
      <c r="FI408">
        <v>0</v>
      </c>
      <c r="FJ408">
        <v>639.1645</v>
      </c>
      <c r="FK408">
        <v>-13.83305983597933</v>
      </c>
      <c r="FL408">
        <v>-269.2991453727262</v>
      </c>
      <c r="FM408">
        <v>14253.66923076923</v>
      </c>
      <c r="FN408">
        <v>15</v>
      </c>
      <c r="FO408">
        <v>1685132446.1</v>
      </c>
      <c r="FP408" t="s">
        <v>1160</v>
      </c>
      <c r="FQ408">
        <v>1685132445.1</v>
      </c>
      <c r="FR408">
        <v>1685132446.1</v>
      </c>
      <c r="FS408">
        <v>7</v>
      </c>
      <c r="FT408">
        <v>-0.03</v>
      </c>
      <c r="FU408">
        <v>-0.019</v>
      </c>
      <c r="FV408">
        <v>-0.541</v>
      </c>
      <c r="FW408">
        <v>-0.438</v>
      </c>
      <c r="FX408">
        <v>420</v>
      </c>
      <c r="FY408">
        <v>15</v>
      </c>
      <c r="FZ408">
        <v>0.27</v>
      </c>
      <c r="GA408">
        <v>0.03</v>
      </c>
      <c r="GB408">
        <v>21.79051951219513</v>
      </c>
      <c r="GC408">
        <v>4.24499581881536</v>
      </c>
      <c r="GD408">
        <v>0.4222848692988966</v>
      </c>
      <c r="GE408">
        <v>0</v>
      </c>
      <c r="GF408">
        <v>1.40534243902439</v>
      </c>
      <c r="GG408">
        <v>0.03253609756097461</v>
      </c>
      <c r="GH408">
        <v>0.003333391871387622</v>
      </c>
      <c r="GI408">
        <v>1</v>
      </c>
      <c r="GJ408">
        <v>1</v>
      </c>
      <c r="GK408">
        <v>2</v>
      </c>
      <c r="GL408" t="s">
        <v>432</v>
      </c>
      <c r="GM408">
        <v>3.09892</v>
      </c>
      <c r="GN408">
        <v>2.75822</v>
      </c>
      <c r="GO408">
        <v>0.0590115</v>
      </c>
      <c r="GP408">
        <v>0.0539096</v>
      </c>
      <c r="GQ408">
        <v>0.0985497</v>
      </c>
      <c r="GR408">
        <v>0.092116</v>
      </c>
      <c r="GS408">
        <v>23926</v>
      </c>
      <c r="GT408">
        <v>23740.1</v>
      </c>
      <c r="GU408">
        <v>25986</v>
      </c>
      <c r="GV408">
        <v>25451.5</v>
      </c>
      <c r="GW408">
        <v>37597.8</v>
      </c>
      <c r="GX408">
        <v>35079.6</v>
      </c>
      <c r="GY408">
        <v>45445.4</v>
      </c>
      <c r="GZ408">
        <v>41811.8</v>
      </c>
      <c r="HA408">
        <v>1.83285</v>
      </c>
      <c r="HB408">
        <v>1.8239</v>
      </c>
      <c r="HC408">
        <v>-0.00856817</v>
      </c>
      <c r="HD408">
        <v>0</v>
      </c>
      <c r="HE408">
        <v>28.1413</v>
      </c>
      <c r="HF408">
        <v>999.9</v>
      </c>
      <c r="HG408">
        <v>41.7</v>
      </c>
      <c r="HH408">
        <v>41.8</v>
      </c>
      <c r="HI408">
        <v>34.1527</v>
      </c>
      <c r="HJ408">
        <v>62.3779</v>
      </c>
      <c r="HK408">
        <v>23.8782</v>
      </c>
      <c r="HL408">
        <v>1</v>
      </c>
      <c r="HM408">
        <v>0.5818140000000001</v>
      </c>
      <c r="HN408">
        <v>4.3935</v>
      </c>
      <c r="HO408">
        <v>20.251</v>
      </c>
      <c r="HP408">
        <v>5.2104</v>
      </c>
      <c r="HQ408">
        <v>11.9855</v>
      </c>
      <c r="HR408">
        <v>4.96325</v>
      </c>
      <c r="HS408">
        <v>3.27423</v>
      </c>
      <c r="HT408">
        <v>9999</v>
      </c>
      <c r="HU408">
        <v>9999</v>
      </c>
      <c r="HV408">
        <v>9999</v>
      </c>
      <c r="HW408">
        <v>43</v>
      </c>
      <c r="HX408">
        <v>1.86401</v>
      </c>
      <c r="HY408">
        <v>1.8602</v>
      </c>
      <c r="HZ408">
        <v>1.85854</v>
      </c>
      <c r="IA408">
        <v>1.85989</v>
      </c>
      <c r="IB408">
        <v>1.85988</v>
      </c>
      <c r="IC408">
        <v>1.85847</v>
      </c>
      <c r="ID408">
        <v>1.85751</v>
      </c>
      <c r="IE408">
        <v>1.85241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-0.504</v>
      </c>
      <c r="IT408">
        <v>-0.4131</v>
      </c>
      <c r="IU408">
        <v>-0.5078576447089265</v>
      </c>
      <c r="IV408">
        <v>0.0001543633802942166</v>
      </c>
      <c r="IW408">
        <v>-6.359805854135664E-07</v>
      </c>
      <c r="IX408">
        <v>1.931128000261328E-10</v>
      </c>
      <c r="IY408">
        <v>-0.4198698135401208</v>
      </c>
      <c r="IZ408">
        <v>-0.009907362677547949</v>
      </c>
      <c r="JA408">
        <v>0.0006454078662214542</v>
      </c>
      <c r="JB408">
        <v>-5.064920317128958E-06</v>
      </c>
      <c r="JC408">
        <v>3</v>
      </c>
      <c r="JD408">
        <v>1872</v>
      </c>
      <c r="JE408">
        <v>1</v>
      </c>
      <c r="JF408">
        <v>37</v>
      </c>
      <c r="JG408">
        <v>19.4</v>
      </c>
      <c r="JH408">
        <v>19.3</v>
      </c>
      <c r="JI408">
        <v>0.611572</v>
      </c>
      <c r="JJ408">
        <v>2.68066</v>
      </c>
      <c r="JK408">
        <v>1.49658</v>
      </c>
      <c r="JL408">
        <v>2.33887</v>
      </c>
      <c r="JM408">
        <v>1.54785</v>
      </c>
      <c r="JN408">
        <v>2.39136</v>
      </c>
      <c r="JO408">
        <v>44.6692</v>
      </c>
      <c r="JP408">
        <v>16.1897</v>
      </c>
      <c r="JQ408">
        <v>18</v>
      </c>
      <c r="JR408">
        <v>498.31</v>
      </c>
      <c r="JS408">
        <v>507.983</v>
      </c>
      <c r="JT408">
        <v>23.177</v>
      </c>
      <c r="JU408">
        <v>34.1892</v>
      </c>
      <c r="JV408">
        <v>29.9996</v>
      </c>
      <c r="JW408">
        <v>34.2777</v>
      </c>
      <c r="JX408">
        <v>34.2245</v>
      </c>
      <c r="JY408">
        <v>12.278</v>
      </c>
      <c r="JZ408">
        <v>45.4748</v>
      </c>
      <c r="KA408">
        <v>0</v>
      </c>
      <c r="KB408">
        <v>23.1775</v>
      </c>
      <c r="KC408">
        <v>185.487</v>
      </c>
      <c r="KD408">
        <v>16.8923</v>
      </c>
      <c r="KE408">
        <v>99.30840000000001</v>
      </c>
      <c r="KF408">
        <v>99.3916</v>
      </c>
    </row>
    <row r="409" spans="1:292">
      <c r="A409">
        <v>373</v>
      </c>
      <c r="B409">
        <v>1685133612</v>
      </c>
      <c r="C409">
        <v>10209.5</v>
      </c>
      <c r="D409" t="s">
        <v>1189</v>
      </c>
      <c r="E409" t="s">
        <v>1190</v>
      </c>
      <c r="F409">
        <v>5</v>
      </c>
      <c r="G409" t="s">
        <v>1159</v>
      </c>
      <c r="H409">
        <v>1685133604.214286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206.6196814068959</v>
      </c>
      <c r="AJ409">
        <v>220.5132909090909</v>
      </c>
      <c r="AK409">
        <v>-3.295354140230411</v>
      </c>
      <c r="AL409">
        <v>66.88750834974529</v>
      </c>
      <c r="AM409">
        <f>(AO409 - AN409 + DX409*1E3/(8.314*(DZ409+273.15)) * AQ409/DW409 * AP409) * DW409/(100*DK409) * 1000/(1000 - AO409)</f>
        <v>0</v>
      </c>
      <c r="AN409">
        <v>16.84373318561254</v>
      </c>
      <c r="AO409">
        <v>18.23573846153847</v>
      </c>
      <c r="AP409">
        <v>-5.434333440152939E-06</v>
      </c>
      <c r="AQ409">
        <v>107.9229507317574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6</v>
      </c>
      <c r="DL409">
        <v>0.5</v>
      </c>
      <c r="DM409" t="s">
        <v>430</v>
      </c>
      <c r="DN409">
        <v>2</v>
      </c>
      <c r="DO409" t="b">
        <v>1</v>
      </c>
      <c r="DP409">
        <v>1685133604.214286</v>
      </c>
      <c r="DQ409">
        <v>240.0428571428572</v>
      </c>
      <c r="DR409">
        <v>217.6080357142857</v>
      </c>
      <c r="DS409">
        <v>18.22794285714286</v>
      </c>
      <c r="DT409">
        <v>16.83485357142857</v>
      </c>
      <c r="DU409">
        <v>240.5476428571428</v>
      </c>
      <c r="DV409">
        <v>18.64104285714286</v>
      </c>
      <c r="DW409">
        <v>500.0188214285715</v>
      </c>
      <c r="DX409">
        <v>99.59821071428574</v>
      </c>
      <c r="DY409">
        <v>0.09998251428571429</v>
      </c>
      <c r="DZ409">
        <v>27.26774285714286</v>
      </c>
      <c r="EA409">
        <v>27.99984642857143</v>
      </c>
      <c r="EB409">
        <v>999.9000000000002</v>
      </c>
      <c r="EC409">
        <v>0</v>
      </c>
      <c r="ED409">
        <v>0</v>
      </c>
      <c r="EE409">
        <v>9995.562142857143</v>
      </c>
      <c r="EF409">
        <v>0</v>
      </c>
      <c r="EG409">
        <v>64.75323928571427</v>
      </c>
      <c r="EH409">
        <v>22.43471428571429</v>
      </c>
      <c r="EI409">
        <v>244.4994285714285</v>
      </c>
      <c r="EJ409">
        <v>221.3338571428571</v>
      </c>
      <c r="EK409">
        <v>1.393091071428571</v>
      </c>
      <c r="EL409">
        <v>217.6080357142857</v>
      </c>
      <c r="EM409">
        <v>16.83485357142857</v>
      </c>
      <c r="EN409">
        <v>1.815471428571428</v>
      </c>
      <c r="EO409">
        <v>1.676721428571428</v>
      </c>
      <c r="EP409">
        <v>15.92063928571428</v>
      </c>
      <c r="EQ409">
        <v>14.68257142857143</v>
      </c>
      <c r="ER409">
        <v>2000.006071428571</v>
      </c>
      <c r="ES409">
        <v>0.9800008214285713</v>
      </c>
      <c r="ET409">
        <v>0.01999947142857143</v>
      </c>
      <c r="EU409">
        <v>0</v>
      </c>
      <c r="EV409">
        <v>638.0383928571428</v>
      </c>
      <c r="EW409">
        <v>5.00078</v>
      </c>
      <c r="EX409">
        <v>14231.76428571428</v>
      </c>
      <c r="EY409">
        <v>16379.68928571429</v>
      </c>
      <c r="EZ409">
        <v>43.82782142857142</v>
      </c>
      <c r="FA409">
        <v>45.125</v>
      </c>
      <c r="FB409">
        <v>43.98410714285713</v>
      </c>
      <c r="FC409">
        <v>44.40807142857141</v>
      </c>
      <c r="FD409">
        <v>44.28535714285713</v>
      </c>
      <c r="FE409">
        <v>1955.106071428572</v>
      </c>
      <c r="FF409">
        <v>39.9</v>
      </c>
      <c r="FG409">
        <v>0</v>
      </c>
      <c r="FH409">
        <v>1685133610.3</v>
      </c>
      <c r="FI409">
        <v>0</v>
      </c>
      <c r="FJ409">
        <v>637.9019199999999</v>
      </c>
      <c r="FK409">
        <v>-12.88653847840811</v>
      </c>
      <c r="FL409">
        <v>-255.6384619469397</v>
      </c>
      <c r="FM409">
        <v>14228.632</v>
      </c>
      <c r="FN409">
        <v>15</v>
      </c>
      <c r="FO409">
        <v>1685132446.1</v>
      </c>
      <c r="FP409" t="s">
        <v>1160</v>
      </c>
      <c r="FQ409">
        <v>1685132445.1</v>
      </c>
      <c r="FR409">
        <v>1685132446.1</v>
      </c>
      <c r="FS409">
        <v>7</v>
      </c>
      <c r="FT409">
        <v>-0.03</v>
      </c>
      <c r="FU409">
        <v>-0.019</v>
      </c>
      <c r="FV409">
        <v>-0.541</v>
      </c>
      <c r="FW409">
        <v>-0.438</v>
      </c>
      <c r="FX409">
        <v>420</v>
      </c>
      <c r="FY409">
        <v>15</v>
      </c>
      <c r="FZ409">
        <v>0.27</v>
      </c>
      <c r="GA409">
        <v>0.03</v>
      </c>
      <c r="GB409">
        <v>22.221445</v>
      </c>
      <c r="GC409">
        <v>4.613644277673453</v>
      </c>
      <c r="GD409">
        <v>0.447824575001194</v>
      </c>
      <c r="GE409">
        <v>0</v>
      </c>
      <c r="GF409">
        <v>1.3975675</v>
      </c>
      <c r="GG409">
        <v>-0.1265774859287084</v>
      </c>
      <c r="GH409">
        <v>0.01812148955660102</v>
      </c>
      <c r="GI409">
        <v>1</v>
      </c>
      <c r="GJ409">
        <v>1</v>
      </c>
      <c r="GK409">
        <v>2</v>
      </c>
      <c r="GL409" t="s">
        <v>432</v>
      </c>
      <c r="GM409">
        <v>3.09896</v>
      </c>
      <c r="GN409">
        <v>2.75781</v>
      </c>
      <c r="GO409">
        <v>0.0554648</v>
      </c>
      <c r="GP409">
        <v>0.0501398</v>
      </c>
      <c r="GQ409">
        <v>0.09859999999999999</v>
      </c>
      <c r="GR409">
        <v>0.09229370000000001</v>
      </c>
      <c r="GS409">
        <v>24016.2</v>
      </c>
      <c r="GT409">
        <v>23834.6</v>
      </c>
      <c r="GU409">
        <v>25986.1</v>
      </c>
      <c r="GV409">
        <v>25451.5</v>
      </c>
      <c r="GW409">
        <v>37595.3</v>
      </c>
      <c r="GX409">
        <v>35072.5</v>
      </c>
      <c r="GY409">
        <v>45445.5</v>
      </c>
      <c r="GZ409">
        <v>41812</v>
      </c>
      <c r="HA409">
        <v>1.8329</v>
      </c>
      <c r="HB409">
        <v>1.8237</v>
      </c>
      <c r="HC409">
        <v>-0.00882894</v>
      </c>
      <c r="HD409">
        <v>0</v>
      </c>
      <c r="HE409">
        <v>28.1413</v>
      </c>
      <c r="HF409">
        <v>999.9</v>
      </c>
      <c r="HG409">
        <v>41.7</v>
      </c>
      <c r="HH409">
        <v>41.8</v>
      </c>
      <c r="HI409">
        <v>34.1515</v>
      </c>
      <c r="HJ409">
        <v>61.6979</v>
      </c>
      <c r="HK409">
        <v>23.734</v>
      </c>
      <c r="HL409">
        <v>1</v>
      </c>
      <c r="HM409">
        <v>0.581296</v>
      </c>
      <c r="HN409">
        <v>4.38588</v>
      </c>
      <c r="HO409">
        <v>20.251</v>
      </c>
      <c r="HP409">
        <v>5.2095</v>
      </c>
      <c r="HQ409">
        <v>11.984</v>
      </c>
      <c r="HR409">
        <v>4.96325</v>
      </c>
      <c r="HS409">
        <v>3.27418</v>
      </c>
      <c r="HT409">
        <v>9999</v>
      </c>
      <c r="HU409">
        <v>9999</v>
      </c>
      <c r="HV409">
        <v>9999</v>
      </c>
      <c r="HW409">
        <v>43</v>
      </c>
      <c r="HX409">
        <v>1.86401</v>
      </c>
      <c r="HY409">
        <v>1.8602</v>
      </c>
      <c r="HZ409">
        <v>1.85854</v>
      </c>
      <c r="IA409">
        <v>1.85989</v>
      </c>
      <c r="IB409">
        <v>1.85987</v>
      </c>
      <c r="IC409">
        <v>1.85845</v>
      </c>
      <c r="ID409">
        <v>1.85747</v>
      </c>
      <c r="IE409">
        <v>1.85242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-0.502</v>
      </c>
      <c r="IT409">
        <v>-0.413</v>
      </c>
      <c r="IU409">
        <v>-0.5078576447089265</v>
      </c>
      <c r="IV409">
        <v>0.0001543633802942166</v>
      </c>
      <c r="IW409">
        <v>-6.359805854135664E-07</v>
      </c>
      <c r="IX409">
        <v>1.931128000261328E-10</v>
      </c>
      <c r="IY409">
        <v>-0.4198698135401208</v>
      </c>
      <c r="IZ409">
        <v>-0.009907362677547949</v>
      </c>
      <c r="JA409">
        <v>0.0006454078662214542</v>
      </c>
      <c r="JB409">
        <v>-5.064920317128958E-06</v>
      </c>
      <c r="JC409">
        <v>3</v>
      </c>
      <c r="JD409">
        <v>1872</v>
      </c>
      <c r="JE409">
        <v>1</v>
      </c>
      <c r="JF409">
        <v>37</v>
      </c>
      <c r="JG409">
        <v>19.4</v>
      </c>
      <c r="JH409">
        <v>19.4</v>
      </c>
      <c r="JI409">
        <v>0.577393</v>
      </c>
      <c r="JJ409">
        <v>2.67944</v>
      </c>
      <c r="JK409">
        <v>1.49658</v>
      </c>
      <c r="JL409">
        <v>2.33887</v>
      </c>
      <c r="JM409">
        <v>1.54907</v>
      </c>
      <c r="JN409">
        <v>2.46094</v>
      </c>
      <c r="JO409">
        <v>44.6692</v>
      </c>
      <c r="JP409">
        <v>16.1984</v>
      </c>
      <c r="JQ409">
        <v>18</v>
      </c>
      <c r="JR409">
        <v>498.298</v>
      </c>
      <c r="JS409">
        <v>507.798</v>
      </c>
      <c r="JT409">
        <v>23.1773</v>
      </c>
      <c r="JU409">
        <v>34.1831</v>
      </c>
      <c r="JV409">
        <v>29.9996</v>
      </c>
      <c r="JW409">
        <v>34.2716</v>
      </c>
      <c r="JX409">
        <v>34.2186</v>
      </c>
      <c r="JY409">
        <v>11.4519</v>
      </c>
      <c r="JZ409">
        <v>45.4748</v>
      </c>
      <c r="KA409">
        <v>0</v>
      </c>
      <c r="KB409">
        <v>23.1778</v>
      </c>
      <c r="KC409">
        <v>165.451</v>
      </c>
      <c r="KD409">
        <v>16.8923</v>
      </c>
      <c r="KE409">
        <v>99.30880000000001</v>
      </c>
      <c r="KF409">
        <v>99.39190000000001</v>
      </c>
    </row>
    <row r="410" spans="1:292">
      <c r="A410">
        <v>374</v>
      </c>
      <c r="B410">
        <v>1685133617</v>
      </c>
      <c r="C410">
        <v>10214.5</v>
      </c>
      <c r="D410" t="s">
        <v>1191</v>
      </c>
      <c r="E410" t="s">
        <v>1192</v>
      </c>
      <c r="F410">
        <v>5</v>
      </c>
      <c r="G410" t="s">
        <v>1159</v>
      </c>
      <c r="H410">
        <v>1685133609.5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189.6827145322511</v>
      </c>
      <c r="AJ410">
        <v>204.0219030303029</v>
      </c>
      <c r="AK410">
        <v>-3.299362886793592</v>
      </c>
      <c r="AL410">
        <v>66.88750834974529</v>
      </c>
      <c r="AM410">
        <f>(AO410 - AN410 + DX410*1E3/(8.314*(DZ410+273.15)) * AQ410/DW410 * AP410) * DW410/(100*DK410) * 1000/(1000 - AO410)</f>
        <v>0</v>
      </c>
      <c r="AN410">
        <v>16.87769198023064</v>
      </c>
      <c r="AO410">
        <v>18.25274965034967</v>
      </c>
      <c r="AP410">
        <v>5.376916572735404E-05</v>
      </c>
      <c r="AQ410">
        <v>107.9229507317574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6</v>
      </c>
      <c r="DL410">
        <v>0.5</v>
      </c>
      <c r="DM410" t="s">
        <v>430</v>
      </c>
      <c r="DN410">
        <v>2</v>
      </c>
      <c r="DO410" t="b">
        <v>1</v>
      </c>
      <c r="DP410">
        <v>1685133609.5</v>
      </c>
      <c r="DQ410">
        <v>222.952962962963</v>
      </c>
      <c r="DR410">
        <v>200.0472962962963</v>
      </c>
      <c r="DS410">
        <v>18.23406296296296</v>
      </c>
      <c r="DT410">
        <v>16.85394074074074</v>
      </c>
      <c r="DU410">
        <v>223.4559259259259</v>
      </c>
      <c r="DV410">
        <v>18.64710370370371</v>
      </c>
      <c r="DW410">
        <v>499.9869629629629</v>
      </c>
      <c r="DX410">
        <v>99.59782592592592</v>
      </c>
      <c r="DY410">
        <v>0.09977111851851851</v>
      </c>
      <c r="DZ410">
        <v>27.26857777777778</v>
      </c>
      <c r="EA410">
        <v>27.99985925925926</v>
      </c>
      <c r="EB410">
        <v>999.9000000000001</v>
      </c>
      <c r="EC410">
        <v>0</v>
      </c>
      <c r="ED410">
        <v>0</v>
      </c>
      <c r="EE410">
        <v>10019.27111111111</v>
      </c>
      <c r="EF410">
        <v>0</v>
      </c>
      <c r="EG410">
        <v>64.76414814814814</v>
      </c>
      <c r="EH410">
        <v>22.90556296296296</v>
      </c>
      <c r="EI410">
        <v>227.0935555555556</v>
      </c>
      <c r="EJ410">
        <v>203.4763333333333</v>
      </c>
      <c r="EK410">
        <v>1.380117407407407</v>
      </c>
      <c r="EL410">
        <v>200.0472962962963</v>
      </c>
      <c r="EM410">
        <v>16.85394074074074</v>
      </c>
      <c r="EN410">
        <v>1.816072962962963</v>
      </c>
      <c r="EO410">
        <v>1.678616666666667</v>
      </c>
      <c r="EP410">
        <v>15.92581851851852</v>
      </c>
      <c r="EQ410">
        <v>14.70008518518519</v>
      </c>
      <c r="ER410">
        <v>2000.026666666667</v>
      </c>
      <c r="ES410">
        <v>0.9800009999999999</v>
      </c>
      <c r="ET410">
        <v>0.01999929259259259</v>
      </c>
      <c r="EU410">
        <v>0</v>
      </c>
      <c r="EV410">
        <v>636.9581481481482</v>
      </c>
      <c r="EW410">
        <v>5.00078</v>
      </c>
      <c r="EX410">
        <v>14209.84814814815</v>
      </c>
      <c r="EY410">
        <v>16379.85555555555</v>
      </c>
      <c r="EZ410">
        <v>43.80759259259258</v>
      </c>
      <c r="FA410">
        <v>45.12033333333333</v>
      </c>
      <c r="FB410">
        <v>43.94870370370369</v>
      </c>
      <c r="FC410">
        <v>44.40937037037036</v>
      </c>
      <c r="FD410">
        <v>44.26362962962963</v>
      </c>
      <c r="FE410">
        <v>1955.126666666667</v>
      </c>
      <c r="FF410">
        <v>39.9</v>
      </c>
      <c r="FG410">
        <v>0</v>
      </c>
      <c r="FH410">
        <v>1685133615.1</v>
      </c>
      <c r="FI410">
        <v>0</v>
      </c>
      <c r="FJ410">
        <v>636.91896</v>
      </c>
      <c r="FK410">
        <v>-11.33015385212999</v>
      </c>
      <c r="FL410">
        <v>-247.4923080508206</v>
      </c>
      <c r="FM410">
        <v>14208.716</v>
      </c>
      <c r="FN410">
        <v>15</v>
      </c>
      <c r="FO410">
        <v>1685132446.1</v>
      </c>
      <c r="FP410" t="s">
        <v>1160</v>
      </c>
      <c r="FQ410">
        <v>1685132445.1</v>
      </c>
      <c r="FR410">
        <v>1685132446.1</v>
      </c>
      <c r="FS410">
        <v>7</v>
      </c>
      <c r="FT410">
        <v>-0.03</v>
      </c>
      <c r="FU410">
        <v>-0.019</v>
      </c>
      <c r="FV410">
        <v>-0.541</v>
      </c>
      <c r="FW410">
        <v>-0.438</v>
      </c>
      <c r="FX410">
        <v>420</v>
      </c>
      <c r="FY410">
        <v>15</v>
      </c>
      <c r="FZ410">
        <v>0.27</v>
      </c>
      <c r="GA410">
        <v>0.03</v>
      </c>
      <c r="GB410">
        <v>22.63973414634146</v>
      </c>
      <c r="GC410">
        <v>5.205508013937266</v>
      </c>
      <c r="GD410">
        <v>0.5150613217622645</v>
      </c>
      <c r="GE410">
        <v>0</v>
      </c>
      <c r="GF410">
        <v>1.38802</v>
      </c>
      <c r="GG410">
        <v>-0.1762118466898916</v>
      </c>
      <c r="GH410">
        <v>0.02138139891382682</v>
      </c>
      <c r="GI410">
        <v>1</v>
      </c>
      <c r="GJ410">
        <v>1</v>
      </c>
      <c r="GK410">
        <v>2</v>
      </c>
      <c r="GL410" t="s">
        <v>432</v>
      </c>
      <c r="GM410">
        <v>3.09904</v>
      </c>
      <c r="GN410">
        <v>2.75827</v>
      </c>
      <c r="GO410">
        <v>0.0518291</v>
      </c>
      <c r="GP410">
        <v>0.0462899</v>
      </c>
      <c r="GQ410">
        <v>0.09866279999999999</v>
      </c>
      <c r="GR410">
        <v>0.0922782</v>
      </c>
      <c r="GS410">
        <v>24108.9</v>
      </c>
      <c r="GT410">
        <v>23931.3</v>
      </c>
      <c r="GU410">
        <v>25986.4</v>
      </c>
      <c r="GV410">
        <v>25451.7</v>
      </c>
      <c r="GW410">
        <v>37592.8</v>
      </c>
      <c r="GX410">
        <v>35072.7</v>
      </c>
      <c r="GY410">
        <v>45446.2</v>
      </c>
      <c r="GZ410">
        <v>41812.1</v>
      </c>
      <c r="HA410">
        <v>1.83337</v>
      </c>
      <c r="HB410">
        <v>1.82365</v>
      </c>
      <c r="HC410">
        <v>-0.00808388</v>
      </c>
      <c r="HD410">
        <v>0</v>
      </c>
      <c r="HE410">
        <v>28.1402</v>
      </c>
      <c r="HF410">
        <v>999.9</v>
      </c>
      <c r="HG410">
        <v>41.7</v>
      </c>
      <c r="HH410">
        <v>41.8</v>
      </c>
      <c r="HI410">
        <v>34.1539</v>
      </c>
      <c r="HJ410">
        <v>61.7679</v>
      </c>
      <c r="HK410">
        <v>24.0425</v>
      </c>
      <c r="HL410">
        <v>1</v>
      </c>
      <c r="HM410">
        <v>0.580803</v>
      </c>
      <c r="HN410">
        <v>4.3841</v>
      </c>
      <c r="HO410">
        <v>20.251</v>
      </c>
      <c r="HP410">
        <v>5.20995</v>
      </c>
      <c r="HQ410">
        <v>11.9834</v>
      </c>
      <c r="HR410">
        <v>4.96325</v>
      </c>
      <c r="HS410">
        <v>3.2743</v>
      </c>
      <c r="HT410">
        <v>9999</v>
      </c>
      <c r="HU410">
        <v>9999</v>
      </c>
      <c r="HV410">
        <v>9999</v>
      </c>
      <c r="HW410">
        <v>43</v>
      </c>
      <c r="HX410">
        <v>1.86401</v>
      </c>
      <c r="HY410">
        <v>1.8602</v>
      </c>
      <c r="HZ410">
        <v>1.85854</v>
      </c>
      <c r="IA410">
        <v>1.85989</v>
      </c>
      <c r="IB410">
        <v>1.85986</v>
      </c>
      <c r="IC410">
        <v>1.85846</v>
      </c>
      <c r="ID410">
        <v>1.85747</v>
      </c>
      <c r="IE410">
        <v>1.85242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-0.501</v>
      </c>
      <c r="IT410">
        <v>-0.4129</v>
      </c>
      <c r="IU410">
        <v>-0.5078576447089265</v>
      </c>
      <c r="IV410">
        <v>0.0001543633802942166</v>
      </c>
      <c r="IW410">
        <v>-6.359805854135664E-07</v>
      </c>
      <c r="IX410">
        <v>1.931128000261328E-10</v>
      </c>
      <c r="IY410">
        <v>-0.4198698135401208</v>
      </c>
      <c r="IZ410">
        <v>-0.009907362677547949</v>
      </c>
      <c r="JA410">
        <v>0.0006454078662214542</v>
      </c>
      <c r="JB410">
        <v>-5.064920317128958E-06</v>
      </c>
      <c r="JC410">
        <v>3</v>
      </c>
      <c r="JD410">
        <v>1872</v>
      </c>
      <c r="JE410">
        <v>1</v>
      </c>
      <c r="JF410">
        <v>37</v>
      </c>
      <c r="JG410">
        <v>19.5</v>
      </c>
      <c r="JH410">
        <v>19.5</v>
      </c>
      <c r="JI410">
        <v>0.533447</v>
      </c>
      <c r="JJ410">
        <v>2.67822</v>
      </c>
      <c r="JK410">
        <v>1.49658</v>
      </c>
      <c r="JL410">
        <v>2.33887</v>
      </c>
      <c r="JM410">
        <v>1.54785</v>
      </c>
      <c r="JN410">
        <v>2.40112</v>
      </c>
      <c r="JO410">
        <v>44.6412</v>
      </c>
      <c r="JP410">
        <v>16.1897</v>
      </c>
      <c r="JQ410">
        <v>18</v>
      </c>
      <c r="JR410">
        <v>498.553</v>
      </c>
      <c r="JS410">
        <v>507.721</v>
      </c>
      <c r="JT410">
        <v>23.1773</v>
      </c>
      <c r="JU410">
        <v>34.1777</v>
      </c>
      <c r="JV410">
        <v>29.9996</v>
      </c>
      <c r="JW410">
        <v>34.2661</v>
      </c>
      <c r="JX410">
        <v>34.2132</v>
      </c>
      <c r="JY410">
        <v>10.7026</v>
      </c>
      <c r="JZ410">
        <v>45.4748</v>
      </c>
      <c r="KA410">
        <v>0</v>
      </c>
      <c r="KB410">
        <v>23.1775</v>
      </c>
      <c r="KC410">
        <v>152.094</v>
      </c>
      <c r="KD410">
        <v>16.8923</v>
      </c>
      <c r="KE410">
        <v>99.31019999999999</v>
      </c>
      <c r="KF410">
        <v>99.39239999999999</v>
      </c>
    </row>
    <row r="411" spans="1:292">
      <c r="A411">
        <v>375</v>
      </c>
      <c r="B411">
        <v>1685133622</v>
      </c>
      <c r="C411">
        <v>10219.5</v>
      </c>
      <c r="D411" t="s">
        <v>1193</v>
      </c>
      <c r="E411" t="s">
        <v>1194</v>
      </c>
      <c r="F411">
        <v>5</v>
      </c>
      <c r="G411" t="s">
        <v>1159</v>
      </c>
      <c r="H411">
        <v>1685133614.214286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172.8895770200292</v>
      </c>
      <c r="AJ411">
        <v>187.5183575757576</v>
      </c>
      <c r="AK411">
        <v>-3.300239410938736</v>
      </c>
      <c r="AL411">
        <v>66.88750834974529</v>
      </c>
      <c r="AM411">
        <f>(AO411 - AN411 + DX411*1E3/(8.314*(DZ411+273.15)) * AQ411/DW411 * AP411) * DW411/(100*DK411) * 1000/(1000 - AO411)</f>
        <v>0</v>
      </c>
      <c r="AN411">
        <v>16.87456245124909</v>
      </c>
      <c r="AO411">
        <v>18.26254545454546</v>
      </c>
      <c r="AP411">
        <v>4.074330293684235E-05</v>
      </c>
      <c r="AQ411">
        <v>107.9229507317574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6</v>
      </c>
      <c r="DL411">
        <v>0.5</v>
      </c>
      <c r="DM411" t="s">
        <v>430</v>
      </c>
      <c r="DN411">
        <v>2</v>
      </c>
      <c r="DO411" t="b">
        <v>1</v>
      </c>
      <c r="DP411">
        <v>1685133614.214286</v>
      </c>
      <c r="DQ411">
        <v>207.6946785714285</v>
      </c>
      <c r="DR411">
        <v>184.4227857142857</v>
      </c>
      <c r="DS411">
        <v>18.24451071428571</v>
      </c>
      <c r="DT411">
        <v>16.87021428571428</v>
      </c>
      <c r="DU411">
        <v>208.19625</v>
      </c>
      <c r="DV411">
        <v>18.65745714285714</v>
      </c>
      <c r="DW411">
        <v>499.987</v>
      </c>
      <c r="DX411">
        <v>99.59750714285715</v>
      </c>
      <c r="DY411">
        <v>0.09992153214285716</v>
      </c>
      <c r="DZ411">
        <v>27.26848571428571</v>
      </c>
      <c r="EA411">
        <v>28.00203928571429</v>
      </c>
      <c r="EB411">
        <v>999.9000000000002</v>
      </c>
      <c r="EC411">
        <v>0</v>
      </c>
      <c r="ED411">
        <v>0</v>
      </c>
      <c r="EE411">
        <v>10012.13392857143</v>
      </c>
      <c r="EF411">
        <v>0</v>
      </c>
      <c r="EG411">
        <v>64.78737857142856</v>
      </c>
      <c r="EH411">
        <v>23.27178214285714</v>
      </c>
      <c r="EI411">
        <v>211.5540357142857</v>
      </c>
      <c r="EJ411">
        <v>187.5873928571429</v>
      </c>
      <c r="EK411">
        <v>1.374297857142857</v>
      </c>
      <c r="EL411">
        <v>184.4227857142857</v>
      </c>
      <c r="EM411">
        <v>16.87021428571428</v>
      </c>
      <c r="EN411">
        <v>1.817108928571428</v>
      </c>
      <c r="EO411">
        <v>1.680231785714286</v>
      </c>
      <c r="EP411">
        <v>15.93473571428571</v>
      </c>
      <c r="EQ411">
        <v>14.715</v>
      </c>
      <c r="ER411">
        <v>2000.035357142857</v>
      </c>
      <c r="ES411">
        <v>0.9800009285714284</v>
      </c>
      <c r="ET411">
        <v>0.01999937142857143</v>
      </c>
      <c r="EU411">
        <v>0</v>
      </c>
      <c r="EV411">
        <v>636.0297142857142</v>
      </c>
      <c r="EW411">
        <v>5.00078</v>
      </c>
      <c r="EX411">
        <v>14191.04285714286</v>
      </c>
      <c r="EY411">
        <v>16379.92142857143</v>
      </c>
      <c r="EZ411">
        <v>43.8145</v>
      </c>
      <c r="FA411">
        <v>45.11599999999999</v>
      </c>
      <c r="FB411">
        <v>43.97957142857143</v>
      </c>
      <c r="FC411">
        <v>44.40592857142856</v>
      </c>
      <c r="FD411">
        <v>44.25642857142856</v>
      </c>
      <c r="FE411">
        <v>1955.135357142857</v>
      </c>
      <c r="FF411">
        <v>39.9</v>
      </c>
      <c r="FG411">
        <v>0</v>
      </c>
      <c r="FH411">
        <v>1685133619.9</v>
      </c>
      <c r="FI411">
        <v>0</v>
      </c>
      <c r="FJ411">
        <v>635.97388</v>
      </c>
      <c r="FK411">
        <v>-11.40969228156409</v>
      </c>
      <c r="FL411">
        <v>-234.930768788955</v>
      </c>
      <c r="FM411">
        <v>14189.524</v>
      </c>
      <c r="FN411">
        <v>15</v>
      </c>
      <c r="FO411">
        <v>1685132446.1</v>
      </c>
      <c r="FP411" t="s">
        <v>1160</v>
      </c>
      <c r="FQ411">
        <v>1685132445.1</v>
      </c>
      <c r="FR411">
        <v>1685132446.1</v>
      </c>
      <c r="FS411">
        <v>7</v>
      </c>
      <c r="FT411">
        <v>-0.03</v>
      </c>
      <c r="FU411">
        <v>-0.019</v>
      </c>
      <c r="FV411">
        <v>-0.541</v>
      </c>
      <c r="FW411">
        <v>-0.438</v>
      </c>
      <c r="FX411">
        <v>420</v>
      </c>
      <c r="FY411">
        <v>15</v>
      </c>
      <c r="FZ411">
        <v>0.27</v>
      </c>
      <c r="GA411">
        <v>0.03</v>
      </c>
      <c r="GB411">
        <v>23.05099024390244</v>
      </c>
      <c r="GC411">
        <v>4.829057142857167</v>
      </c>
      <c r="GD411">
        <v>0.4775675770365134</v>
      </c>
      <c r="GE411">
        <v>0</v>
      </c>
      <c r="GF411">
        <v>1.382791219512195</v>
      </c>
      <c r="GG411">
        <v>-0.07482961672473862</v>
      </c>
      <c r="GH411">
        <v>0.0184058448027531</v>
      </c>
      <c r="GI411">
        <v>1</v>
      </c>
      <c r="GJ411">
        <v>1</v>
      </c>
      <c r="GK411">
        <v>2</v>
      </c>
      <c r="GL411" t="s">
        <v>432</v>
      </c>
      <c r="GM411">
        <v>3.09903</v>
      </c>
      <c r="GN411">
        <v>2.75816</v>
      </c>
      <c r="GO411">
        <v>0.0481092</v>
      </c>
      <c r="GP411">
        <v>0.042345</v>
      </c>
      <c r="GQ411">
        <v>0.0986992</v>
      </c>
      <c r="GR411">
        <v>0.0922634</v>
      </c>
      <c r="GS411">
        <v>24203.6</v>
      </c>
      <c r="GT411">
        <v>24030.2</v>
      </c>
      <c r="GU411">
        <v>25986.7</v>
      </c>
      <c r="GV411">
        <v>25451.7</v>
      </c>
      <c r="GW411">
        <v>37591.1</v>
      </c>
      <c r="GX411">
        <v>35072.9</v>
      </c>
      <c r="GY411">
        <v>45446.5</v>
      </c>
      <c r="GZ411">
        <v>41812.1</v>
      </c>
      <c r="HA411">
        <v>1.83295</v>
      </c>
      <c r="HB411">
        <v>1.82377</v>
      </c>
      <c r="HC411">
        <v>-0.008866189999999999</v>
      </c>
      <c r="HD411">
        <v>0</v>
      </c>
      <c r="HE411">
        <v>28.1389</v>
      </c>
      <c r="HF411">
        <v>999.9</v>
      </c>
      <c r="HG411">
        <v>41.7</v>
      </c>
      <c r="HH411">
        <v>41.8</v>
      </c>
      <c r="HI411">
        <v>34.153</v>
      </c>
      <c r="HJ411">
        <v>61.8079</v>
      </c>
      <c r="HK411">
        <v>23.9784</v>
      </c>
      <c r="HL411">
        <v>1</v>
      </c>
      <c r="HM411">
        <v>0.580254</v>
      </c>
      <c r="HN411">
        <v>4.39529</v>
      </c>
      <c r="HO411">
        <v>20.2505</v>
      </c>
      <c r="HP411">
        <v>5.2101</v>
      </c>
      <c r="HQ411">
        <v>11.9842</v>
      </c>
      <c r="HR411">
        <v>4.9633</v>
      </c>
      <c r="HS411">
        <v>3.27423</v>
      </c>
      <c r="HT411">
        <v>9999</v>
      </c>
      <c r="HU411">
        <v>9999</v>
      </c>
      <c r="HV411">
        <v>9999</v>
      </c>
      <c r="HW411">
        <v>43</v>
      </c>
      <c r="HX411">
        <v>1.86401</v>
      </c>
      <c r="HY411">
        <v>1.8602</v>
      </c>
      <c r="HZ411">
        <v>1.85852</v>
      </c>
      <c r="IA411">
        <v>1.85989</v>
      </c>
      <c r="IB411">
        <v>1.85989</v>
      </c>
      <c r="IC411">
        <v>1.85848</v>
      </c>
      <c r="ID411">
        <v>1.85748</v>
      </c>
      <c r="IE411">
        <v>1.85242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-0.5</v>
      </c>
      <c r="IT411">
        <v>-0.4128</v>
      </c>
      <c r="IU411">
        <v>-0.5078576447089265</v>
      </c>
      <c r="IV411">
        <v>0.0001543633802942166</v>
      </c>
      <c r="IW411">
        <v>-6.359805854135664E-07</v>
      </c>
      <c r="IX411">
        <v>1.931128000261328E-10</v>
      </c>
      <c r="IY411">
        <v>-0.4198698135401208</v>
      </c>
      <c r="IZ411">
        <v>-0.009907362677547949</v>
      </c>
      <c r="JA411">
        <v>0.0006454078662214542</v>
      </c>
      <c r="JB411">
        <v>-5.064920317128958E-06</v>
      </c>
      <c r="JC411">
        <v>3</v>
      </c>
      <c r="JD411">
        <v>1872</v>
      </c>
      <c r="JE411">
        <v>1</v>
      </c>
      <c r="JF411">
        <v>37</v>
      </c>
      <c r="JG411">
        <v>19.6</v>
      </c>
      <c r="JH411">
        <v>19.6</v>
      </c>
      <c r="JI411">
        <v>0.491943</v>
      </c>
      <c r="JJ411">
        <v>2.69165</v>
      </c>
      <c r="JK411">
        <v>1.49658</v>
      </c>
      <c r="JL411">
        <v>2.33887</v>
      </c>
      <c r="JM411">
        <v>1.54785</v>
      </c>
      <c r="JN411">
        <v>2.3877</v>
      </c>
      <c r="JO411">
        <v>44.6412</v>
      </c>
      <c r="JP411">
        <v>16.1809</v>
      </c>
      <c r="JQ411">
        <v>18</v>
      </c>
      <c r="JR411">
        <v>498.241</v>
      </c>
      <c r="JS411">
        <v>507.754</v>
      </c>
      <c r="JT411">
        <v>23.1763</v>
      </c>
      <c r="JU411">
        <v>34.1715</v>
      </c>
      <c r="JV411">
        <v>29.9996</v>
      </c>
      <c r="JW411">
        <v>34.2592</v>
      </c>
      <c r="JX411">
        <v>34.2063</v>
      </c>
      <c r="JY411">
        <v>9.866390000000001</v>
      </c>
      <c r="JZ411">
        <v>45.4748</v>
      </c>
      <c r="KA411">
        <v>0</v>
      </c>
      <c r="KB411">
        <v>23.1712</v>
      </c>
      <c r="KC411">
        <v>132.058</v>
      </c>
      <c r="KD411">
        <v>16.8923</v>
      </c>
      <c r="KE411">
        <v>99.31100000000001</v>
      </c>
      <c r="KF411">
        <v>99.3925</v>
      </c>
    </row>
    <row r="412" spans="1:292">
      <c r="A412">
        <v>376</v>
      </c>
      <c r="B412">
        <v>1685133627</v>
      </c>
      <c r="C412">
        <v>10224.5</v>
      </c>
      <c r="D412" t="s">
        <v>1195</v>
      </c>
      <c r="E412" t="s">
        <v>1196</v>
      </c>
      <c r="F412">
        <v>5</v>
      </c>
      <c r="G412" t="s">
        <v>1159</v>
      </c>
      <c r="H412">
        <v>1685133619.5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K412*DK412*100.0/(AV412*EE412),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K412*DK412*100.0/(AV412*EE412),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156.0064780987956</v>
      </c>
      <c r="AJ412">
        <v>170.9614181818182</v>
      </c>
      <c r="AK412">
        <v>-3.312966961990518</v>
      </c>
      <c r="AL412">
        <v>66.88750834974529</v>
      </c>
      <c r="AM412">
        <f>(AO412 - AN412 + DX412*1E3/(8.314*(DZ412+273.15)) * AQ412/DW412 * AP412) * DW412/(100*DK412) * 1000/(1000 - AO412)</f>
        <v>0</v>
      </c>
      <c r="AN412">
        <v>16.87098971447872</v>
      </c>
      <c r="AO412">
        <v>18.26658671328672</v>
      </c>
      <c r="AP412">
        <v>1.369719401715418E-05</v>
      </c>
      <c r="AQ412">
        <v>107.9229507317574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429</v>
      </c>
      <c r="AX412" t="s">
        <v>429</v>
      </c>
      <c r="AY412">
        <v>0</v>
      </c>
      <c r="AZ412">
        <v>0</v>
      </c>
      <c r="BA412">
        <f>1-AY412/AZ412</f>
        <v>0</v>
      </c>
      <c r="BB412">
        <v>0</v>
      </c>
      <c r="BC412" t="s">
        <v>429</v>
      </c>
      <c r="BD412" t="s">
        <v>429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429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6</v>
      </c>
      <c r="DL412">
        <v>0.5</v>
      </c>
      <c r="DM412" t="s">
        <v>430</v>
      </c>
      <c r="DN412">
        <v>2</v>
      </c>
      <c r="DO412" t="b">
        <v>1</v>
      </c>
      <c r="DP412">
        <v>1685133619.5</v>
      </c>
      <c r="DQ412">
        <v>190.5626296296297</v>
      </c>
      <c r="DR412">
        <v>166.8882962962963</v>
      </c>
      <c r="DS412">
        <v>18.25736666666667</v>
      </c>
      <c r="DT412">
        <v>16.87227037037037</v>
      </c>
      <c r="DU412">
        <v>191.0628888888889</v>
      </c>
      <c r="DV412">
        <v>18.6701962962963</v>
      </c>
      <c r="DW412">
        <v>499.9753333333334</v>
      </c>
      <c r="DX412">
        <v>99.59782962962963</v>
      </c>
      <c r="DY412">
        <v>0.1000702444444444</v>
      </c>
      <c r="DZ412">
        <v>27.26737407407407</v>
      </c>
      <c r="EA412">
        <v>28.00024444444444</v>
      </c>
      <c r="EB412">
        <v>999.9000000000001</v>
      </c>
      <c r="EC412">
        <v>0</v>
      </c>
      <c r="ED412">
        <v>0</v>
      </c>
      <c r="EE412">
        <v>9997.398148148148</v>
      </c>
      <c r="EF412">
        <v>0</v>
      </c>
      <c r="EG412">
        <v>64.80012592592591</v>
      </c>
      <c r="EH412">
        <v>23.67434444444445</v>
      </c>
      <c r="EI412">
        <v>194.1062592592593</v>
      </c>
      <c r="EJ412">
        <v>169.7524444444445</v>
      </c>
      <c r="EK412">
        <v>1.385094814814815</v>
      </c>
      <c r="EL412">
        <v>166.8882962962963</v>
      </c>
      <c r="EM412">
        <v>16.87227037037037</v>
      </c>
      <c r="EN412">
        <v>1.818394444444444</v>
      </c>
      <c r="EO412">
        <v>1.680441851851852</v>
      </c>
      <c r="EP412">
        <v>15.9458074074074</v>
      </c>
      <c r="EQ412">
        <v>14.71694074074074</v>
      </c>
      <c r="ER412">
        <v>2000.019629629629</v>
      </c>
      <c r="ES412">
        <v>0.9800006666666666</v>
      </c>
      <c r="ET412">
        <v>0.01999964074074074</v>
      </c>
      <c r="EU412">
        <v>0</v>
      </c>
      <c r="EV412">
        <v>635.0871481481481</v>
      </c>
      <c r="EW412">
        <v>5.00078</v>
      </c>
      <c r="EX412">
        <v>14171.07407407407</v>
      </c>
      <c r="EY412">
        <v>16379.78888888889</v>
      </c>
      <c r="EZ412">
        <v>43.80299999999999</v>
      </c>
      <c r="FA412">
        <v>45.111</v>
      </c>
      <c r="FB412">
        <v>43.98355555555555</v>
      </c>
      <c r="FC412">
        <v>44.39092592592592</v>
      </c>
      <c r="FD412">
        <v>44.23118518518518</v>
      </c>
      <c r="FE412">
        <v>1955.11962962963</v>
      </c>
      <c r="FF412">
        <v>39.9</v>
      </c>
      <c r="FG412">
        <v>0</v>
      </c>
      <c r="FH412">
        <v>1685133625.3</v>
      </c>
      <c r="FI412">
        <v>0</v>
      </c>
      <c r="FJ412">
        <v>635.090423076923</v>
      </c>
      <c r="FK412">
        <v>-10.81740171367331</v>
      </c>
      <c r="FL412">
        <v>-216.8649573543179</v>
      </c>
      <c r="FM412">
        <v>14170.48076923077</v>
      </c>
      <c r="FN412">
        <v>15</v>
      </c>
      <c r="FO412">
        <v>1685132446.1</v>
      </c>
      <c r="FP412" t="s">
        <v>1160</v>
      </c>
      <c r="FQ412">
        <v>1685132445.1</v>
      </c>
      <c r="FR412">
        <v>1685132446.1</v>
      </c>
      <c r="FS412">
        <v>7</v>
      </c>
      <c r="FT412">
        <v>-0.03</v>
      </c>
      <c r="FU412">
        <v>-0.019</v>
      </c>
      <c r="FV412">
        <v>-0.541</v>
      </c>
      <c r="FW412">
        <v>-0.438</v>
      </c>
      <c r="FX412">
        <v>420</v>
      </c>
      <c r="FY412">
        <v>15</v>
      </c>
      <c r="FZ412">
        <v>0.27</v>
      </c>
      <c r="GA412">
        <v>0.03</v>
      </c>
      <c r="GB412">
        <v>23.36289268292683</v>
      </c>
      <c r="GC412">
        <v>4.54255191637633</v>
      </c>
      <c r="GD412">
        <v>0.4493175971595061</v>
      </c>
      <c r="GE412">
        <v>0</v>
      </c>
      <c r="GF412">
        <v>1.380229268292683</v>
      </c>
      <c r="GG412">
        <v>0.07071428571428569</v>
      </c>
      <c r="GH412">
        <v>0.01523448661397664</v>
      </c>
      <c r="GI412">
        <v>1</v>
      </c>
      <c r="GJ412">
        <v>1</v>
      </c>
      <c r="GK412">
        <v>2</v>
      </c>
      <c r="GL412" t="s">
        <v>432</v>
      </c>
      <c r="GM412">
        <v>3.09907</v>
      </c>
      <c r="GN412">
        <v>2.75799</v>
      </c>
      <c r="GO412">
        <v>0.044288</v>
      </c>
      <c r="GP412">
        <v>0.0382955</v>
      </c>
      <c r="GQ412">
        <v>0.09871439999999999</v>
      </c>
      <c r="GR412">
        <v>0.092241</v>
      </c>
      <c r="GS412">
        <v>24300.7</v>
      </c>
      <c r="GT412">
        <v>24131.9</v>
      </c>
      <c r="GU412">
        <v>25986.8</v>
      </c>
      <c r="GV412">
        <v>25451.9</v>
      </c>
      <c r="GW412">
        <v>37590.2</v>
      </c>
      <c r="GX412">
        <v>35073.3</v>
      </c>
      <c r="GY412">
        <v>45446.7</v>
      </c>
      <c r="GZ412">
        <v>41812.1</v>
      </c>
      <c r="HA412">
        <v>1.83335</v>
      </c>
      <c r="HB412">
        <v>1.8237</v>
      </c>
      <c r="HC412">
        <v>-0.008381899999999999</v>
      </c>
      <c r="HD412">
        <v>0</v>
      </c>
      <c r="HE412">
        <v>28.1389</v>
      </c>
      <c r="HF412">
        <v>999.9</v>
      </c>
      <c r="HG412">
        <v>41.7</v>
      </c>
      <c r="HH412">
        <v>41.8</v>
      </c>
      <c r="HI412">
        <v>34.1521</v>
      </c>
      <c r="HJ412">
        <v>62.1779</v>
      </c>
      <c r="HK412">
        <v>23.7179</v>
      </c>
      <c r="HL412">
        <v>1</v>
      </c>
      <c r="HM412">
        <v>0.579723</v>
      </c>
      <c r="HN412">
        <v>4.38193</v>
      </c>
      <c r="HO412">
        <v>20.2509</v>
      </c>
      <c r="HP412">
        <v>5.21025</v>
      </c>
      <c r="HQ412">
        <v>11.9833</v>
      </c>
      <c r="HR412">
        <v>4.963</v>
      </c>
      <c r="HS412">
        <v>3.2742</v>
      </c>
      <c r="HT412">
        <v>9999</v>
      </c>
      <c r="HU412">
        <v>9999</v>
      </c>
      <c r="HV412">
        <v>9999</v>
      </c>
      <c r="HW412">
        <v>43</v>
      </c>
      <c r="HX412">
        <v>1.86401</v>
      </c>
      <c r="HY412">
        <v>1.8602</v>
      </c>
      <c r="HZ412">
        <v>1.85853</v>
      </c>
      <c r="IA412">
        <v>1.85989</v>
      </c>
      <c r="IB412">
        <v>1.85988</v>
      </c>
      <c r="IC412">
        <v>1.85844</v>
      </c>
      <c r="ID412">
        <v>1.85747</v>
      </c>
      <c r="IE412">
        <v>1.85242</v>
      </c>
      <c r="IF412">
        <v>0</v>
      </c>
      <c r="IG412">
        <v>0</v>
      </c>
      <c r="IH412">
        <v>0</v>
      </c>
      <c r="II412">
        <v>0</v>
      </c>
      <c r="IJ412" t="s">
        <v>433</v>
      </c>
      <c r="IK412" t="s">
        <v>434</v>
      </c>
      <c r="IL412" t="s">
        <v>435</v>
      </c>
      <c r="IM412" t="s">
        <v>435</v>
      </c>
      <c r="IN412" t="s">
        <v>435</v>
      </c>
      <c r="IO412" t="s">
        <v>435</v>
      </c>
      <c r="IP412">
        <v>0</v>
      </c>
      <c r="IQ412">
        <v>100</v>
      </c>
      <c r="IR412">
        <v>100</v>
      </c>
      <c r="IS412">
        <v>-0.499</v>
      </c>
      <c r="IT412">
        <v>-0.4128</v>
      </c>
      <c r="IU412">
        <v>-0.5078576447089265</v>
      </c>
      <c r="IV412">
        <v>0.0001543633802942166</v>
      </c>
      <c r="IW412">
        <v>-6.359805854135664E-07</v>
      </c>
      <c r="IX412">
        <v>1.931128000261328E-10</v>
      </c>
      <c r="IY412">
        <v>-0.4198698135401208</v>
      </c>
      <c r="IZ412">
        <v>-0.009907362677547949</v>
      </c>
      <c r="JA412">
        <v>0.0006454078662214542</v>
      </c>
      <c r="JB412">
        <v>-5.064920317128958E-06</v>
      </c>
      <c r="JC412">
        <v>3</v>
      </c>
      <c r="JD412">
        <v>1872</v>
      </c>
      <c r="JE412">
        <v>1</v>
      </c>
      <c r="JF412">
        <v>37</v>
      </c>
      <c r="JG412">
        <v>19.7</v>
      </c>
      <c r="JH412">
        <v>19.7</v>
      </c>
      <c r="JI412">
        <v>0.456543</v>
      </c>
      <c r="JJ412">
        <v>2.69043</v>
      </c>
      <c r="JK412">
        <v>1.49658</v>
      </c>
      <c r="JL412">
        <v>2.33887</v>
      </c>
      <c r="JM412">
        <v>1.54907</v>
      </c>
      <c r="JN412">
        <v>2.44141</v>
      </c>
      <c r="JO412">
        <v>44.6412</v>
      </c>
      <c r="JP412">
        <v>16.1984</v>
      </c>
      <c r="JQ412">
        <v>18</v>
      </c>
      <c r="JR412">
        <v>498.444</v>
      </c>
      <c r="JS412">
        <v>507.652</v>
      </c>
      <c r="JT412">
        <v>23.171</v>
      </c>
      <c r="JU412">
        <v>34.1653</v>
      </c>
      <c r="JV412">
        <v>29.9996</v>
      </c>
      <c r="JW412">
        <v>34.253</v>
      </c>
      <c r="JX412">
        <v>34.2</v>
      </c>
      <c r="JY412">
        <v>9.10905</v>
      </c>
      <c r="JZ412">
        <v>45.4748</v>
      </c>
      <c r="KA412">
        <v>0</v>
      </c>
      <c r="KB412">
        <v>23.1752</v>
      </c>
      <c r="KC412">
        <v>118.701</v>
      </c>
      <c r="KD412">
        <v>16.892</v>
      </c>
      <c r="KE412">
        <v>99.31140000000001</v>
      </c>
      <c r="KF412">
        <v>99.39279999999999</v>
      </c>
    </row>
    <row r="413" spans="1:292">
      <c r="A413">
        <v>377</v>
      </c>
      <c r="B413">
        <v>1685133632</v>
      </c>
      <c r="C413">
        <v>10229.5</v>
      </c>
      <c r="D413" t="s">
        <v>1197</v>
      </c>
      <c r="E413" t="s">
        <v>1198</v>
      </c>
      <c r="F413">
        <v>5</v>
      </c>
      <c r="G413" t="s">
        <v>1159</v>
      </c>
      <c r="H413">
        <v>1685133624.214286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139.1039532293416</v>
      </c>
      <c r="AJ413">
        <v>154.4176121212121</v>
      </c>
      <c r="AK413">
        <v>-3.307532590882527</v>
      </c>
      <c r="AL413">
        <v>66.88750834974529</v>
      </c>
      <c r="AM413">
        <f>(AO413 - AN413 + DX413*1E3/(8.314*(DZ413+273.15)) * AQ413/DW413 * AP413) * DW413/(100*DK413) * 1000/(1000 - AO413)</f>
        <v>0</v>
      </c>
      <c r="AN413">
        <v>16.86439583978901</v>
      </c>
      <c r="AO413">
        <v>18.26633636363638</v>
      </c>
      <c r="AP413">
        <v>-7.327325730349654E-07</v>
      </c>
      <c r="AQ413">
        <v>107.9229507317574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6</v>
      </c>
      <c r="DL413">
        <v>0.5</v>
      </c>
      <c r="DM413" t="s">
        <v>430</v>
      </c>
      <c r="DN413">
        <v>2</v>
      </c>
      <c r="DO413" t="b">
        <v>1</v>
      </c>
      <c r="DP413">
        <v>1685133624.214286</v>
      </c>
      <c r="DQ413">
        <v>175.25775</v>
      </c>
      <c r="DR413">
        <v>151.26325</v>
      </c>
      <c r="DS413">
        <v>18.263475</v>
      </c>
      <c r="DT413">
        <v>16.86804642857143</v>
      </c>
      <c r="DU413">
        <v>175.7571428571429</v>
      </c>
      <c r="DV413">
        <v>18.67625714285714</v>
      </c>
      <c r="DW413">
        <v>500.0000357142857</v>
      </c>
      <c r="DX413">
        <v>99.59774642857144</v>
      </c>
      <c r="DY413">
        <v>0.1000954071428572</v>
      </c>
      <c r="DZ413">
        <v>27.26585</v>
      </c>
      <c r="EA413">
        <v>27.99809642857143</v>
      </c>
      <c r="EB413">
        <v>999.9000000000002</v>
      </c>
      <c r="EC413">
        <v>0</v>
      </c>
      <c r="ED413">
        <v>0</v>
      </c>
      <c r="EE413">
        <v>9994.926785714286</v>
      </c>
      <c r="EF413">
        <v>0</v>
      </c>
      <c r="EG413">
        <v>64.82121428571428</v>
      </c>
      <c r="EH413">
        <v>23.99455</v>
      </c>
      <c r="EI413">
        <v>178.518</v>
      </c>
      <c r="EJ413">
        <v>153.8585714285715</v>
      </c>
      <c r="EK413">
        <v>1.395428928571429</v>
      </c>
      <c r="EL413">
        <v>151.26325</v>
      </c>
      <c r="EM413">
        <v>16.86804642857143</v>
      </c>
      <c r="EN413">
        <v>1.819001785714286</v>
      </c>
      <c r="EO413">
        <v>1.680019642857143</v>
      </c>
      <c r="EP413">
        <v>15.95103571428571</v>
      </c>
      <c r="EQ413">
        <v>14.71303928571428</v>
      </c>
      <c r="ER413">
        <v>1999.991428571429</v>
      </c>
      <c r="ES413">
        <v>0.9800002857142857</v>
      </c>
      <c r="ET413">
        <v>0.02000002142857143</v>
      </c>
      <c r="EU413">
        <v>0</v>
      </c>
      <c r="EV413">
        <v>634.2657142857142</v>
      </c>
      <c r="EW413">
        <v>5.00078</v>
      </c>
      <c r="EX413">
        <v>14154.37142857143</v>
      </c>
      <c r="EY413">
        <v>16379.56428571428</v>
      </c>
      <c r="EZ413">
        <v>43.81225</v>
      </c>
      <c r="FA413">
        <v>45.11149999999999</v>
      </c>
      <c r="FB413">
        <v>43.97967857142857</v>
      </c>
      <c r="FC413">
        <v>44.38585714285713</v>
      </c>
      <c r="FD413">
        <v>44.24746428571427</v>
      </c>
      <c r="FE413">
        <v>1955.091428571428</v>
      </c>
      <c r="FF413">
        <v>39.9</v>
      </c>
      <c r="FG413">
        <v>0</v>
      </c>
      <c r="FH413">
        <v>1685133630.1</v>
      </c>
      <c r="FI413">
        <v>0</v>
      </c>
      <c r="FJ413">
        <v>634.2623076923077</v>
      </c>
      <c r="FK413">
        <v>-9.35685469875092</v>
      </c>
      <c r="FL413">
        <v>-201.463247872753</v>
      </c>
      <c r="FM413">
        <v>14153.63076923077</v>
      </c>
      <c r="FN413">
        <v>15</v>
      </c>
      <c r="FO413">
        <v>1685132446.1</v>
      </c>
      <c r="FP413" t="s">
        <v>1160</v>
      </c>
      <c r="FQ413">
        <v>1685132445.1</v>
      </c>
      <c r="FR413">
        <v>1685132446.1</v>
      </c>
      <c r="FS413">
        <v>7</v>
      </c>
      <c r="FT413">
        <v>-0.03</v>
      </c>
      <c r="FU413">
        <v>-0.019</v>
      </c>
      <c r="FV413">
        <v>-0.541</v>
      </c>
      <c r="FW413">
        <v>-0.438</v>
      </c>
      <c r="FX413">
        <v>420</v>
      </c>
      <c r="FY413">
        <v>15</v>
      </c>
      <c r="FZ413">
        <v>0.27</v>
      </c>
      <c r="GA413">
        <v>0.03</v>
      </c>
      <c r="GB413">
        <v>23.7934175</v>
      </c>
      <c r="GC413">
        <v>4.154961726078764</v>
      </c>
      <c r="GD413">
        <v>0.4002287770060391</v>
      </c>
      <c r="GE413">
        <v>0</v>
      </c>
      <c r="GF413">
        <v>1.387897</v>
      </c>
      <c r="GG413">
        <v>0.1425541463414617</v>
      </c>
      <c r="GH413">
        <v>0.01411137363972764</v>
      </c>
      <c r="GI413">
        <v>1</v>
      </c>
      <c r="GJ413">
        <v>1</v>
      </c>
      <c r="GK413">
        <v>2</v>
      </c>
      <c r="GL413" t="s">
        <v>432</v>
      </c>
      <c r="GM413">
        <v>3.09898</v>
      </c>
      <c r="GN413">
        <v>2.75829</v>
      </c>
      <c r="GO413">
        <v>0.0403822</v>
      </c>
      <c r="GP413">
        <v>0.0341653</v>
      </c>
      <c r="GQ413">
        <v>0.09871190000000001</v>
      </c>
      <c r="GR413">
        <v>0.09222859999999999</v>
      </c>
      <c r="GS413">
        <v>24400.2</v>
      </c>
      <c r="GT413">
        <v>24235.5</v>
      </c>
      <c r="GU413">
        <v>25987.1</v>
      </c>
      <c r="GV413">
        <v>25452.1</v>
      </c>
      <c r="GW413">
        <v>37590</v>
      </c>
      <c r="GX413">
        <v>35073.7</v>
      </c>
      <c r="GY413">
        <v>45447</v>
      </c>
      <c r="GZ413">
        <v>41812.6</v>
      </c>
      <c r="HA413">
        <v>1.83328</v>
      </c>
      <c r="HB413">
        <v>1.82397</v>
      </c>
      <c r="HC413">
        <v>-0.008866189999999999</v>
      </c>
      <c r="HD413">
        <v>0</v>
      </c>
      <c r="HE413">
        <v>28.1378</v>
      </c>
      <c r="HF413">
        <v>999.9</v>
      </c>
      <c r="HG413">
        <v>41.7</v>
      </c>
      <c r="HH413">
        <v>41.8</v>
      </c>
      <c r="HI413">
        <v>34.1514</v>
      </c>
      <c r="HJ413">
        <v>62.0979</v>
      </c>
      <c r="HK413">
        <v>24.0465</v>
      </c>
      <c r="HL413">
        <v>1</v>
      </c>
      <c r="HM413">
        <v>0.579029</v>
      </c>
      <c r="HN413">
        <v>4.36454</v>
      </c>
      <c r="HO413">
        <v>20.2514</v>
      </c>
      <c r="HP413">
        <v>5.2101</v>
      </c>
      <c r="HQ413">
        <v>11.9836</v>
      </c>
      <c r="HR413">
        <v>4.96305</v>
      </c>
      <c r="HS413">
        <v>3.27408</v>
      </c>
      <c r="HT413">
        <v>9999</v>
      </c>
      <c r="HU413">
        <v>9999</v>
      </c>
      <c r="HV413">
        <v>9999</v>
      </c>
      <c r="HW413">
        <v>43</v>
      </c>
      <c r="HX413">
        <v>1.86401</v>
      </c>
      <c r="HY413">
        <v>1.8602</v>
      </c>
      <c r="HZ413">
        <v>1.85853</v>
      </c>
      <c r="IA413">
        <v>1.85989</v>
      </c>
      <c r="IB413">
        <v>1.85989</v>
      </c>
      <c r="IC413">
        <v>1.85847</v>
      </c>
      <c r="ID413">
        <v>1.85748</v>
      </c>
      <c r="IE413">
        <v>1.85242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-0.498</v>
      </c>
      <c r="IT413">
        <v>-0.4127</v>
      </c>
      <c r="IU413">
        <v>-0.5078576447089265</v>
      </c>
      <c r="IV413">
        <v>0.0001543633802942166</v>
      </c>
      <c r="IW413">
        <v>-6.359805854135664E-07</v>
      </c>
      <c r="IX413">
        <v>1.931128000261328E-10</v>
      </c>
      <c r="IY413">
        <v>-0.4198698135401208</v>
      </c>
      <c r="IZ413">
        <v>-0.009907362677547949</v>
      </c>
      <c r="JA413">
        <v>0.0006454078662214542</v>
      </c>
      <c r="JB413">
        <v>-5.064920317128958E-06</v>
      </c>
      <c r="JC413">
        <v>3</v>
      </c>
      <c r="JD413">
        <v>1872</v>
      </c>
      <c r="JE413">
        <v>1</v>
      </c>
      <c r="JF413">
        <v>37</v>
      </c>
      <c r="JG413">
        <v>19.8</v>
      </c>
      <c r="JH413">
        <v>19.8</v>
      </c>
      <c r="JI413">
        <v>0.411377</v>
      </c>
      <c r="JJ413">
        <v>2.69165</v>
      </c>
      <c r="JK413">
        <v>1.49658</v>
      </c>
      <c r="JL413">
        <v>2.33887</v>
      </c>
      <c r="JM413">
        <v>1.54785</v>
      </c>
      <c r="JN413">
        <v>2.40479</v>
      </c>
      <c r="JO413">
        <v>44.6132</v>
      </c>
      <c r="JP413">
        <v>16.1897</v>
      </c>
      <c r="JQ413">
        <v>18</v>
      </c>
      <c r="JR413">
        <v>498.354</v>
      </c>
      <c r="JS413">
        <v>507.789</v>
      </c>
      <c r="JT413">
        <v>23.1731</v>
      </c>
      <c r="JU413">
        <v>34.1591</v>
      </c>
      <c r="JV413">
        <v>29.9995</v>
      </c>
      <c r="JW413">
        <v>34.2469</v>
      </c>
      <c r="JX413">
        <v>34.1931</v>
      </c>
      <c r="JY413">
        <v>8.26219</v>
      </c>
      <c r="JZ413">
        <v>45.4748</v>
      </c>
      <c r="KA413">
        <v>0</v>
      </c>
      <c r="KB413">
        <v>23.1766</v>
      </c>
      <c r="KC413">
        <v>98.6656</v>
      </c>
      <c r="KD413">
        <v>16.8921</v>
      </c>
      <c r="KE413">
        <v>99.3122</v>
      </c>
      <c r="KF413">
        <v>99.39360000000001</v>
      </c>
    </row>
    <row r="414" spans="1:292">
      <c r="A414">
        <v>378</v>
      </c>
      <c r="B414">
        <v>1685133637</v>
      </c>
      <c r="C414">
        <v>10234.5</v>
      </c>
      <c r="D414" t="s">
        <v>1199</v>
      </c>
      <c r="E414" t="s">
        <v>1200</v>
      </c>
      <c r="F414">
        <v>5</v>
      </c>
      <c r="G414" t="s">
        <v>1159</v>
      </c>
      <c r="H414">
        <v>1685133629.5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122.2999796113524</v>
      </c>
      <c r="AJ414">
        <v>137.8747454545453</v>
      </c>
      <c r="AK414">
        <v>-3.311746637410394</v>
      </c>
      <c r="AL414">
        <v>66.88750834974529</v>
      </c>
      <c r="AM414">
        <f>(AO414 - AN414 + DX414*1E3/(8.314*(DZ414+273.15)) * AQ414/DW414 * AP414) * DW414/(100*DK414) * 1000/(1000 - AO414)</f>
        <v>0</v>
      </c>
      <c r="AN414">
        <v>16.86001199183429</v>
      </c>
      <c r="AO414">
        <v>18.26353216783217</v>
      </c>
      <c r="AP414">
        <v>-1.233516815802387E-06</v>
      </c>
      <c r="AQ414">
        <v>107.9229507317574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6</v>
      </c>
      <c r="DL414">
        <v>0.5</v>
      </c>
      <c r="DM414" t="s">
        <v>430</v>
      </c>
      <c r="DN414">
        <v>2</v>
      </c>
      <c r="DO414" t="b">
        <v>1</v>
      </c>
      <c r="DP414">
        <v>1685133629.5</v>
      </c>
      <c r="DQ414">
        <v>158.0925185185185</v>
      </c>
      <c r="DR414">
        <v>133.7364444444444</v>
      </c>
      <c r="DS414">
        <v>18.26557777777778</v>
      </c>
      <c r="DT414">
        <v>16.86237037037037</v>
      </c>
      <c r="DU414">
        <v>158.5911851851852</v>
      </c>
      <c r="DV414">
        <v>18.67833333333333</v>
      </c>
      <c r="DW414">
        <v>500.0088148148149</v>
      </c>
      <c r="DX414">
        <v>99.59792222222224</v>
      </c>
      <c r="DY414">
        <v>0.1001496185185185</v>
      </c>
      <c r="DZ414">
        <v>27.2636</v>
      </c>
      <c r="EA414">
        <v>27.99578518518519</v>
      </c>
      <c r="EB414">
        <v>999.9000000000001</v>
      </c>
      <c r="EC414">
        <v>0</v>
      </c>
      <c r="ED414">
        <v>0</v>
      </c>
      <c r="EE414">
        <v>9986.884074074074</v>
      </c>
      <c r="EF414">
        <v>0</v>
      </c>
      <c r="EG414">
        <v>64.83841851851854</v>
      </c>
      <c r="EH414">
        <v>24.35614444444445</v>
      </c>
      <c r="EI414">
        <v>161.0338148148148</v>
      </c>
      <c r="EJ414">
        <v>136.0302592592593</v>
      </c>
      <c r="EK414">
        <v>1.403202962962963</v>
      </c>
      <c r="EL414">
        <v>133.7364444444444</v>
      </c>
      <c r="EM414">
        <v>16.86237037037037</v>
      </c>
      <c r="EN414">
        <v>1.819212962962963</v>
      </c>
      <c r="EO414">
        <v>1.679457407407408</v>
      </c>
      <c r="EP414">
        <v>15.95285555555556</v>
      </c>
      <c r="EQ414">
        <v>14.70784444444444</v>
      </c>
      <c r="ER414">
        <v>1999.976296296296</v>
      </c>
      <c r="ES414">
        <v>0.9799999999999999</v>
      </c>
      <c r="ET414">
        <v>0.0200003</v>
      </c>
      <c r="EU414">
        <v>0</v>
      </c>
      <c r="EV414">
        <v>633.4304074074074</v>
      </c>
      <c r="EW414">
        <v>5.00078</v>
      </c>
      <c r="EX414">
        <v>14137.08888888889</v>
      </c>
      <c r="EY414">
        <v>16379.44074074074</v>
      </c>
      <c r="EZ414">
        <v>43.78907407407407</v>
      </c>
      <c r="FA414">
        <v>45.09466666666665</v>
      </c>
      <c r="FB414">
        <v>43.97888888888887</v>
      </c>
      <c r="FC414">
        <v>44.38396296296295</v>
      </c>
      <c r="FD414">
        <v>44.28907407407407</v>
      </c>
      <c r="FE414">
        <v>1955.076296296297</v>
      </c>
      <c r="FF414">
        <v>39.9</v>
      </c>
      <c r="FG414">
        <v>0</v>
      </c>
      <c r="FH414">
        <v>1685133634.9</v>
      </c>
      <c r="FI414">
        <v>0</v>
      </c>
      <c r="FJ414">
        <v>633.4938846153847</v>
      </c>
      <c r="FK414">
        <v>-9.549982897987066</v>
      </c>
      <c r="FL414">
        <v>-190.1401709994388</v>
      </c>
      <c r="FM414">
        <v>14138</v>
      </c>
      <c r="FN414">
        <v>15</v>
      </c>
      <c r="FO414">
        <v>1685132446.1</v>
      </c>
      <c r="FP414" t="s">
        <v>1160</v>
      </c>
      <c r="FQ414">
        <v>1685132445.1</v>
      </c>
      <c r="FR414">
        <v>1685132446.1</v>
      </c>
      <c r="FS414">
        <v>7</v>
      </c>
      <c r="FT414">
        <v>-0.03</v>
      </c>
      <c r="FU414">
        <v>-0.019</v>
      </c>
      <c r="FV414">
        <v>-0.541</v>
      </c>
      <c r="FW414">
        <v>-0.438</v>
      </c>
      <c r="FX414">
        <v>420</v>
      </c>
      <c r="FY414">
        <v>15</v>
      </c>
      <c r="FZ414">
        <v>0.27</v>
      </c>
      <c r="GA414">
        <v>0.03</v>
      </c>
      <c r="GB414">
        <v>24.14966097560976</v>
      </c>
      <c r="GC414">
        <v>4.104501742160278</v>
      </c>
      <c r="GD414">
        <v>0.4051793152438648</v>
      </c>
      <c r="GE414">
        <v>0</v>
      </c>
      <c r="GF414">
        <v>1.398246097560976</v>
      </c>
      <c r="GG414">
        <v>0.08987560975610125</v>
      </c>
      <c r="GH414">
        <v>0.009116515401382969</v>
      </c>
      <c r="GI414">
        <v>1</v>
      </c>
      <c r="GJ414">
        <v>1</v>
      </c>
      <c r="GK414">
        <v>2</v>
      </c>
      <c r="GL414" t="s">
        <v>432</v>
      </c>
      <c r="GM414">
        <v>3.09899</v>
      </c>
      <c r="GN414">
        <v>2.75801</v>
      </c>
      <c r="GO414">
        <v>0.0363819</v>
      </c>
      <c r="GP414">
        <v>0.0299219</v>
      </c>
      <c r="GQ414">
        <v>0.0987054</v>
      </c>
      <c r="GR414">
        <v>0.09219670000000001</v>
      </c>
      <c r="GS414">
        <v>24501.9</v>
      </c>
      <c r="GT414">
        <v>24342.2</v>
      </c>
      <c r="GU414">
        <v>25987.2</v>
      </c>
      <c r="GV414">
        <v>25452.5</v>
      </c>
      <c r="GW414">
        <v>37590.2</v>
      </c>
      <c r="GX414">
        <v>35074.7</v>
      </c>
      <c r="GY414">
        <v>45447.5</v>
      </c>
      <c r="GZ414">
        <v>41812.9</v>
      </c>
      <c r="HA414">
        <v>1.83355</v>
      </c>
      <c r="HB414">
        <v>1.82372</v>
      </c>
      <c r="HC414">
        <v>-0.00856817</v>
      </c>
      <c r="HD414">
        <v>0</v>
      </c>
      <c r="HE414">
        <v>28.1365</v>
      </c>
      <c r="HF414">
        <v>999.9</v>
      </c>
      <c r="HG414">
        <v>41.7</v>
      </c>
      <c r="HH414">
        <v>41.8</v>
      </c>
      <c r="HI414">
        <v>34.1471</v>
      </c>
      <c r="HJ414">
        <v>62.1379</v>
      </c>
      <c r="HK414">
        <v>24.0865</v>
      </c>
      <c r="HL414">
        <v>1</v>
      </c>
      <c r="HM414">
        <v>0.578458</v>
      </c>
      <c r="HN414">
        <v>4.34524</v>
      </c>
      <c r="HO414">
        <v>20.2518</v>
      </c>
      <c r="HP414">
        <v>5.21115</v>
      </c>
      <c r="HQ414">
        <v>11.9827</v>
      </c>
      <c r="HR414">
        <v>4.9632</v>
      </c>
      <c r="HS414">
        <v>3.27433</v>
      </c>
      <c r="HT414">
        <v>9999</v>
      </c>
      <c r="HU414">
        <v>9999</v>
      </c>
      <c r="HV414">
        <v>9999</v>
      </c>
      <c r="HW414">
        <v>43</v>
      </c>
      <c r="HX414">
        <v>1.86401</v>
      </c>
      <c r="HY414">
        <v>1.8602</v>
      </c>
      <c r="HZ414">
        <v>1.85852</v>
      </c>
      <c r="IA414">
        <v>1.85989</v>
      </c>
      <c r="IB414">
        <v>1.85988</v>
      </c>
      <c r="IC414">
        <v>1.85847</v>
      </c>
      <c r="ID414">
        <v>1.85749</v>
      </c>
      <c r="IE414">
        <v>1.85241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-0.498</v>
      </c>
      <c r="IT414">
        <v>-0.4127</v>
      </c>
      <c r="IU414">
        <v>-0.5078576447089265</v>
      </c>
      <c r="IV414">
        <v>0.0001543633802942166</v>
      </c>
      <c r="IW414">
        <v>-6.359805854135664E-07</v>
      </c>
      <c r="IX414">
        <v>1.931128000261328E-10</v>
      </c>
      <c r="IY414">
        <v>-0.4198698135401208</v>
      </c>
      <c r="IZ414">
        <v>-0.009907362677547949</v>
      </c>
      <c r="JA414">
        <v>0.0006454078662214542</v>
      </c>
      <c r="JB414">
        <v>-5.064920317128958E-06</v>
      </c>
      <c r="JC414">
        <v>3</v>
      </c>
      <c r="JD414">
        <v>1872</v>
      </c>
      <c r="JE414">
        <v>1</v>
      </c>
      <c r="JF414">
        <v>37</v>
      </c>
      <c r="JG414">
        <v>19.9</v>
      </c>
      <c r="JH414">
        <v>19.8</v>
      </c>
      <c r="JI414">
        <v>0.372314</v>
      </c>
      <c r="JJ414">
        <v>2.70508</v>
      </c>
      <c r="JK414">
        <v>1.49658</v>
      </c>
      <c r="JL414">
        <v>2.33887</v>
      </c>
      <c r="JM414">
        <v>1.54785</v>
      </c>
      <c r="JN414">
        <v>2.33887</v>
      </c>
      <c r="JO414">
        <v>44.5852</v>
      </c>
      <c r="JP414">
        <v>16.1809</v>
      </c>
      <c r="JQ414">
        <v>18</v>
      </c>
      <c r="JR414">
        <v>498.479</v>
      </c>
      <c r="JS414">
        <v>507.563</v>
      </c>
      <c r="JT414">
        <v>23.1746</v>
      </c>
      <c r="JU414">
        <v>34.153</v>
      </c>
      <c r="JV414">
        <v>29.9995</v>
      </c>
      <c r="JW414">
        <v>34.2407</v>
      </c>
      <c r="JX414">
        <v>34.1864</v>
      </c>
      <c r="JY414">
        <v>7.49676</v>
      </c>
      <c r="JZ414">
        <v>45.4748</v>
      </c>
      <c r="KA414">
        <v>0</v>
      </c>
      <c r="KB414">
        <v>23.1802</v>
      </c>
      <c r="KC414">
        <v>85.30970000000001</v>
      </c>
      <c r="KD414">
        <v>16.8921</v>
      </c>
      <c r="KE414">
        <v>99.313</v>
      </c>
      <c r="KF414">
        <v>99.3948</v>
      </c>
    </row>
    <row r="415" spans="1:292">
      <c r="A415">
        <v>379</v>
      </c>
      <c r="B415">
        <v>1685133642</v>
      </c>
      <c r="C415">
        <v>10239.5</v>
      </c>
      <c r="D415" t="s">
        <v>1201</v>
      </c>
      <c r="E415" t="s">
        <v>1202</v>
      </c>
      <c r="F415">
        <v>5</v>
      </c>
      <c r="G415" t="s">
        <v>1159</v>
      </c>
      <c r="H415">
        <v>1685133634.214286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105.3259376407937</v>
      </c>
      <c r="AJ415">
        <v>121.3939939393939</v>
      </c>
      <c r="AK415">
        <v>-3.293737040065694</v>
      </c>
      <c r="AL415">
        <v>66.88750834974529</v>
      </c>
      <c r="AM415">
        <f>(AO415 - AN415 + DX415*1E3/(8.314*(DZ415+273.15)) * AQ415/DW415 * AP415) * DW415/(100*DK415) * 1000/(1000 - AO415)</f>
        <v>0</v>
      </c>
      <c r="AN415">
        <v>16.85224330845442</v>
      </c>
      <c r="AO415">
        <v>18.26223216783217</v>
      </c>
      <c r="AP415">
        <v>-6.971565173361246E-06</v>
      </c>
      <c r="AQ415">
        <v>107.9229507317574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6</v>
      </c>
      <c r="DL415">
        <v>0.5</v>
      </c>
      <c r="DM415" t="s">
        <v>430</v>
      </c>
      <c r="DN415">
        <v>2</v>
      </c>
      <c r="DO415" t="b">
        <v>1</v>
      </c>
      <c r="DP415">
        <v>1685133634.214286</v>
      </c>
      <c r="DQ415">
        <v>142.7926785714286</v>
      </c>
      <c r="DR415">
        <v>118.0736428571429</v>
      </c>
      <c r="DS415">
        <v>18.26465357142857</v>
      </c>
      <c r="DT415">
        <v>16.856775</v>
      </c>
      <c r="DU415">
        <v>143.2910357142857</v>
      </c>
      <c r="DV415">
        <v>18.67742142857143</v>
      </c>
      <c r="DW415">
        <v>500.0068928571429</v>
      </c>
      <c r="DX415">
        <v>99.59828928571429</v>
      </c>
      <c r="DY415">
        <v>0.09985636785714284</v>
      </c>
      <c r="DZ415">
        <v>27.26070357142858</v>
      </c>
      <c r="EA415">
        <v>27.99745714285714</v>
      </c>
      <c r="EB415">
        <v>999.9000000000002</v>
      </c>
      <c r="EC415">
        <v>0</v>
      </c>
      <c r="ED415">
        <v>0</v>
      </c>
      <c r="EE415">
        <v>10014.69535714286</v>
      </c>
      <c r="EF415">
        <v>0</v>
      </c>
      <c r="EG415">
        <v>64.8678357142857</v>
      </c>
      <c r="EH415">
        <v>24.719</v>
      </c>
      <c r="EI415">
        <v>145.4491785714286</v>
      </c>
      <c r="EJ415">
        <v>120.0982178571428</v>
      </c>
      <c r="EK415">
        <v>1.407878928571429</v>
      </c>
      <c r="EL415">
        <v>118.0736428571429</v>
      </c>
      <c r="EM415">
        <v>16.856775</v>
      </c>
      <c r="EN415">
        <v>1.819128214285715</v>
      </c>
      <c r="EO415">
        <v>1.678906428571428</v>
      </c>
      <c r="EP415">
        <v>15.95212142857143</v>
      </c>
      <c r="EQ415">
        <v>14.70274642857143</v>
      </c>
      <c r="ER415">
        <v>1999.985</v>
      </c>
      <c r="ES415">
        <v>0.9799999642857141</v>
      </c>
      <c r="ET415">
        <v>0.02000033571428571</v>
      </c>
      <c r="EU415">
        <v>0</v>
      </c>
      <c r="EV415">
        <v>632.7185357142856</v>
      </c>
      <c r="EW415">
        <v>5.00078</v>
      </c>
      <c r="EX415">
        <v>14122.77142857143</v>
      </c>
      <c r="EY415">
        <v>16379.51428571429</v>
      </c>
      <c r="EZ415">
        <v>43.78771428571429</v>
      </c>
      <c r="FA415">
        <v>45.09125</v>
      </c>
      <c r="FB415">
        <v>44.0085357142857</v>
      </c>
      <c r="FC415">
        <v>44.37478571428572</v>
      </c>
      <c r="FD415">
        <v>44.31224999999999</v>
      </c>
      <c r="FE415">
        <v>1955.085</v>
      </c>
      <c r="FF415">
        <v>39.9</v>
      </c>
      <c r="FG415">
        <v>0</v>
      </c>
      <c r="FH415">
        <v>1685133640.3</v>
      </c>
      <c r="FI415">
        <v>0</v>
      </c>
      <c r="FJ415">
        <v>632.6546800000001</v>
      </c>
      <c r="FK415">
        <v>-8.224307697284354</v>
      </c>
      <c r="FL415">
        <v>-177.3769233647673</v>
      </c>
      <c r="FM415">
        <v>14120.584</v>
      </c>
      <c r="FN415">
        <v>15</v>
      </c>
      <c r="FO415">
        <v>1685132446.1</v>
      </c>
      <c r="FP415" t="s">
        <v>1160</v>
      </c>
      <c r="FQ415">
        <v>1685132445.1</v>
      </c>
      <c r="FR415">
        <v>1685132446.1</v>
      </c>
      <c r="FS415">
        <v>7</v>
      </c>
      <c r="FT415">
        <v>-0.03</v>
      </c>
      <c r="FU415">
        <v>-0.019</v>
      </c>
      <c r="FV415">
        <v>-0.541</v>
      </c>
      <c r="FW415">
        <v>-0.438</v>
      </c>
      <c r="FX415">
        <v>420</v>
      </c>
      <c r="FY415">
        <v>15</v>
      </c>
      <c r="FZ415">
        <v>0.27</v>
      </c>
      <c r="GA415">
        <v>0.03</v>
      </c>
      <c r="GB415">
        <v>24.52416585365854</v>
      </c>
      <c r="GC415">
        <v>4.469533797909428</v>
      </c>
      <c r="GD415">
        <v>0.4431823143042557</v>
      </c>
      <c r="GE415">
        <v>0</v>
      </c>
      <c r="GF415">
        <v>1.40487243902439</v>
      </c>
      <c r="GG415">
        <v>0.06252501742160721</v>
      </c>
      <c r="GH415">
        <v>0.006298587058159051</v>
      </c>
      <c r="GI415">
        <v>1</v>
      </c>
      <c r="GJ415">
        <v>1</v>
      </c>
      <c r="GK415">
        <v>2</v>
      </c>
      <c r="GL415" t="s">
        <v>432</v>
      </c>
      <c r="GM415">
        <v>3.09901</v>
      </c>
      <c r="GN415">
        <v>2.75812</v>
      </c>
      <c r="GO415">
        <v>0.0323005</v>
      </c>
      <c r="GP415">
        <v>0.0255617</v>
      </c>
      <c r="GQ415">
        <v>0.09870180000000001</v>
      </c>
      <c r="GR415">
        <v>0.0921713</v>
      </c>
      <c r="GS415">
        <v>24606</v>
      </c>
      <c r="GT415">
        <v>24451.8</v>
      </c>
      <c r="GU415">
        <v>25987.7</v>
      </c>
      <c r="GV415">
        <v>25452.7</v>
      </c>
      <c r="GW415">
        <v>37590.7</v>
      </c>
      <c r="GX415">
        <v>35075.4</v>
      </c>
      <c r="GY415">
        <v>45448.5</v>
      </c>
      <c r="GZ415">
        <v>41813.2</v>
      </c>
      <c r="HA415">
        <v>1.8334</v>
      </c>
      <c r="HB415">
        <v>1.824</v>
      </c>
      <c r="HC415">
        <v>-0.00808388</v>
      </c>
      <c r="HD415">
        <v>0</v>
      </c>
      <c r="HE415">
        <v>28.1365</v>
      </c>
      <c r="HF415">
        <v>999.9</v>
      </c>
      <c r="HG415">
        <v>41.7</v>
      </c>
      <c r="HH415">
        <v>41.8</v>
      </c>
      <c r="HI415">
        <v>34.1518</v>
      </c>
      <c r="HJ415">
        <v>61.4879</v>
      </c>
      <c r="HK415">
        <v>23.8502</v>
      </c>
      <c r="HL415">
        <v>1</v>
      </c>
      <c r="HM415">
        <v>0.577589</v>
      </c>
      <c r="HN415">
        <v>4.32883</v>
      </c>
      <c r="HO415">
        <v>20.2523</v>
      </c>
      <c r="HP415">
        <v>5.2107</v>
      </c>
      <c r="HQ415">
        <v>11.983</v>
      </c>
      <c r="HR415">
        <v>4.96325</v>
      </c>
      <c r="HS415">
        <v>3.27438</v>
      </c>
      <c r="HT415">
        <v>9999</v>
      </c>
      <c r="HU415">
        <v>9999</v>
      </c>
      <c r="HV415">
        <v>9999</v>
      </c>
      <c r="HW415">
        <v>43</v>
      </c>
      <c r="HX415">
        <v>1.86401</v>
      </c>
      <c r="HY415">
        <v>1.8602</v>
      </c>
      <c r="HZ415">
        <v>1.85853</v>
      </c>
      <c r="IA415">
        <v>1.85989</v>
      </c>
      <c r="IB415">
        <v>1.85987</v>
      </c>
      <c r="IC415">
        <v>1.85848</v>
      </c>
      <c r="ID415">
        <v>1.85748</v>
      </c>
      <c r="IE415">
        <v>1.85242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-0.498</v>
      </c>
      <c r="IT415">
        <v>-0.4128</v>
      </c>
      <c r="IU415">
        <v>-0.5078576447089265</v>
      </c>
      <c r="IV415">
        <v>0.0001543633802942166</v>
      </c>
      <c r="IW415">
        <v>-6.359805854135664E-07</v>
      </c>
      <c r="IX415">
        <v>1.931128000261328E-10</v>
      </c>
      <c r="IY415">
        <v>-0.4198698135401208</v>
      </c>
      <c r="IZ415">
        <v>-0.009907362677547949</v>
      </c>
      <c r="JA415">
        <v>0.0006454078662214542</v>
      </c>
      <c r="JB415">
        <v>-5.064920317128958E-06</v>
      </c>
      <c r="JC415">
        <v>3</v>
      </c>
      <c r="JD415">
        <v>1872</v>
      </c>
      <c r="JE415">
        <v>1</v>
      </c>
      <c r="JF415">
        <v>37</v>
      </c>
      <c r="JG415">
        <v>19.9</v>
      </c>
      <c r="JH415">
        <v>19.9</v>
      </c>
      <c r="JI415">
        <v>0.338135</v>
      </c>
      <c r="JJ415">
        <v>2.7124</v>
      </c>
      <c r="JK415">
        <v>1.49658</v>
      </c>
      <c r="JL415">
        <v>2.33887</v>
      </c>
      <c r="JM415">
        <v>1.54907</v>
      </c>
      <c r="JN415">
        <v>2.38403</v>
      </c>
      <c r="JO415">
        <v>44.5852</v>
      </c>
      <c r="JP415">
        <v>16.1809</v>
      </c>
      <c r="JQ415">
        <v>18</v>
      </c>
      <c r="JR415">
        <v>498.332</v>
      </c>
      <c r="JS415">
        <v>507.693</v>
      </c>
      <c r="JT415">
        <v>23.1776</v>
      </c>
      <c r="JU415">
        <v>34.1468</v>
      </c>
      <c r="JV415">
        <v>29.9994</v>
      </c>
      <c r="JW415">
        <v>34.233</v>
      </c>
      <c r="JX415">
        <v>34.1787</v>
      </c>
      <c r="JY415">
        <v>6.64586</v>
      </c>
      <c r="JZ415">
        <v>45.4748</v>
      </c>
      <c r="KA415">
        <v>0</v>
      </c>
      <c r="KB415">
        <v>23.1817</v>
      </c>
      <c r="KC415">
        <v>65.2745</v>
      </c>
      <c r="KD415">
        <v>16.8921</v>
      </c>
      <c r="KE415">
        <v>99.3151</v>
      </c>
      <c r="KF415">
        <v>99.3955</v>
      </c>
    </row>
    <row r="416" spans="1:292">
      <c r="A416">
        <v>380</v>
      </c>
      <c r="B416">
        <v>1685133647</v>
      </c>
      <c r="C416">
        <v>10244.5</v>
      </c>
      <c r="D416" t="s">
        <v>1203</v>
      </c>
      <c r="E416" t="s">
        <v>1204</v>
      </c>
      <c r="F416">
        <v>5</v>
      </c>
      <c r="G416" t="s">
        <v>1159</v>
      </c>
      <c r="H416">
        <v>1685133639.5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88.39997456133693</v>
      </c>
      <c r="AJ416">
        <v>104.8578</v>
      </c>
      <c r="AK416">
        <v>-3.305532463576418</v>
      </c>
      <c r="AL416">
        <v>66.88750834974529</v>
      </c>
      <c r="AM416">
        <f>(AO416 - AN416 + DX416*1E3/(8.314*(DZ416+273.15)) * AQ416/DW416 * AP416) * DW416/(100*DK416) * 1000/(1000 - AO416)</f>
        <v>0</v>
      </c>
      <c r="AN416">
        <v>16.84534935428265</v>
      </c>
      <c r="AO416">
        <v>18.25926923076925</v>
      </c>
      <c r="AP416">
        <v>3.454051955835092E-09</v>
      </c>
      <c r="AQ416">
        <v>107.9229507317574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6</v>
      </c>
      <c r="DL416">
        <v>0.5</v>
      </c>
      <c r="DM416" t="s">
        <v>430</v>
      </c>
      <c r="DN416">
        <v>2</v>
      </c>
      <c r="DO416" t="b">
        <v>1</v>
      </c>
      <c r="DP416">
        <v>1685133639.5</v>
      </c>
      <c r="DQ416">
        <v>125.6522222222222</v>
      </c>
      <c r="DR416">
        <v>100.5036814814815</v>
      </c>
      <c r="DS416">
        <v>18.26273333333333</v>
      </c>
      <c r="DT416">
        <v>16.84978518518519</v>
      </c>
      <c r="DU416">
        <v>126.1504814814815</v>
      </c>
      <c r="DV416">
        <v>18.67551481481481</v>
      </c>
      <c r="DW416">
        <v>500.0147777777779</v>
      </c>
      <c r="DX416">
        <v>99.5985925925926</v>
      </c>
      <c r="DY416">
        <v>0.1000200296296296</v>
      </c>
      <c r="DZ416">
        <v>27.25901481481481</v>
      </c>
      <c r="EA416">
        <v>27.99902592592592</v>
      </c>
      <c r="EB416">
        <v>999.9000000000001</v>
      </c>
      <c r="EC416">
        <v>0</v>
      </c>
      <c r="ED416">
        <v>0</v>
      </c>
      <c r="EE416">
        <v>10001.15333333333</v>
      </c>
      <c r="EF416">
        <v>0</v>
      </c>
      <c r="EG416">
        <v>64.89294444444444</v>
      </c>
      <c r="EH416">
        <v>25.14845925925926</v>
      </c>
      <c r="EI416">
        <v>127.9895925925926</v>
      </c>
      <c r="EJ416">
        <v>102.2263407407407</v>
      </c>
      <c r="EK416">
        <v>1.412957037037037</v>
      </c>
      <c r="EL416">
        <v>100.5036814814815</v>
      </c>
      <c r="EM416">
        <v>16.84978518518519</v>
      </c>
      <c r="EN416">
        <v>1.818942592592593</v>
      </c>
      <c r="EO416">
        <v>1.678214444444444</v>
      </c>
      <c r="EP416">
        <v>15.95052592592593</v>
      </c>
      <c r="EQ416">
        <v>14.69636666666667</v>
      </c>
      <c r="ER416">
        <v>1999.995925925926</v>
      </c>
      <c r="ES416">
        <v>0.9799999999999999</v>
      </c>
      <c r="ET416">
        <v>0.0200003</v>
      </c>
      <c r="EU416">
        <v>0</v>
      </c>
      <c r="EV416">
        <v>631.9415925925925</v>
      </c>
      <c r="EW416">
        <v>5.00078</v>
      </c>
      <c r="EX416">
        <v>14107.36296296297</v>
      </c>
      <c r="EY416">
        <v>16379.6</v>
      </c>
      <c r="EZ416">
        <v>43.76825925925925</v>
      </c>
      <c r="FA416">
        <v>45.07366666666665</v>
      </c>
      <c r="FB416">
        <v>44.05059259259259</v>
      </c>
      <c r="FC416">
        <v>44.37711111111111</v>
      </c>
      <c r="FD416">
        <v>44.32388888888889</v>
      </c>
      <c r="FE416">
        <v>1955.095925925926</v>
      </c>
      <c r="FF416">
        <v>39.9</v>
      </c>
      <c r="FG416">
        <v>0</v>
      </c>
      <c r="FH416">
        <v>1685133645.1</v>
      </c>
      <c r="FI416">
        <v>0</v>
      </c>
      <c r="FJ416">
        <v>631.94488</v>
      </c>
      <c r="FK416">
        <v>-7.616230780183709</v>
      </c>
      <c r="FL416">
        <v>-171.0230772050051</v>
      </c>
      <c r="FM416">
        <v>14106.656</v>
      </c>
      <c r="FN416">
        <v>15</v>
      </c>
      <c r="FO416">
        <v>1685132446.1</v>
      </c>
      <c r="FP416" t="s">
        <v>1160</v>
      </c>
      <c r="FQ416">
        <v>1685132445.1</v>
      </c>
      <c r="FR416">
        <v>1685132446.1</v>
      </c>
      <c r="FS416">
        <v>7</v>
      </c>
      <c r="FT416">
        <v>-0.03</v>
      </c>
      <c r="FU416">
        <v>-0.019</v>
      </c>
      <c r="FV416">
        <v>-0.541</v>
      </c>
      <c r="FW416">
        <v>-0.438</v>
      </c>
      <c r="FX416">
        <v>420</v>
      </c>
      <c r="FY416">
        <v>15</v>
      </c>
      <c r="FZ416">
        <v>0.27</v>
      </c>
      <c r="GA416">
        <v>0.03</v>
      </c>
      <c r="GB416">
        <v>24.83636829268292</v>
      </c>
      <c r="GC416">
        <v>4.829949825783958</v>
      </c>
      <c r="GD416">
        <v>0.4786805123431335</v>
      </c>
      <c r="GE416">
        <v>0</v>
      </c>
      <c r="GF416">
        <v>1.409297804878049</v>
      </c>
      <c r="GG416">
        <v>0.05705581881533306</v>
      </c>
      <c r="GH416">
        <v>0.005681710285363495</v>
      </c>
      <c r="GI416">
        <v>1</v>
      </c>
      <c r="GJ416">
        <v>1</v>
      </c>
      <c r="GK416">
        <v>2</v>
      </c>
      <c r="GL416" t="s">
        <v>432</v>
      </c>
      <c r="GM416">
        <v>3.09907</v>
      </c>
      <c r="GN416">
        <v>2.75827</v>
      </c>
      <c r="GO416">
        <v>0.0281148</v>
      </c>
      <c r="GP416">
        <v>0.0211238</v>
      </c>
      <c r="GQ416">
        <v>0.0986913</v>
      </c>
      <c r="GR416">
        <v>0.09214840000000001</v>
      </c>
      <c r="GS416">
        <v>24712.6</v>
      </c>
      <c r="GT416">
        <v>24563.4</v>
      </c>
      <c r="GU416">
        <v>25988</v>
      </c>
      <c r="GV416">
        <v>25453.2</v>
      </c>
      <c r="GW416">
        <v>37591</v>
      </c>
      <c r="GX416">
        <v>35076.2</v>
      </c>
      <c r="GY416">
        <v>45449</v>
      </c>
      <c r="GZ416">
        <v>41813.6</v>
      </c>
      <c r="HA416">
        <v>1.83365</v>
      </c>
      <c r="HB416">
        <v>1.82413</v>
      </c>
      <c r="HC416">
        <v>-0.00849366</v>
      </c>
      <c r="HD416">
        <v>0</v>
      </c>
      <c r="HE416">
        <v>28.1365</v>
      </c>
      <c r="HF416">
        <v>999.9</v>
      </c>
      <c r="HG416">
        <v>41.7</v>
      </c>
      <c r="HH416">
        <v>41.8</v>
      </c>
      <c r="HI416">
        <v>34.1522</v>
      </c>
      <c r="HJ416">
        <v>62.2779</v>
      </c>
      <c r="HK416">
        <v>23.738</v>
      </c>
      <c r="HL416">
        <v>1</v>
      </c>
      <c r="HM416">
        <v>0.576753</v>
      </c>
      <c r="HN416">
        <v>4.33856</v>
      </c>
      <c r="HO416">
        <v>20.2519</v>
      </c>
      <c r="HP416">
        <v>5.21025</v>
      </c>
      <c r="HQ416">
        <v>11.9836</v>
      </c>
      <c r="HR416">
        <v>4.9635</v>
      </c>
      <c r="HS416">
        <v>3.27445</v>
      </c>
      <c r="HT416">
        <v>9999</v>
      </c>
      <c r="HU416">
        <v>9999</v>
      </c>
      <c r="HV416">
        <v>9999</v>
      </c>
      <c r="HW416">
        <v>43</v>
      </c>
      <c r="HX416">
        <v>1.86401</v>
      </c>
      <c r="HY416">
        <v>1.8602</v>
      </c>
      <c r="HZ416">
        <v>1.85853</v>
      </c>
      <c r="IA416">
        <v>1.85989</v>
      </c>
      <c r="IB416">
        <v>1.85988</v>
      </c>
      <c r="IC416">
        <v>1.85843</v>
      </c>
      <c r="ID416">
        <v>1.85749</v>
      </c>
      <c r="IE416">
        <v>1.85242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-0.499</v>
      </c>
      <c r="IT416">
        <v>-0.4129</v>
      </c>
      <c r="IU416">
        <v>-0.5078576447089265</v>
      </c>
      <c r="IV416">
        <v>0.0001543633802942166</v>
      </c>
      <c r="IW416">
        <v>-6.359805854135664E-07</v>
      </c>
      <c r="IX416">
        <v>1.931128000261328E-10</v>
      </c>
      <c r="IY416">
        <v>-0.4198698135401208</v>
      </c>
      <c r="IZ416">
        <v>-0.009907362677547949</v>
      </c>
      <c r="JA416">
        <v>0.0006454078662214542</v>
      </c>
      <c r="JB416">
        <v>-5.064920317128958E-06</v>
      </c>
      <c r="JC416">
        <v>3</v>
      </c>
      <c r="JD416">
        <v>1872</v>
      </c>
      <c r="JE416">
        <v>1</v>
      </c>
      <c r="JF416">
        <v>37</v>
      </c>
      <c r="JG416">
        <v>20</v>
      </c>
      <c r="JH416">
        <v>20</v>
      </c>
      <c r="JI416">
        <v>0.291748</v>
      </c>
      <c r="JJ416">
        <v>2.70386</v>
      </c>
      <c r="JK416">
        <v>1.49658</v>
      </c>
      <c r="JL416">
        <v>2.33887</v>
      </c>
      <c r="JM416">
        <v>1.54785</v>
      </c>
      <c r="JN416">
        <v>2.49878</v>
      </c>
      <c r="JO416">
        <v>44.5852</v>
      </c>
      <c r="JP416">
        <v>16.1897</v>
      </c>
      <c r="JQ416">
        <v>18</v>
      </c>
      <c r="JR416">
        <v>498.442</v>
      </c>
      <c r="JS416">
        <v>507.72</v>
      </c>
      <c r="JT416">
        <v>23.1801</v>
      </c>
      <c r="JU416">
        <v>34.1406</v>
      </c>
      <c r="JV416">
        <v>29.9993</v>
      </c>
      <c r="JW416">
        <v>34.2268</v>
      </c>
      <c r="JX416">
        <v>34.1711</v>
      </c>
      <c r="JY416">
        <v>5.87838</v>
      </c>
      <c r="JZ416">
        <v>45.4748</v>
      </c>
      <c r="KA416">
        <v>0</v>
      </c>
      <c r="KB416">
        <v>23.1775</v>
      </c>
      <c r="KC416">
        <v>51.9174</v>
      </c>
      <c r="KD416">
        <v>16.8921</v>
      </c>
      <c r="KE416">
        <v>99.3163</v>
      </c>
      <c r="KF416">
        <v>99.3968</v>
      </c>
    </row>
    <row r="417" spans="1:292">
      <c r="A417">
        <v>381</v>
      </c>
      <c r="B417">
        <v>1685133652</v>
      </c>
      <c r="C417">
        <v>10249.5</v>
      </c>
      <c r="D417" t="s">
        <v>1205</v>
      </c>
      <c r="E417" t="s">
        <v>1206</v>
      </c>
      <c r="F417">
        <v>5</v>
      </c>
      <c r="G417" t="s">
        <v>1159</v>
      </c>
      <c r="H417">
        <v>1685133644.214286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71.39899442965083</v>
      </c>
      <c r="AJ417">
        <v>88.21993636363635</v>
      </c>
      <c r="AK417">
        <v>-3.330578391035217</v>
      </c>
      <c r="AL417">
        <v>66.88750834974529</v>
      </c>
      <c r="AM417">
        <f>(AO417 - AN417 + DX417*1E3/(8.314*(DZ417+273.15)) * AQ417/DW417 * AP417) * DW417/(100*DK417) * 1000/(1000 - AO417)</f>
        <v>0</v>
      </c>
      <c r="AN417">
        <v>16.83827298946519</v>
      </c>
      <c r="AO417">
        <v>18.2552083916084</v>
      </c>
      <c r="AP417">
        <v>-3.673799514980597E-06</v>
      </c>
      <c r="AQ417">
        <v>107.9229507317574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6</v>
      </c>
      <c r="DL417">
        <v>0.5</v>
      </c>
      <c r="DM417" t="s">
        <v>430</v>
      </c>
      <c r="DN417">
        <v>2</v>
      </c>
      <c r="DO417" t="b">
        <v>1</v>
      </c>
      <c r="DP417">
        <v>1685133644.214286</v>
      </c>
      <c r="DQ417">
        <v>110.3394607142857</v>
      </c>
      <c r="DR417">
        <v>84.76697857142857</v>
      </c>
      <c r="DS417">
        <v>18.260225</v>
      </c>
      <c r="DT417">
        <v>16.84285714285714</v>
      </c>
      <c r="DU417">
        <v>110.8378964285714</v>
      </c>
      <c r="DV417">
        <v>18.67303928571429</v>
      </c>
      <c r="DW417">
        <v>500.0228214285714</v>
      </c>
      <c r="DX417">
        <v>99.59875714285714</v>
      </c>
      <c r="DY417">
        <v>0.09991331071428571</v>
      </c>
      <c r="DZ417">
        <v>27.25750357142857</v>
      </c>
      <c r="EA417">
        <v>27.99668928571429</v>
      </c>
      <c r="EB417">
        <v>999.9000000000002</v>
      </c>
      <c r="EC417">
        <v>0</v>
      </c>
      <c r="ED417">
        <v>0</v>
      </c>
      <c r="EE417">
        <v>10005.73178571429</v>
      </c>
      <c r="EF417">
        <v>0</v>
      </c>
      <c r="EG417">
        <v>64.92145357142856</v>
      </c>
      <c r="EH417">
        <v>25.57242857142857</v>
      </c>
      <c r="EI417">
        <v>112.391775</v>
      </c>
      <c r="EJ417">
        <v>86.21931071428571</v>
      </c>
      <c r="EK417">
        <v>1.4173775</v>
      </c>
      <c r="EL417">
        <v>84.76697857142857</v>
      </c>
      <c r="EM417">
        <v>16.84285714285714</v>
      </c>
      <c r="EN417">
        <v>1.818696071428571</v>
      </c>
      <c r="EO417">
        <v>1.677527857142857</v>
      </c>
      <c r="EP417">
        <v>15.94841071428571</v>
      </c>
      <c r="EQ417">
        <v>14.690025</v>
      </c>
      <c r="ER417">
        <v>2000.017857142857</v>
      </c>
      <c r="ES417">
        <v>0.9800002857142855</v>
      </c>
      <c r="ET417">
        <v>0.02000001428571429</v>
      </c>
      <c r="EU417">
        <v>0</v>
      </c>
      <c r="EV417">
        <v>631.3086785714286</v>
      </c>
      <c r="EW417">
        <v>5.00078</v>
      </c>
      <c r="EX417">
        <v>14094.83214285714</v>
      </c>
      <c r="EY417">
        <v>16379.78928571429</v>
      </c>
      <c r="EZ417">
        <v>43.76082142857142</v>
      </c>
      <c r="FA417">
        <v>45.06882142857142</v>
      </c>
      <c r="FB417">
        <v>44.03764285714284</v>
      </c>
      <c r="FC417">
        <v>44.35475</v>
      </c>
      <c r="FD417">
        <v>44.33914285714286</v>
      </c>
      <c r="FE417">
        <v>1955.117857142857</v>
      </c>
      <c r="FF417">
        <v>39.9</v>
      </c>
      <c r="FG417">
        <v>0</v>
      </c>
      <c r="FH417">
        <v>1685133649.9</v>
      </c>
      <c r="FI417">
        <v>0</v>
      </c>
      <c r="FJ417">
        <v>631.26568</v>
      </c>
      <c r="FK417">
        <v>-8.625538450418224</v>
      </c>
      <c r="FL417">
        <v>-153.4230766747874</v>
      </c>
      <c r="FM417">
        <v>14093.936</v>
      </c>
      <c r="FN417">
        <v>15</v>
      </c>
      <c r="FO417">
        <v>1685132446.1</v>
      </c>
      <c r="FP417" t="s">
        <v>1160</v>
      </c>
      <c r="FQ417">
        <v>1685132445.1</v>
      </c>
      <c r="FR417">
        <v>1685132446.1</v>
      </c>
      <c r="FS417">
        <v>7</v>
      </c>
      <c r="FT417">
        <v>-0.03</v>
      </c>
      <c r="FU417">
        <v>-0.019</v>
      </c>
      <c r="FV417">
        <v>-0.541</v>
      </c>
      <c r="FW417">
        <v>-0.438</v>
      </c>
      <c r="FX417">
        <v>420</v>
      </c>
      <c r="FY417">
        <v>15</v>
      </c>
      <c r="FZ417">
        <v>0.27</v>
      </c>
      <c r="GA417">
        <v>0.03</v>
      </c>
      <c r="GB417">
        <v>25.3065525</v>
      </c>
      <c r="GC417">
        <v>5.301423264540325</v>
      </c>
      <c r="GD417">
        <v>0.5106905966372887</v>
      </c>
      <c r="GE417">
        <v>0</v>
      </c>
      <c r="GF417">
        <v>1.41460325</v>
      </c>
      <c r="GG417">
        <v>0.05769534709192994</v>
      </c>
      <c r="GH417">
        <v>0.005600473367269934</v>
      </c>
      <c r="GI417">
        <v>1</v>
      </c>
      <c r="GJ417">
        <v>1</v>
      </c>
      <c r="GK417">
        <v>2</v>
      </c>
      <c r="GL417" t="s">
        <v>432</v>
      </c>
      <c r="GM417">
        <v>3.09891</v>
      </c>
      <c r="GN417">
        <v>2.75805</v>
      </c>
      <c r="GO417">
        <v>0.0238132</v>
      </c>
      <c r="GP417">
        <v>0.0165509</v>
      </c>
      <c r="GQ417">
        <v>0.0986754</v>
      </c>
      <c r="GR417">
        <v>0.0921109</v>
      </c>
      <c r="GS417">
        <v>24821.8</v>
      </c>
      <c r="GT417">
        <v>24678.4</v>
      </c>
      <c r="GU417">
        <v>25988</v>
      </c>
      <c r="GV417">
        <v>25453.6</v>
      </c>
      <c r="GW417">
        <v>37591.2</v>
      </c>
      <c r="GX417">
        <v>35077.4</v>
      </c>
      <c r="GY417">
        <v>45449.1</v>
      </c>
      <c r="GZ417">
        <v>41814</v>
      </c>
      <c r="HA417">
        <v>1.83337</v>
      </c>
      <c r="HB417">
        <v>1.82423</v>
      </c>
      <c r="HC417">
        <v>-0.008754430000000001</v>
      </c>
      <c r="HD417">
        <v>0</v>
      </c>
      <c r="HE417">
        <v>28.1365</v>
      </c>
      <c r="HF417">
        <v>999.9</v>
      </c>
      <c r="HG417">
        <v>41.7</v>
      </c>
      <c r="HH417">
        <v>41.7</v>
      </c>
      <c r="HI417">
        <v>33.9721</v>
      </c>
      <c r="HJ417">
        <v>62.1379</v>
      </c>
      <c r="HK417">
        <v>24.1066</v>
      </c>
      <c r="HL417">
        <v>1</v>
      </c>
      <c r="HM417">
        <v>0.5761230000000001</v>
      </c>
      <c r="HN417">
        <v>4.33741</v>
      </c>
      <c r="HO417">
        <v>20.2521</v>
      </c>
      <c r="HP417">
        <v>5.21025</v>
      </c>
      <c r="HQ417">
        <v>11.9834</v>
      </c>
      <c r="HR417">
        <v>4.96325</v>
      </c>
      <c r="HS417">
        <v>3.2744</v>
      </c>
      <c r="HT417">
        <v>9999</v>
      </c>
      <c r="HU417">
        <v>9999</v>
      </c>
      <c r="HV417">
        <v>9999</v>
      </c>
      <c r="HW417">
        <v>43</v>
      </c>
      <c r="HX417">
        <v>1.86401</v>
      </c>
      <c r="HY417">
        <v>1.8602</v>
      </c>
      <c r="HZ417">
        <v>1.85854</v>
      </c>
      <c r="IA417">
        <v>1.85989</v>
      </c>
      <c r="IB417">
        <v>1.85988</v>
      </c>
      <c r="IC417">
        <v>1.85844</v>
      </c>
      <c r="ID417">
        <v>1.85747</v>
      </c>
      <c r="IE417">
        <v>1.85242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-0.499</v>
      </c>
      <c r="IT417">
        <v>-0.4129</v>
      </c>
      <c r="IU417">
        <v>-0.5078576447089265</v>
      </c>
      <c r="IV417">
        <v>0.0001543633802942166</v>
      </c>
      <c r="IW417">
        <v>-6.359805854135664E-07</v>
      </c>
      <c r="IX417">
        <v>1.931128000261328E-10</v>
      </c>
      <c r="IY417">
        <v>-0.4198698135401208</v>
      </c>
      <c r="IZ417">
        <v>-0.009907362677547949</v>
      </c>
      <c r="JA417">
        <v>0.0006454078662214542</v>
      </c>
      <c r="JB417">
        <v>-5.064920317128958E-06</v>
      </c>
      <c r="JC417">
        <v>3</v>
      </c>
      <c r="JD417">
        <v>1872</v>
      </c>
      <c r="JE417">
        <v>1</v>
      </c>
      <c r="JF417">
        <v>37</v>
      </c>
      <c r="JG417">
        <v>20.1</v>
      </c>
      <c r="JH417">
        <v>20.1</v>
      </c>
      <c r="JI417">
        <v>0.250244</v>
      </c>
      <c r="JJ417">
        <v>2.72461</v>
      </c>
      <c r="JK417">
        <v>1.49658</v>
      </c>
      <c r="JL417">
        <v>2.33887</v>
      </c>
      <c r="JM417">
        <v>1.54907</v>
      </c>
      <c r="JN417">
        <v>2.38281</v>
      </c>
      <c r="JO417">
        <v>44.5573</v>
      </c>
      <c r="JP417">
        <v>16.1809</v>
      </c>
      <c r="JQ417">
        <v>18</v>
      </c>
      <c r="JR417">
        <v>498.218</v>
      </c>
      <c r="JS417">
        <v>507.729</v>
      </c>
      <c r="JT417">
        <v>23.1772</v>
      </c>
      <c r="JU417">
        <v>34.1329</v>
      </c>
      <c r="JV417">
        <v>29.9994</v>
      </c>
      <c r="JW417">
        <v>34.2191</v>
      </c>
      <c r="JX417">
        <v>34.1634</v>
      </c>
      <c r="JY417">
        <v>5.02893</v>
      </c>
      <c r="JZ417">
        <v>45.4748</v>
      </c>
      <c r="KA417">
        <v>0</v>
      </c>
      <c r="KB417">
        <v>23.178</v>
      </c>
      <c r="KC417">
        <v>31.879</v>
      </c>
      <c r="KD417">
        <v>16.8921</v>
      </c>
      <c r="KE417">
        <v>99.3165</v>
      </c>
      <c r="KF417">
        <v>99.398</v>
      </c>
    </row>
    <row r="418" spans="1:292">
      <c r="A418">
        <v>382</v>
      </c>
      <c r="B418">
        <v>1685133749</v>
      </c>
      <c r="C418">
        <v>10346.5</v>
      </c>
      <c r="D418" t="s">
        <v>1207</v>
      </c>
      <c r="E418" t="s">
        <v>1208</v>
      </c>
      <c r="F418">
        <v>5</v>
      </c>
      <c r="G418" t="s">
        <v>1159</v>
      </c>
      <c r="H418">
        <v>1685133741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427.0132524909296</v>
      </c>
      <c r="AJ418">
        <v>419.0409757575756</v>
      </c>
      <c r="AK418">
        <v>-0.0007936650794879203</v>
      </c>
      <c r="AL418">
        <v>66.88750834974529</v>
      </c>
      <c r="AM418">
        <f>(AO418 - AN418 + DX418*1E3/(8.314*(DZ418+273.15)) * AQ418/DW418 * AP418) * DW418/(100*DK418) * 1000/(1000 - AO418)</f>
        <v>0</v>
      </c>
      <c r="AN418">
        <v>16.77187902904441</v>
      </c>
      <c r="AO418">
        <v>18.25809300699301</v>
      </c>
      <c r="AP418">
        <v>-0.0001126953162761176</v>
      </c>
      <c r="AQ418">
        <v>107.9229507317574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6</v>
      </c>
      <c r="DL418">
        <v>0.5</v>
      </c>
      <c r="DM418" t="s">
        <v>430</v>
      </c>
      <c r="DN418">
        <v>2</v>
      </c>
      <c r="DO418" t="b">
        <v>1</v>
      </c>
      <c r="DP418">
        <v>1685133741</v>
      </c>
      <c r="DQ418">
        <v>411.4412258064516</v>
      </c>
      <c r="DR418">
        <v>419.8212580645161</v>
      </c>
      <c r="DS418">
        <v>18.26362580645161</v>
      </c>
      <c r="DT418">
        <v>16.77217741935484</v>
      </c>
      <c r="DU418">
        <v>411.9799677419355</v>
      </c>
      <c r="DV418">
        <v>18.67640967741935</v>
      </c>
      <c r="DW418">
        <v>499.9960322580645</v>
      </c>
      <c r="DX418">
        <v>99.59903225806451</v>
      </c>
      <c r="DY418">
        <v>0.1000422709677419</v>
      </c>
      <c r="DZ418">
        <v>27.27752903225806</v>
      </c>
      <c r="EA418">
        <v>27.99253870967742</v>
      </c>
      <c r="EB418">
        <v>999.9000000000003</v>
      </c>
      <c r="EC418">
        <v>0</v>
      </c>
      <c r="ED418">
        <v>0</v>
      </c>
      <c r="EE418">
        <v>9992.735483870967</v>
      </c>
      <c r="EF418">
        <v>0</v>
      </c>
      <c r="EG418">
        <v>66.09563870967743</v>
      </c>
      <c r="EH418">
        <v>-8.380027741935482</v>
      </c>
      <c r="EI418">
        <v>419.0953870967742</v>
      </c>
      <c r="EJ418">
        <v>426.9827419354839</v>
      </c>
      <c r="EK418">
        <v>1.491455483870968</v>
      </c>
      <c r="EL418">
        <v>419.8212580645161</v>
      </c>
      <c r="EM418">
        <v>16.77217741935484</v>
      </c>
      <c r="EN418">
        <v>1.819039677419355</v>
      </c>
      <c r="EO418">
        <v>1.670492903225806</v>
      </c>
      <c r="EP418">
        <v>15.95137096774194</v>
      </c>
      <c r="EQ418">
        <v>14.62491612903226</v>
      </c>
      <c r="ER418">
        <v>2000.025483870968</v>
      </c>
      <c r="ES418">
        <v>0.9799999677419354</v>
      </c>
      <c r="ET418">
        <v>0.02000033870967742</v>
      </c>
      <c r="EU418">
        <v>0</v>
      </c>
      <c r="EV418">
        <v>643.6917419354837</v>
      </c>
      <c r="EW418">
        <v>5.000779999999999</v>
      </c>
      <c r="EX418">
        <v>14335.41935483871</v>
      </c>
      <c r="EY418">
        <v>16379.81935483871</v>
      </c>
      <c r="EZ418">
        <v>43.62070967741935</v>
      </c>
      <c r="FA418">
        <v>44.91499999999998</v>
      </c>
      <c r="FB418">
        <v>44.45135483870967</v>
      </c>
      <c r="FC418">
        <v>44.24158064516128</v>
      </c>
      <c r="FD418">
        <v>44.24561290322579</v>
      </c>
      <c r="FE418">
        <v>1955.125483870967</v>
      </c>
      <c r="FF418">
        <v>39.90000000000001</v>
      </c>
      <c r="FG418">
        <v>0</v>
      </c>
      <c r="FH418">
        <v>1685133747.1</v>
      </c>
      <c r="FI418">
        <v>0</v>
      </c>
      <c r="FJ418">
        <v>643.72816</v>
      </c>
      <c r="FK418">
        <v>4.95784617144043</v>
      </c>
      <c r="FL418">
        <v>98.01538484711463</v>
      </c>
      <c r="FM418">
        <v>14336.536</v>
      </c>
      <c r="FN418">
        <v>15</v>
      </c>
      <c r="FO418">
        <v>1685132446.1</v>
      </c>
      <c r="FP418" t="s">
        <v>1160</v>
      </c>
      <c r="FQ418">
        <v>1685132445.1</v>
      </c>
      <c r="FR418">
        <v>1685132446.1</v>
      </c>
      <c r="FS418">
        <v>7</v>
      </c>
      <c r="FT418">
        <v>-0.03</v>
      </c>
      <c r="FU418">
        <v>-0.019</v>
      </c>
      <c r="FV418">
        <v>-0.541</v>
      </c>
      <c r="FW418">
        <v>-0.438</v>
      </c>
      <c r="FX418">
        <v>420</v>
      </c>
      <c r="FY418">
        <v>15</v>
      </c>
      <c r="FZ418">
        <v>0.27</v>
      </c>
      <c r="GA418">
        <v>0.03</v>
      </c>
      <c r="GB418">
        <v>-8.383993902439023</v>
      </c>
      <c r="GC418">
        <v>-0.08192843205575506</v>
      </c>
      <c r="GD418">
        <v>0.05949146845487432</v>
      </c>
      <c r="GE418">
        <v>1</v>
      </c>
      <c r="GF418">
        <v>1.495830487804878</v>
      </c>
      <c r="GG418">
        <v>-0.08622313588850104</v>
      </c>
      <c r="GH418">
        <v>0.009044168570294329</v>
      </c>
      <c r="GI418">
        <v>1</v>
      </c>
      <c r="GJ418">
        <v>2</v>
      </c>
      <c r="GK418">
        <v>2</v>
      </c>
      <c r="GL418" t="s">
        <v>681</v>
      </c>
      <c r="GM418">
        <v>3.09888</v>
      </c>
      <c r="GN418">
        <v>2.75787</v>
      </c>
      <c r="GO418">
        <v>0.0939454</v>
      </c>
      <c r="GP418">
        <v>0.09535680000000001</v>
      </c>
      <c r="GQ418">
        <v>0.09872209999999999</v>
      </c>
      <c r="GR418">
        <v>0.09189799999999999</v>
      </c>
      <c r="GS418">
        <v>23046</v>
      </c>
      <c r="GT418">
        <v>22707</v>
      </c>
      <c r="GU418">
        <v>25993.9</v>
      </c>
      <c r="GV418">
        <v>25457.5</v>
      </c>
      <c r="GW418">
        <v>37605.8</v>
      </c>
      <c r="GX418">
        <v>35099.5</v>
      </c>
      <c r="GY418">
        <v>45459.3</v>
      </c>
      <c r="GZ418">
        <v>41820.2</v>
      </c>
      <c r="HA418">
        <v>1.83498</v>
      </c>
      <c r="HB418">
        <v>1.82747</v>
      </c>
      <c r="HC418">
        <v>-0.00964478</v>
      </c>
      <c r="HD418">
        <v>0</v>
      </c>
      <c r="HE418">
        <v>28.1427</v>
      </c>
      <c r="HF418">
        <v>999.9</v>
      </c>
      <c r="HG418">
        <v>41.6</v>
      </c>
      <c r="HH418">
        <v>41.7</v>
      </c>
      <c r="HI418">
        <v>33.8913</v>
      </c>
      <c r="HJ418">
        <v>62.3679</v>
      </c>
      <c r="HK418">
        <v>23.9583</v>
      </c>
      <c r="HL418">
        <v>1</v>
      </c>
      <c r="HM418">
        <v>0.562307</v>
      </c>
      <c r="HN418">
        <v>4.20584</v>
      </c>
      <c r="HO418">
        <v>20.2561</v>
      </c>
      <c r="HP418">
        <v>5.214</v>
      </c>
      <c r="HQ418">
        <v>11.9825</v>
      </c>
      <c r="HR418">
        <v>4.9632</v>
      </c>
      <c r="HS418">
        <v>3.27488</v>
      </c>
      <c r="HT418">
        <v>9999</v>
      </c>
      <c r="HU418">
        <v>9999</v>
      </c>
      <c r="HV418">
        <v>9999</v>
      </c>
      <c r="HW418">
        <v>43</v>
      </c>
      <c r="HX418">
        <v>1.86401</v>
      </c>
      <c r="HY418">
        <v>1.8602</v>
      </c>
      <c r="HZ418">
        <v>1.85855</v>
      </c>
      <c r="IA418">
        <v>1.85989</v>
      </c>
      <c r="IB418">
        <v>1.85989</v>
      </c>
      <c r="IC418">
        <v>1.85846</v>
      </c>
      <c r="ID418">
        <v>1.85751</v>
      </c>
      <c r="IE418">
        <v>1.85242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-0.538</v>
      </c>
      <c r="IT418">
        <v>-0.4128</v>
      </c>
      <c r="IU418">
        <v>-0.5078576447089265</v>
      </c>
      <c r="IV418">
        <v>0.0001543633802942166</v>
      </c>
      <c r="IW418">
        <v>-6.359805854135664E-07</v>
      </c>
      <c r="IX418">
        <v>1.931128000261328E-10</v>
      </c>
      <c r="IY418">
        <v>-0.4198698135401208</v>
      </c>
      <c r="IZ418">
        <v>-0.009907362677547949</v>
      </c>
      <c r="JA418">
        <v>0.0006454078662214542</v>
      </c>
      <c r="JB418">
        <v>-5.064920317128958E-06</v>
      </c>
      <c r="JC418">
        <v>3</v>
      </c>
      <c r="JD418">
        <v>1872</v>
      </c>
      <c r="JE418">
        <v>1</v>
      </c>
      <c r="JF418">
        <v>37</v>
      </c>
      <c r="JG418">
        <v>21.7</v>
      </c>
      <c r="JH418">
        <v>21.7</v>
      </c>
      <c r="JI418">
        <v>1.12183</v>
      </c>
      <c r="JJ418">
        <v>2.677</v>
      </c>
      <c r="JK418">
        <v>1.49658</v>
      </c>
      <c r="JL418">
        <v>2.33887</v>
      </c>
      <c r="JM418">
        <v>1.54907</v>
      </c>
      <c r="JN418">
        <v>2.46582</v>
      </c>
      <c r="JO418">
        <v>44.3621</v>
      </c>
      <c r="JP418">
        <v>16.1546</v>
      </c>
      <c r="JQ418">
        <v>18</v>
      </c>
      <c r="JR418">
        <v>498.197</v>
      </c>
      <c r="JS418">
        <v>508.888</v>
      </c>
      <c r="JT418">
        <v>23.2474</v>
      </c>
      <c r="JU418">
        <v>33.987</v>
      </c>
      <c r="JV418">
        <v>29.9991</v>
      </c>
      <c r="JW418">
        <v>34.078</v>
      </c>
      <c r="JX418">
        <v>34.024</v>
      </c>
      <c r="JY418">
        <v>22.6443</v>
      </c>
      <c r="JZ418">
        <v>45.7582</v>
      </c>
      <c r="KA418">
        <v>0</v>
      </c>
      <c r="KB418">
        <v>23.2549</v>
      </c>
      <c r="KC418">
        <v>426.511</v>
      </c>
      <c r="KD418">
        <v>16.7529</v>
      </c>
      <c r="KE418">
        <v>99.3387</v>
      </c>
      <c r="KF418">
        <v>99.413</v>
      </c>
    </row>
    <row r="419" spans="1:292">
      <c r="A419">
        <v>383</v>
      </c>
      <c r="B419">
        <v>1685133754</v>
      </c>
      <c r="C419">
        <v>10351.5</v>
      </c>
      <c r="D419" t="s">
        <v>1209</v>
      </c>
      <c r="E419" t="s">
        <v>1210</v>
      </c>
      <c r="F419">
        <v>5</v>
      </c>
      <c r="G419" t="s">
        <v>1159</v>
      </c>
      <c r="H419">
        <v>1685133746.155172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426.9065010347618</v>
      </c>
      <c r="AJ419">
        <v>419.0906242424242</v>
      </c>
      <c r="AK419">
        <v>0.0002628567531511295</v>
      </c>
      <c r="AL419">
        <v>66.88750834974529</v>
      </c>
      <c r="AM419">
        <f>(AO419 - AN419 + DX419*1E3/(8.314*(DZ419+273.15)) * AQ419/DW419 * AP419) * DW419/(100*DK419) * 1000/(1000 - AO419)</f>
        <v>0</v>
      </c>
      <c r="AN419">
        <v>16.76888568614473</v>
      </c>
      <c r="AO419">
        <v>18.25804265734267</v>
      </c>
      <c r="AP419">
        <v>-3.337114056735421E-05</v>
      </c>
      <c r="AQ419">
        <v>107.9229507317574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6</v>
      </c>
      <c r="DL419">
        <v>0.5</v>
      </c>
      <c r="DM419" t="s">
        <v>430</v>
      </c>
      <c r="DN419">
        <v>2</v>
      </c>
      <c r="DO419" t="b">
        <v>1</v>
      </c>
      <c r="DP419">
        <v>1685133746.155172</v>
      </c>
      <c r="DQ419">
        <v>411.4314137931034</v>
      </c>
      <c r="DR419">
        <v>419.9467586206896</v>
      </c>
      <c r="DS419">
        <v>18.25883103448276</v>
      </c>
      <c r="DT419">
        <v>16.76999655172414</v>
      </c>
      <c r="DU419">
        <v>411.9701379310344</v>
      </c>
      <c r="DV419">
        <v>18.67164827586207</v>
      </c>
      <c r="DW419">
        <v>499.9347931034483</v>
      </c>
      <c r="DX419">
        <v>99.59905517241378</v>
      </c>
      <c r="DY419">
        <v>0.09988987586206895</v>
      </c>
      <c r="DZ419">
        <v>27.27604137931035</v>
      </c>
      <c r="EA419">
        <v>27.98653448275862</v>
      </c>
      <c r="EB419">
        <v>999.9000000000002</v>
      </c>
      <c r="EC419">
        <v>0</v>
      </c>
      <c r="ED419">
        <v>0</v>
      </c>
      <c r="EE419">
        <v>9998.487931034484</v>
      </c>
      <c r="EF419">
        <v>0</v>
      </c>
      <c r="EG419">
        <v>66.1901655172414</v>
      </c>
      <c r="EH419">
        <v>-8.515333448275863</v>
      </c>
      <c r="EI419">
        <v>419.0833793103449</v>
      </c>
      <c r="EJ419">
        <v>427.1095172413794</v>
      </c>
      <c r="EK419">
        <v>1.488833793103448</v>
      </c>
      <c r="EL419">
        <v>419.9467586206896</v>
      </c>
      <c r="EM419">
        <v>16.76999655172414</v>
      </c>
      <c r="EN419">
        <v>1.818562413793104</v>
      </c>
      <c r="EO419">
        <v>1.670276551724138</v>
      </c>
      <c r="EP419">
        <v>15.94726206896552</v>
      </c>
      <c r="EQ419">
        <v>14.62291034482759</v>
      </c>
      <c r="ER419">
        <v>2000.012068965518</v>
      </c>
      <c r="ES419">
        <v>0.9799998275862067</v>
      </c>
      <c r="ET419">
        <v>0.02000047586206897</v>
      </c>
      <c r="EU419">
        <v>0</v>
      </c>
      <c r="EV419">
        <v>644.1007586206897</v>
      </c>
      <c r="EW419">
        <v>5.00078</v>
      </c>
      <c r="EX419">
        <v>14343.60689655172</v>
      </c>
      <c r="EY419">
        <v>16379.71724137931</v>
      </c>
      <c r="EZ419">
        <v>43.60320689655173</v>
      </c>
      <c r="FA419">
        <v>44.90920689655172</v>
      </c>
      <c r="FB419">
        <v>44.36827586206896</v>
      </c>
      <c r="FC419">
        <v>44.23675862068964</v>
      </c>
      <c r="FD419">
        <v>44.24106896551722</v>
      </c>
      <c r="FE419">
        <v>1955.112068965517</v>
      </c>
      <c r="FF419">
        <v>39.90000000000001</v>
      </c>
      <c r="FG419">
        <v>0</v>
      </c>
      <c r="FH419">
        <v>1685133751.9</v>
      </c>
      <c r="FI419">
        <v>0</v>
      </c>
      <c r="FJ419">
        <v>644.1046</v>
      </c>
      <c r="FK419">
        <v>4.362769238390595</v>
      </c>
      <c r="FL419">
        <v>93.16923063547242</v>
      </c>
      <c r="FM419">
        <v>14344.084</v>
      </c>
      <c r="FN419">
        <v>15</v>
      </c>
      <c r="FO419">
        <v>1685132446.1</v>
      </c>
      <c r="FP419" t="s">
        <v>1160</v>
      </c>
      <c r="FQ419">
        <v>1685132445.1</v>
      </c>
      <c r="FR419">
        <v>1685132446.1</v>
      </c>
      <c r="FS419">
        <v>7</v>
      </c>
      <c r="FT419">
        <v>-0.03</v>
      </c>
      <c r="FU419">
        <v>-0.019</v>
      </c>
      <c r="FV419">
        <v>-0.541</v>
      </c>
      <c r="FW419">
        <v>-0.438</v>
      </c>
      <c r="FX419">
        <v>420</v>
      </c>
      <c r="FY419">
        <v>15</v>
      </c>
      <c r="FZ419">
        <v>0.27</v>
      </c>
      <c r="GA419">
        <v>0.03</v>
      </c>
      <c r="GB419">
        <v>-8.411949512195124</v>
      </c>
      <c r="GC419">
        <v>-0.6251636236933881</v>
      </c>
      <c r="GD419">
        <v>0.1272135982904577</v>
      </c>
      <c r="GE419">
        <v>0</v>
      </c>
      <c r="GF419">
        <v>1.491754634146341</v>
      </c>
      <c r="GG419">
        <v>-0.04024181184668957</v>
      </c>
      <c r="GH419">
        <v>0.005179644067986641</v>
      </c>
      <c r="GI419">
        <v>1</v>
      </c>
      <c r="GJ419">
        <v>1</v>
      </c>
      <c r="GK419">
        <v>2</v>
      </c>
      <c r="GL419" t="s">
        <v>432</v>
      </c>
      <c r="GM419">
        <v>3.09894</v>
      </c>
      <c r="GN419">
        <v>2.75796</v>
      </c>
      <c r="GO419">
        <v>0.09396549999999999</v>
      </c>
      <c r="GP419">
        <v>0.09575400000000001</v>
      </c>
      <c r="GQ419">
        <v>0.09872789999999999</v>
      </c>
      <c r="GR419">
        <v>0.09189460000000001</v>
      </c>
      <c r="GS419">
        <v>23046</v>
      </c>
      <c r="GT419">
        <v>22697.2</v>
      </c>
      <c r="GU419">
        <v>25994.3</v>
      </c>
      <c r="GV419">
        <v>25457.6</v>
      </c>
      <c r="GW419">
        <v>37606.1</v>
      </c>
      <c r="GX419">
        <v>35100.3</v>
      </c>
      <c r="GY419">
        <v>45460</v>
      </c>
      <c r="GZ419">
        <v>41820.9</v>
      </c>
      <c r="HA419">
        <v>1.83515</v>
      </c>
      <c r="HB419">
        <v>1.8275</v>
      </c>
      <c r="HC419">
        <v>-0.00976026</v>
      </c>
      <c r="HD419">
        <v>0</v>
      </c>
      <c r="HE419">
        <v>28.1413</v>
      </c>
      <c r="HF419">
        <v>999.9</v>
      </c>
      <c r="HG419">
        <v>41.6</v>
      </c>
      <c r="HH419">
        <v>41.7</v>
      </c>
      <c r="HI419">
        <v>33.8914</v>
      </c>
      <c r="HJ419">
        <v>62.1979</v>
      </c>
      <c r="HK419">
        <v>24.0505</v>
      </c>
      <c r="HL419">
        <v>1</v>
      </c>
      <c r="HM419">
        <v>0.561214</v>
      </c>
      <c r="HN419">
        <v>4.16731</v>
      </c>
      <c r="HO419">
        <v>20.2561</v>
      </c>
      <c r="HP419">
        <v>5.21025</v>
      </c>
      <c r="HQ419">
        <v>11.9821</v>
      </c>
      <c r="HR419">
        <v>4.96275</v>
      </c>
      <c r="HS419">
        <v>3.27425</v>
      </c>
      <c r="HT419">
        <v>9999</v>
      </c>
      <c r="HU419">
        <v>9999</v>
      </c>
      <c r="HV419">
        <v>9999</v>
      </c>
      <c r="HW419">
        <v>43</v>
      </c>
      <c r="HX419">
        <v>1.86401</v>
      </c>
      <c r="HY419">
        <v>1.8602</v>
      </c>
      <c r="HZ419">
        <v>1.85855</v>
      </c>
      <c r="IA419">
        <v>1.85989</v>
      </c>
      <c r="IB419">
        <v>1.85989</v>
      </c>
      <c r="IC419">
        <v>1.85847</v>
      </c>
      <c r="ID419">
        <v>1.85753</v>
      </c>
      <c r="IE419">
        <v>1.85241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-0.539</v>
      </c>
      <c r="IT419">
        <v>-0.4128</v>
      </c>
      <c r="IU419">
        <v>-0.5078576447089265</v>
      </c>
      <c r="IV419">
        <v>0.0001543633802942166</v>
      </c>
      <c r="IW419">
        <v>-6.359805854135664E-07</v>
      </c>
      <c r="IX419">
        <v>1.931128000261328E-10</v>
      </c>
      <c r="IY419">
        <v>-0.4198698135401208</v>
      </c>
      <c r="IZ419">
        <v>-0.009907362677547949</v>
      </c>
      <c r="JA419">
        <v>0.0006454078662214542</v>
      </c>
      <c r="JB419">
        <v>-5.064920317128958E-06</v>
      </c>
      <c r="JC419">
        <v>3</v>
      </c>
      <c r="JD419">
        <v>1872</v>
      </c>
      <c r="JE419">
        <v>1</v>
      </c>
      <c r="JF419">
        <v>37</v>
      </c>
      <c r="JG419">
        <v>21.8</v>
      </c>
      <c r="JH419">
        <v>21.8</v>
      </c>
      <c r="JI419">
        <v>1.1499</v>
      </c>
      <c r="JJ419">
        <v>2.67212</v>
      </c>
      <c r="JK419">
        <v>1.49658</v>
      </c>
      <c r="JL419">
        <v>2.33887</v>
      </c>
      <c r="JM419">
        <v>1.54907</v>
      </c>
      <c r="JN419">
        <v>2.43042</v>
      </c>
      <c r="JO419">
        <v>44.3621</v>
      </c>
      <c r="JP419">
        <v>16.1546</v>
      </c>
      <c r="JQ419">
        <v>18</v>
      </c>
      <c r="JR419">
        <v>498.248</v>
      </c>
      <c r="JS419">
        <v>508.839</v>
      </c>
      <c r="JT419">
        <v>23.2566</v>
      </c>
      <c r="JU419">
        <v>33.9784</v>
      </c>
      <c r="JV419">
        <v>29.9991</v>
      </c>
      <c r="JW419">
        <v>34.0702</v>
      </c>
      <c r="JX419">
        <v>34.0155</v>
      </c>
      <c r="JY419">
        <v>23.1628</v>
      </c>
      <c r="JZ419">
        <v>45.7582</v>
      </c>
      <c r="KA419">
        <v>0</v>
      </c>
      <c r="KB419">
        <v>23.2647</v>
      </c>
      <c r="KC419">
        <v>439.873</v>
      </c>
      <c r="KD419">
        <v>16.7529</v>
      </c>
      <c r="KE419">
        <v>99.3404</v>
      </c>
      <c r="KF419">
        <v>99.4141</v>
      </c>
    </row>
    <row r="420" spans="1:292">
      <c r="A420">
        <v>384</v>
      </c>
      <c r="B420">
        <v>1685133759</v>
      </c>
      <c r="C420">
        <v>10356.5</v>
      </c>
      <c r="D420" t="s">
        <v>1211</v>
      </c>
      <c r="E420" t="s">
        <v>1212</v>
      </c>
      <c r="F420">
        <v>5</v>
      </c>
      <c r="G420" t="s">
        <v>1159</v>
      </c>
      <c r="H420">
        <v>1685133751.232143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432.6856155536084</v>
      </c>
      <c r="AJ420">
        <v>421.7429454545453</v>
      </c>
      <c r="AK420">
        <v>0.5937738234585571</v>
      </c>
      <c r="AL420">
        <v>66.88750834974529</v>
      </c>
      <c r="AM420">
        <f>(AO420 - AN420 + DX420*1E3/(8.314*(DZ420+273.15)) * AQ420/DW420 * AP420) * DW420/(100*DK420) * 1000/(1000 - AO420)</f>
        <v>0</v>
      </c>
      <c r="AN420">
        <v>16.76681675485043</v>
      </c>
      <c r="AO420">
        <v>18.25953216783218</v>
      </c>
      <c r="AP420">
        <v>7.525875262631118E-05</v>
      </c>
      <c r="AQ420">
        <v>107.9229507317574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6</v>
      </c>
      <c r="DL420">
        <v>0.5</v>
      </c>
      <c r="DM420" t="s">
        <v>430</v>
      </c>
      <c r="DN420">
        <v>2</v>
      </c>
      <c r="DO420" t="b">
        <v>1</v>
      </c>
      <c r="DP420">
        <v>1685133751.232143</v>
      </c>
      <c r="DQ420">
        <v>411.7816071428572</v>
      </c>
      <c r="DR420">
        <v>422.5671785714285</v>
      </c>
      <c r="DS420">
        <v>18.258375</v>
      </c>
      <c r="DT420">
        <v>16.76841071428571</v>
      </c>
      <c r="DU420">
        <v>412.3205</v>
      </c>
      <c r="DV420">
        <v>18.67119285714285</v>
      </c>
      <c r="DW420">
        <v>499.9329285714285</v>
      </c>
      <c r="DX420">
        <v>99.59904642857144</v>
      </c>
      <c r="DY420">
        <v>0.09985167857142858</v>
      </c>
      <c r="DZ420">
        <v>27.27513928571429</v>
      </c>
      <c r="EA420">
        <v>27.98648571428572</v>
      </c>
      <c r="EB420">
        <v>999.9000000000002</v>
      </c>
      <c r="EC420">
        <v>0</v>
      </c>
      <c r="ED420">
        <v>0</v>
      </c>
      <c r="EE420">
        <v>10001.46785714286</v>
      </c>
      <c r="EF420">
        <v>0</v>
      </c>
      <c r="EG420">
        <v>66.278575</v>
      </c>
      <c r="EH420">
        <v>-10.78548392857143</v>
      </c>
      <c r="EI420">
        <v>419.4399642857142</v>
      </c>
      <c r="EJ420">
        <v>429.7738928571429</v>
      </c>
      <c r="EK420">
        <v>1.489966071428571</v>
      </c>
      <c r="EL420">
        <v>422.5671785714285</v>
      </c>
      <c r="EM420">
        <v>16.76841071428571</v>
      </c>
      <c r="EN420">
        <v>1.818516785714286</v>
      </c>
      <c r="EO420">
        <v>1.670118928571428</v>
      </c>
      <c r="EP420">
        <v>15.94686785714286</v>
      </c>
      <c r="EQ420">
        <v>14.62144642857143</v>
      </c>
      <c r="ER420">
        <v>2000.011428571428</v>
      </c>
      <c r="ES420">
        <v>0.9799997499999998</v>
      </c>
      <c r="ET420">
        <v>0.02000055</v>
      </c>
      <c r="EU420">
        <v>0</v>
      </c>
      <c r="EV420">
        <v>644.5237142857143</v>
      </c>
      <c r="EW420">
        <v>5.00078</v>
      </c>
      <c r="EX420">
        <v>14350.93928571429</v>
      </c>
      <c r="EY420">
        <v>16379.71785714286</v>
      </c>
      <c r="EZ420">
        <v>43.60685714285713</v>
      </c>
      <c r="FA420">
        <v>44.906</v>
      </c>
      <c r="FB420">
        <v>44.35910714285713</v>
      </c>
      <c r="FC420">
        <v>44.24292857142856</v>
      </c>
      <c r="FD420">
        <v>44.22964285714285</v>
      </c>
      <c r="FE420">
        <v>1955.111428571429</v>
      </c>
      <c r="FF420">
        <v>39.9</v>
      </c>
      <c r="FG420">
        <v>0</v>
      </c>
      <c r="FH420">
        <v>1685133757.3</v>
      </c>
      <c r="FI420">
        <v>0</v>
      </c>
      <c r="FJ420">
        <v>644.5206538461539</v>
      </c>
      <c r="FK420">
        <v>4.886666682831764</v>
      </c>
      <c r="FL420">
        <v>78.78290606555818</v>
      </c>
      <c r="FM420">
        <v>14351.32307692308</v>
      </c>
      <c r="FN420">
        <v>15</v>
      </c>
      <c r="FO420">
        <v>1685132446.1</v>
      </c>
      <c r="FP420" t="s">
        <v>1160</v>
      </c>
      <c r="FQ420">
        <v>1685132445.1</v>
      </c>
      <c r="FR420">
        <v>1685132446.1</v>
      </c>
      <c r="FS420">
        <v>7</v>
      </c>
      <c r="FT420">
        <v>-0.03</v>
      </c>
      <c r="FU420">
        <v>-0.019</v>
      </c>
      <c r="FV420">
        <v>-0.541</v>
      </c>
      <c r="FW420">
        <v>-0.438</v>
      </c>
      <c r="FX420">
        <v>420</v>
      </c>
      <c r="FY420">
        <v>15</v>
      </c>
      <c r="FZ420">
        <v>0.27</v>
      </c>
      <c r="GA420">
        <v>0.03</v>
      </c>
      <c r="GB420">
        <v>-9.837608750000001</v>
      </c>
      <c r="GC420">
        <v>-21.24097542213883</v>
      </c>
      <c r="GD420">
        <v>2.761952739089852</v>
      </c>
      <c r="GE420">
        <v>0</v>
      </c>
      <c r="GF420">
        <v>1.489856</v>
      </c>
      <c r="GG420">
        <v>0.01369350844277386</v>
      </c>
      <c r="GH420">
        <v>0.002279601719599269</v>
      </c>
      <c r="GI420">
        <v>1</v>
      </c>
      <c r="GJ420">
        <v>1</v>
      </c>
      <c r="GK420">
        <v>2</v>
      </c>
      <c r="GL420" t="s">
        <v>432</v>
      </c>
      <c r="GM420">
        <v>3.09905</v>
      </c>
      <c r="GN420">
        <v>2.75819</v>
      </c>
      <c r="GO420">
        <v>0.09450600000000001</v>
      </c>
      <c r="GP420">
        <v>0.0979199</v>
      </c>
      <c r="GQ420">
        <v>0.09873510000000001</v>
      </c>
      <c r="GR420">
        <v>0.0918963</v>
      </c>
      <c r="GS420">
        <v>23032.7</v>
      </c>
      <c r="GT420">
        <v>22643.5</v>
      </c>
      <c r="GU420">
        <v>25994.8</v>
      </c>
      <c r="GV420">
        <v>25458.3</v>
      </c>
      <c r="GW420">
        <v>37606.5</v>
      </c>
      <c r="GX420">
        <v>35100.9</v>
      </c>
      <c r="GY420">
        <v>45460.8</v>
      </c>
      <c r="GZ420">
        <v>41821.5</v>
      </c>
      <c r="HA420">
        <v>1.83557</v>
      </c>
      <c r="HB420">
        <v>1.82755</v>
      </c>
      <c r="HC420">
        <v>-0.0086613</v>
      </c>
      <c r="HD420">
        <v>0</v>
      </c>
      <c r="HE420">
        <v>28.1413</v>
      </c>
      <c r="HF420">
        <v>999.9</v>
      </c>
      <c r="HG420">
        <v>41.6</v>
      </c>
      <c r="HH420">
        <v>41.7</v>
      </c>
      <c r="HI420">
        <v>33.8906</v>
      </c>
      <c r="HJ420">
        <v>62.3579</v>
      </c>
      <c r="HK420">
        <v>24.0665</v>
      </c>
      <c r="HL420">
        <v>1</v>
      </c>
      <c r="HM420">
        <v>0.560249</v>
      </c>
      <c r="HN420">
        <v>4.13575</v>
      </c>
      <c r="HO420">
        <v>20.2569</v>
      </c>
      <c r="HP420">
        <v>5.2101</v>
      </c>
      <c r="HQ420">
        <v>11.9833</v>
      </c>
      <c r="HR420">
        <v>4.9626</v>
      </c>
      <c r="HS420">
        <v>3.27425</v>
      </c>
      <c r="HT420">
        <v>9999</v>
      </c>
      <c r="HU420">
        <v>9999</v>
      </c>
      <c r="HV420">
        <v>9999</v>
      </c>
      <c r="HW420">
        <v>43.1</v>
      </c>
      <c r="HX420">
        <v>1.86401</v>
      </c>
      <c r="HY420">
        <v>1.8602</v>
      </c>
      <c r="HZ420">
        <v>1.85856</v>
      </c>
      <c r="IA420">
        <v>1.8599</v>
      </c>
      <c r="IB420">
        <v>1.85989</v>
      </c>
      <c r="IC420">
        <v>1.85847</v>
      </c>
      <c r="ID420">
        <v>1.85754</v>
      </c>
      <c r="IE420">
        <v>1.85242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-0.539</v>
      </c>
      <c r="IT420">
        <v>-0.4128</v>
      </c>
      <c r="IU420">
        <v>-0.5078576447089265</v>
      </c>
      <c r="IV420">
        <v>0.0001543633802942166</v>
      </c>
      <c r="IW420">
        <v>-6.359805854135664E-07</v>
      </c>
      <c r="IX420">
        <v>1.931128000261328E-10</v>
      </c>
      <c r="IY420">
        <v>-0.4198698135401208</v>
      </c>
      <c r="IZ420">
        <v>-0.009907362677547949</v>
      </c>
      <c r="JA420">
        <v>0.0006454078662214542</v>
      </c>
      <c r="JB420">
        <v>-5.064920317128958E-06</v>
      </c>
      <c r="JC420">
        <v>3</v>
      </c>
      <c r="JD420">
        <v>1872</v>
      </c>
      <c r="JE420">
        <v>1</v>
      </c>
      <c r="JF420">
        <v>37</v>
      </c>
      <c r="JG420">
        <v>21.9</v>
      </c>
      <c r="JH420">
        <v>21.9</v>
      </c>
      <c r="JI420">
        <v>1.18042</v>
      </c>
      <c r="JJ420">
        <v>2.68677</v>
      </c>
      <c r="JK420">
        <v>1.49658</v>
      </c>
      <c r="JL420">
        <v>2.33887</v>
      </c>
      <c r="JM420">
        <v>1.54907</v>
      </c>
      <c r="JN420">
        <v>2.34009</v>
      </c>
      <c r="JO420">
        <v>44.3621</v>
      </c>
      <c r="JP420">
        <v>16.1371</v>
      </c>
      <c r="JQ420">
        <v>18</v>
      </c>
      <c r="JR420">
        <v>498.456</v>
      </c>
      <c r="JS420">
        <v>508.814</v>
      </c>
      <c r="JT420">
        <v>23.2675</v>
      </c>
      <c r="JU420">
        <v>33.9702</v>
      </c>
      <c r="JV420">
        <v>29.9991</v>
      </c>
      <c r="JW420">
        <v>34.0627</v>
      </c>
      <c r="JX420">
        <v>34.008</v>
      </c>
      <c r="JY420">
        <v>23.8711</v>
      </c>
      <c r="JZ420">
        <v>45.7582</v>
      </c>
      <c r="KA420">
        <v>0</v>
      </c>
      <c r="KB420">
        <v>23.2762</v>
      </c>
      <c r="KC420">
        <v>459.911</v>
      </c>
      <c r="KD420">
        <v>16.7529</v>
      </c>
      <c r="KE420">
        <v>99.3421</v>
      </c>
      <c r="KF420">
        <v>99.416</v>
      </c>
    </row>
    <row r="421" spans="1:292">
      <c r="A421">
        <v>385</v>
      </c>
      <c r="B421">
        <v>1685133764</v>
      </c>
      <c r="C421">
        <v>10361.5</v>
      </c>
      <c r="D421" t="s">
        <v>1213</v>
      </c>
      <c r="E421" t="s">
        <v>1214</v>
      </c>
      <c r="F421">
        <v>5</v>
      </c>
      <c r="G421" t="s">
        <v>1159</v>
      </c>
      <c r="H421">
        <v>1685133756.5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447.0976284144889</v>
      </c>
      <c r="AJ421">
        <v>429.8570363636363</v>
      </c>
      <c r="AK421">
        <v>1.70045452560988</v>
      </c>
      <c r="AL421">
        <v>66.88750834974529</v>
      </c>
      <c r="AM421">
        <f>(AO421 - AN421 + DX421*1E3/(8.314*(DZ421+273.15)) * AQ421/DW421 * AP421) * DW421/(100*DK421) * 1000/(1000 - AO421)</f>
        <v>0</v>
      </c>
      <c r="AN421">
        <v>16.76733223663695</v>
      </c>
      <c r="AO421">
        <v>18.26397202797204</v>
      </c>
      <c r="AP421">
        <v>3.101661857497179E-05</v>
      </c>
      <c r="AQ421">
        <v>107.9229507317574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6</v>
      </c>
      <c r="DL421">
        <v>0.5</v>
      </c>
      <c r="DM421" t="s">
        <v>430</v>
      </c>
      <c r="DN421">
        <v>2</v>
      </c>
      <c r="DO421" t="b">
        <v>1</v>
      </c>
      <c r="DP421">
        <v>1685133756.5</v>
      </c>
      <c r="DQ421">
        <v>414.1234814814813</v>
      </c>
      <c r="DR421">
        <v>430.2147407407407</v>
      </c>
      <c r="DS421">
        <v>18.25974074074074</v>
      </c>
      <c r="DT421">
        <v>16.76672962962963</v>
      </c>
      <c r="DU421">
        <v>414.663037037037</v>
      </c>
      <c r="DV421">
        <v>18.67253703703704</v>
      </c>
      <c r="DW421">
        <v>499.9658148148148</v>
      </c>
      <c r="DX421">
        <v>99.5994851851852</v>
      </c>
      <c r="DY421">
        <v>0.09993719259259259</v>
      </c>
      <c r="DZ421">
        <v>27.27482962962963</v>
      </c>
      <c r="EA421">
        <v>27.99283333333334</v>
      </c>
      <c r="EB421">
        <v>999.9000000000001</v>
      </c>
      <c r="EC421">
        <v>0</v>
      </c>
      <c r="ED421">
        <v>0</v>
      </c>
      <c r="EE421">
        <v>9996.894444444446</v>
      </c>
      <c r="EF421">
        <v>0</v>
      </c>
      <c r="EG421">
        <v>66.35677037037037</v>
      </c>
      <c r="EH421">
        <v>-16.09112222222222</v>
      </c>
      <c r="EI421">
        <v>421.826</v>
      </c>
      <c r="EJ421">
        <v>437.551074074074</v>
      </c>
      <c r="EK421">
        <v>1.493003333333333</v>
      </c>
      <c r="EL421">
        <v>430.2147407407407</v>
      </c>
      <c r="EM421">
        <v>16.76672962962963</v>
      </c>
      <c r="EN421">
        <v>1.818660370370371</v>
      </c>
      <c r="EO421">
        <v>1.669959259259259</v>
      </c>
      <c r="EP421">
        <v>15.9481037037037</v>
      </c>
      <c r="EQ421">
        <v>14.61996666666667</v>
      </c>
      <c r="ER421">
        <v>1999.995555555555</v>
      </c>
      <c r="ES421">
        <v>0.9799995555555554</v>
      </c>
      <c r="ET421">
        <v>0.02000074444444444</v>
      </c>
      <c r="EU421">
        <v>0</v>
      </c>
      <c r="EV421">
        <v>645.0270740740739</v>
      </c>
      <c r="EW421">
        <v>5.00078</v>
      </c>
      <c r="EX421">
        <v>14358.17037037037</v>
      </c>
      <c r="EY421">
        <v>16379.6</v>
      </c>
      <c r="EZ421">
        <v>43.6131111111111</v>
      </c>
      <c r="FA421">
        <v>44.90485185185185</v>
      </c>
      <c r="FB421">
        <v>44.33537037037036</v>
      </c>
      <c r="FC421">
        <v>44.23803703703702</v>
      </c>
      <c r="FD421">
        <v>44.23585185185185</v>
      </c>
      <c r="FE421">
        <v>1955.095555555555</v>
      </c>
      <c r="FF421">
        <v>39.9</v>
      </c>
      <c r="FG421">
        <v>0</v>
      </c>
      <c r="FH421">
        <v>1685133762.1</v>
      </c>
      <c r="FI421">
        <v>0</v>
      </c>
      <c r="FJ421">
        <v>644.9716923076923</v>
      </c>
      <c r="FK421">
        <v>5.997333341635475</v>
      </c>
      <c r="FL421">
        <v>84.75897431566409</v>
      </c>
      <c r="FM421">
        <v>14358.11538461539</v>
      </c>
      <c r="FN421">
        <v>15</v>
      </c>
      <c r="FO421">
        <v>1685132446.1</v>
      </c>
      <c r="FP421" t="s">
        <v>1160</v>
      </c>
      <c r="FQ421">
        <v>1685132445.1</v>
      </c>
      <c r="FR421">
        <v>1685132446.1</v>
      </c>
      <c r="FS421">
        <v>7</v>
      </c>
      <c r="FT421">
        <v>-0.03</v>
      </c>
      <c r="FU421">
        <v>-0.019</v>
      </c>
      <c r="FV421">
        <v>-0.541</v>
      </c>
      <c r="FW421">
        <v>-0.438</v>
      </c>
      <c r="FX421">
        <v>420</v>
      </c>
      <c r="FY421">
        <v>15</v>
      </c>
      <c r="FZ421">
        <v>0.27</v>
      </c>
      <c r="GA421">
        <v>0.03</v>
      </c>
      <c r="GB421">
        <v>-13.4900135</v>
      </c>
      <c r="GC421">
        <v>-58.54096390243901</v>
      </c>
      <c r="GD421">
        <v>6.158685824256483</v>
      </c>
      <c r="GE421">
        <v>0</v>
      </c>
      <c r="GF421">
        <v>1.49114475</v>
      </c>
      <c r="GG421">
        <v>0.0329449530956794</v>
      </c>
      <c r="GH421">
        <v>0.003285197092641468</v>
      </c>
      <c r="GI421">
        <v>1</v>
      </c>
      <c r="GJ421">
        <v>1</v>
      </c>
      <c r="GK421">
        <v>2</v>
      </c>
      <c r="GL421" t="s">
        <v>432</v>
      </c>
      <c r="GM421">
        <v>3.09905</v>
      </c>
      <c r="GN421">
        <v>2.75798</v>
      </c>
      <c r="GO421">
        <v>0.0959574</v>
      </c>
      <c r="GP421">
        <v>0.100543</v>
      </c>
      <c r="GQ421">
        <v>0.0987502</v>
      </c>
      <c r="GR421">
        <v>0.09189369999999999</v>
      </c>
      <c r="GS421">
        <v>22996.1</v>
      </c>
      <c r="GT421">
        <v>22577.9</v>
      </c>
      <c r="GU421">
        <v>25995.2</v>
      </c>
      <c r="GV421">
        <v>25458.6</v>
      </c>
      <c r="GW421">
        <v>37606.6</v>
      </c>
      <c r="GX421">
        <v>35101.7</v>
      </c>
      <c r="GY421">
        <v>45461.4</v>
      </c>
      <c r="GZ421">
        <v>41822</v>
      </c>
      <c r="HA421">
        <v>1.83515</v>
      </c>
      <c r="HB421">
        <v>1.82775</v>
      </c>
      <c r="HC421">
        <v>-0.00882894</v>
      </c>
      <c r="HD421">
        <v>0</v>
      </c>
      <c r="HE421">
        <v>28.1413</v>
      </c>
      <c r="HF421">
        <v>999.9</v>
      </c>
      <c r="HG421">
        <v>41.6</v>
      </c>
      <c r="HH421">
        <v>41.7</v>
      </c>
      <c r="HI421">
        <v>33.8905</v>
      </c>
      <c r="HJ421">
        <v>62.3679</v>
      </c>
      <c r="HK421">
        <v>23.77</v>
      </c>
      <c r="HL421">
        <v>1</v>
      </c>
      <c r="HM421">
        <v>0.559436</v>
      </c>
      <c r="HN421">
        <v>4.16324</v>
      </c>
      <c r="HO421">
        <v>20.2563</v>
      </c>
      <c r="HP421">
        <v>5.2095</v>
      </c>
      <c r="HQ421">
        <v>11.9825</v>
      </c>
      <c r="HR421">
        <v>4.96275</v>
      </c>
      <c r="HS421">
        <v>3.27408</v>
      </c>
      <c r="HT421">
        <v>9999</v>
      </c>
      <c r="HU421">
        <v>9999</v>
      </c>
      <c r="HV421">
        <v>9999</v>
      </c>
      <c r="HW421">
        <v>43.1</v>
      </c>
      <c r="HX421">
        <v>1.86401</v>
      </c>
      <c r="HY421">
        <v>1.8602</v>
      </c>
      <c r="HZ421">
        <v>1.85854</v>
      </c>
      <c r="IA421">
        <v>1.85989</v>
      </c>
      <c r="IB421">
        <v>1.85988</v>
      </c>
      <c r="IC421">
        <v>1.85844</v>
      </c>
      <c r="ID421">
        <v>1.85751</v>
      </c>
      <c r="IE421">
        <v>1.85242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-0.542</v>
      </c>
      <c r="IT421">
        <v>-0.4128</v>
      </c>
      <c r="IU421">
        <v>-0.5078576447089265</v>
      </c>
      <c r="IV421">
        <v>0.0001543633802942166</v>
      </c>
      <c r="IW421">
        <v>-6.359805854135664E-07</v>
      </c>
      <c r="IX421">
        <v>1.931128000261328E-10</v>
      </c>
      <c r="IY421">
        <v>-0.4198698135401208</v>
      </c>
      <c r="IZ421">
        <v>-0.009907362677547949</v>
      </c>
      <c r="JA421">
        <v>0.0006454078662214542</v>
      </c>
      <c r="JB421">
        <v>-5.064920317128958E-06</v>
      </c>
      <c r="JC421">
        <v>3</v>
      </c>
      <c r="JD421">
        <v>1872</v>
      </c>
      <c r="JE421">
        <v>1</v>
      </c>
      <c r="JF421">
        <v>37</v>
      </c>
      <c r="JG421">
        <v>22</v>
      </c>
      <c r="JH421">
        <v>22</v>
      </c>
      <c r="JI421">
        <v>1.21826</v>
      </c>
      <c r="JJ421">
        <v>2.67456</v>
      </c>
      <c r="JK421">
        <v>1.49658</v>
      </c>
      <c r="JL421">
        <v>2.33887</v>
      </c>
      <c r="JM421">
        <v>1.54907</v>
      </c>
      <c r="JN421">
        <v>2.46338</v>
      </c>
      <c r="JO421">
        <v>44.3342</v>
      </c>
      <c r="JP421">
        <v>16.1459</v>
      </c>
      <c r="JQ421">
        <v>18</v>
      </c>
      <c r="JR421">
        <v>498.139</v>
      </c>
      <c r="JS421">
        <v>508.904</v>
      </c>
      <c r="JT421">
        <v>23.2803</v>
      </c>
      <c r="JU421">
        <v>33.9623</v>
      </c>
      <c r="JV421">
        <v>29.9993</v>
      </c>
      <c r="JW421">
        <v>34.0549</v>
      </c>
      <c r="JX421">
        <v>34.0018</v>
      </c>
      <c r="JY421">
        <v>24.554</v>
      </c>
      <c r="JZ421">
        <v>45.7582</v>
      </c>
      <c r="KA421">
        <v>0</v>
      </c>
      <c r="KB421">
        <v>23.2798</v>
      </c>
      <c r="KC421">
        <v>473.275</v>
      </c>
      <c r="KD421">
        <v>16.7529</v>
      </c>
      <c r="KE421">
        <v>99.34350000000001</v>
      </c>
      <c r="KF421">
        <v>99.41719999999999</v>
      </c>
    </row>
    <row r="422" spans="1:292">
      <c r="A422">
        <v>386</v>
      </c>
      <c r="B422">
        <v>1685133769</v>
      </c>
      <c r="C422">
        <v>10366.5</v>
      </c>
      <c r="D422" t="s">
        <v>1215</v>
      </c>
      <c r="E422" t="s">
        <v>1216</v>
      </c>
      <c r="F422">
        <v>5</v>
      </c>
      <c r="G422" t="s">
        <v>1159</v>
      </c>
      <c r="H422">
        <v>1685133761.214286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463.3752691261927</v>
      </c>
      <c r="AJ422">
        <v>441.8927636363633</v>
      </c>
      <c r="AK422">
        <v>2.456167200738271</v>
      </c>
      <c r="AL422">
        <v>66.88750834974529</v>
      </c>
      <c r="AM422">
        <f>(AO422 - AN422 + DX422*1E3/(8.314*(DZ422+273.15)) * AQ422/DW422 * AP422) * DW422/(100*DK422) * 1000/(1000 - AO422)</f>
        <v>0</v>
      </c>
      <c r="AN422">
        <v>16.76656909050927</v>
      </c>
      <c r="AO422">
        <v>18.26602237762238</v>
      </c>
      <c r="AP422">
        <v>4.738798533839591E-05</v>
      </c>
      <c r="AQ422">
        <v>107.9229507317574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6</v>
      </c>
      <c r="DL422">
        <v>0.5</v>
      </c>
      <c r="DM422" t="s">
        <v>430</v>
      </c>
      <c r="DN422">
        <v>2</v>
      </c>
      <c r="DO422" t="b">
        <v>1</v>
      </c>
      <c r="DP422">
        <v>1685133761.214286</v>
      </c>
      <c r="DQ422">
        <v>419.63675</v>
      </c>
      <c r="DR422">
        <v>442.2421071428572</v>
      </c>
      <c r="DS422">
        <v>18.26216428571429</v>
      </c>
      <c r="DT422">
        <v>16.76623928571428</v>
      </c>
      <c r="DU422">
        <v>420.1778928571429</v>
      </c>
      <c r="DV422">
        <v>18.67495</v>
      </c>
      <c r="DW422">
        <v>500.0203928571428</v>
      </c>
      <c r="DX422">
        <v>99.59905714285715</v>
      </c>
      <c r="DY422">
        <v>0.09999520357142856</v>
      </c>
      <c r="DZ422">
        <v>27.27726428571428</v>
      </c>
      <c r="EA422">
        <v>27.99747142857143</v>
      </c>
      <c r="EB422">
        <v>999.9000000000002</v>
      </c>
      <c r="EC422">
        <v>0</v>
      </c>
      <c r="ED422">
        <v>0</v>
      </c>
      <c r="EE422">
        <v>9998.255357142858</v>
      </c>
      <c r="EF422">
        <v>0</v>
      </c>
      <c r="EG422">
        <v>66.41128214285716</v>
      </c>
      <c r="EH422">
        <v>-22.60514928571429</v>
      </c>
      <c r="EI422">
        <v>427.4428214285714</v>
      </c>
      <c r="EJ422">
        <v>449.7831785714287</v>
      </c>
      <c r="EK422">
        <v>1.495923214285714</v>
      </c>
      <c r="EL422">
        <v>442.2421071428572</v>
      </c>
      <c r="EM422">
        <v>16.76623928571428</v>
      </c>
      <c r="EN422">
        <v>1.818894642857143</v>
      </c>
      <c r="EO422">
        <v>1.669903571428571</v>
      </c>
      <c r="EP422">
        <v>15.95012142857143</v>
      </c>
      <c r="EQ422">
        <v>14.61944285714286</v>
      </c>
      <c r="ER422">
        <v>1999.986785714286</v>
      </c>
      <c r="ES422">
        <v>0.9799995357142856</v>
      </c>
      <c r="ET422">
        <v>0.02000076428571429</v>
      </c>
      <c r="EU422">
        <v>0</v>
      </c>
      <c r="EV422">
        <v>645.5082857142858</v>
      </c>
      <c r="EW422">
        <v>5.00078</v>
      </c>
      <c r="EX422">
        <v>14367.84642857143</v>
      </c>
      <c r="EY422">
        <v>16379.51785714286</v>
      </c>
      <c r="EZ422">
        <v>43.61571428571428</v>
      </c>
      <c r="FA422">
        <v>44.90378571428572</v>
      </c>
      <c r="FB422">
        <v>44.41042857142856</v>
      </c>
      <c r="FC422">
        <v>44.22735714285714</v>
      </c>
      <c r="FD422">
        <v>44.22060714285713</v>
      </c>
      <c r="FE422">
        <v>1955.086785714285</v>
      </c>
      <c r="FF422">
        <v>39.9</v>
      </c>
      <c r="FG422">
        <v>0</v>
      </c>
      <c r="FH422">
        <v>1685133767.5</v>
      </c>
      <c r="FI422">
        <v>0</v>
      </c>
      <c r="FJ422">
        <v>645.5828</v>
      </c>
      <c r="FK422">
        <v>7.627846147924786</v>
      </c>
      <c r="FL422">
        <v>159.6999997275528</v>
      </c>
      <c r="FM422">
        <v>14370.04</v>
      </c>
      <c r="FN422">
        <v>15</v>
      </c>
      <c r="FO422">
        <v>1685132446.1</v>
      </c>
      <c r="FP422" t="s">
        <v>1160</v>
      </c>
      <c r="FQ422">
        <v>1685132445.1</v>
      </c>
      <c r="FR422">
        <v>1685132446.1</v>
      </c>
      <c r="FS422">
        <v>7</v>
      </c>
      <c r="FT422">
        <v>-0.03</v>
      </c>
      <c r="FU422">
        <v>-0.019</v>
      </c>
      <c r="FV422">
        <v>-0.541</v>
      </c>
      <c r="FW422">
        <v>-0.438</v>
      </c>
      <c r="FX422">
        <v>420</v>
      </c>
      <c r="FY422">
        <v>15</v>
      </c>
      <c r="FZ422">
        <v>0.27</v>
      </c>
      <c r="GA422">
        <v>0.03</v>
      </c>
      <c r="GB422">
        <v>-18.96288756097561</v>
      </c>
      <c r="GC422">
        <v>-82.69666202090592</v>
      </c>
      <c r="GD422">
        <v>8.253292656710775</v>
      </c>
      <c r="GE422">
        <v>0</v>
      </c>
      <c r="GF422">
        <v>1.494353902439024</v>
      </c>
      <c r="GG422">
        <v>0.03570397212543454</v>
      </c>
      <c r="GH422">
        <v>0.003604969387271517</v>
      </c>
      <c r="GI422">
        <v>1</v>
      </c>
      <c r="GJ422">
        <v>1</v>
      </c>
      <c r="GK422">
        <v>2</v>
      </c>
      <c r="GL422" t="s">
        <v>432</v>
      </c>
      <c r="GM422">
        <v>3.09899</v>
      </c>
      <c r="GN422">
        <v>2.75809</v>
      </c>
      <c r="GO422">
        <v>0.098014</v>
      </c>
      <c r="GP422">
        <v>0.103261</v>
      </c>
      <c r="GQ422">
        <v>0.0987603</v>
      </c>
      <c r="GR422">
        <v>0.0918976</v>
      </c>
      <c r="GS422">
        <v>22944.3</v>
      </c>
      <c r="GT422">
        <v>22510.3</v>
      </c>
      <c r="GU422">
        <v>25995.7</v>
      </c>
      <c r="GV422">
        <v>25459.2</v>
      </c>
      <c r="GW422">
        <v>37607.2</v>
      </c>
      <c r="GX422">
        <v>35102.6</v>
      </c>
      <c r="GY422">
        <v>45462.3</v>
      </c>
      <c r="GZ422">
        <v>41822.8</v>
      </c>
      <c r="HA422">
        <v>1.83552</v>
      </c>
      <c r="HB422">
        <v>1.82782</v>
      </c>
      <c r="HC422">
        <v>-0.008381899999999999</v>
      </c>
      <c r="HD422">
        <v>0</v>
      </c>
      <c r="HE422">
        <v>28.1437</v>
      </c>
      <c r="HF422">
        <v>999.9</v>
      </c>
      <c r="HG422">
        <v>41.5</v>
      </c>
      <c r="HH422">
        <v>41.7</v>
      </c>
      <c r="HI422">
        <v>33.8094</v>
      </c>
      <c r="HJ422">
        <v>62.4979</v>
      </c>
      <c r="HK422">
        <v>23.762</v>
      </c>
      <c r="HL422">
        <v>1</v>
      </c>
      <c r="HM422">
        <v>0.559042</v>
      </c>
      <c r="HN422">
        <v>4.24151</v>
      </c>
      <c r="HO422">
        <v>20.2545</v>
      </c>
      <c r="HP422">
        <v>5.211</v>
      </c>
      <c r="HQ422">
        <v>11.9827</v>
      </c>
      <c r="HR422">
        <v>4.96335</v>
      </c>
      <c r="HS422">
        <v>3.27433</v>
      </c>
      <c r="HT422">
        <v>9999</v>
      </c>
      <c r="HU422">
        <v>9999</v>
      </c>
      <c r="HV422">
        <v>9999</v>
      </c>
      <c r="HW422">
        <v>43.1</v>
      </c>
      <c r="HX422">
        <v>1.86401</v>
      </c>
      <c r="HY422">
        <v>1.8602</v>
      </c>
      <c r="HZ422">
        <v>1.85853</v>
      </c>
      <c r="IA422">
        <v>1.8599</v>
      </c>
      <c r="IB422">
        <v>1.85989</v>
      </c>
      <c r="IC422">
        <v>1.85845</v>
      </c>
      <c r="ID422">
        <v>1.85753</v>
      </c>
      <c r="IE422">
        <v>1.85242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-0.545</v>
      </c>
      <c r="IT422">
        <v>-0.4128</v>
      </c>
      <c r="IU422">
        <v>-0.5078576447089265</v>
      </c>
      <c r="IV422">
        <v>0.0001543633802942166</v>
      </c>
      <c r="IW422">
        <v>-6.359805854135664E-07</v>
      </c>
      <c r="IX422">
        <v>1.931128000261328E-10</v>
      </c>
      <c r="IY422">
        <v>-0.4198698135401208</v>
      </c>
      <c r="IZ422">
        <v>-0.009907362677547949</v>
      </c>
      <c r="JA422">
        <v>0.0006454078662214542</v>
      </c>
      <c r="JB422">
        <v>-5.064920317128958E-06</v>
      </c>
      <c r="JC422">
        <v>3</v>
      </c>
      <c r="JD422">
        <v>1872</v>
      </c>
      <c r="JE422">
        <v>1</v>
      </c>
      <c r="JF422">
        <v>37</v>
      </c>
      <c r="JG422">
        <v>22.1</v>
      </c>
      <c r="JH422">
        <v>22</v>
      </c>
      <c r="JI422">
        <v>1.25244</v>
      </c>
      <c r="JJ422">
        <v>2.66968</v>
      </c>
      <c r="JK422">
        <v>1.49658</v>
      </c>
      <c r="JL422">
        <v>2.33887</v>
      </c>
      <c r="JM422">
        <v>1.54785</v>
      </c>
      <c r="JN422">
        <v>2.4353</v>
      </c>
      <c r="JO422">
        <v>44.3342</v>
      </c>
      <c r="JP422">
        <v>16.1459</v>
      </c>
      <c r="JQ422">
        <v>18</v>
      </c>
      <c r="JR422">
        <v>498.316</v>
      </c>
      <c r="JS422">
        <v>508.897</v>
      </c>
      <c r="JT422">
        <v>23.2801</v>
      </c>
      <c r="JU422">
        <v>33.9548</v>
      </c>
      <c r="JV422">
        <v>29.9996</v>
      </c>
      <c r="JW422">
        <v>34.0474</v>
      </c>
      <c r="JX422">
        <v>33.9944</v>
      </c>
      <c r="JY422">
        <v>25.3072</v>
      </c>
      <c r="JZ422">
        <v>45.7582</v>
      </c>
      <c r="KA422">
        <v>0</v>
      </c>
      <c r="KB422">
        <v>23.2683</v>
      </c>
      <c r="KC422">
        <v>493.311</v>
      </c>
      <c r="KD422">
        <v>16.7529</v>
      </c>
      <c r="KE422">
        <v>99.3455</v>
      </c>
      <c r="KF422">
        <v>99.41930000000001</v>
      </c>
    </row>
    <row r="423" spans="1:292">
      <c r="A423">
        <v>387</v>
      </c>
      <c r="B423">
        <v>1685133774</v>
      </c>
      <c r="C423">
        <v>10371.5</v>
      </c>
      <c r="D423" t="s">
        <v>1217</v>
      </c>
      <c r="E423" t="s">
        <v>1218</v>
      </c>
      <c r="F423">
        <v>5</v>
      </c>
      <c r="G423" t="s">
        <v>1159</v>
      </c>
      <c r="H423">
        <v>1685133766.5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480.3729980802278</v>
      </c>
      <c r="AJ423">
        <v>456.1832848484846</v>
      </c>
      <c r="AK423">
        <v>2.89925189425271</v>
      </c>
      <c r="AL423">
        <v>66.88750834974529</v>
      </c>
      <c r="AM423">
        <f>(AO423 - AN423 + DX423*1E3/(8.314*(DZ423+273.15)) * AQ423/DW423 * AP423) * DW423/(100*DK423) * 1000/(1000 - AO423)</f>
        <v>0</v>
      </c>
      <c r="AN423">
        <v>16.76674708256268</v>
      </c>
      <c r="AO423">
        <v>18.26615944055944</v>
      </c>
      <c r="AP423">
        <v>6.794212548566918E-06</v>
      </c>
      <c r="AQ423">
        <v>107.9229507317574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6</v>
      </c>
      <c r="DL423">
        <v>0.5</v>
      </c>
      <c r="DM423" t="s">
        <v>430</v>
      </c>
      <c r="DN423">
        <v>2</v>
      </c>
      <c r="DO423" t="b">
        <v>1</v>
      </c>
      <c r="DP423">
        <v>1685133766.5</v>
      </c>
      <c r="DQ423">
        <v>429.777</v>
      </c>
      <c r="DR423">
        <v>458.8354444444445</v>
      </c>
      <c r="DS423">
        <v>18.26452592592593</v>
      </c>
      <c r="DT423">
        <v>16.76605925925926</v>
      </c>
      <c r="DU423">
        <v>430.3208518518518</v>
      </c>
      <c r="DV423">
        <v>18.67729259259259</v>
      </c>
      <c r="DW423">
        <v>500.0175555555556</v>
      </c>
      <c r="DX423">
        <v>99.59949629629629</v>
      </c>
      <c r="DY423">
        <v>0.1000318037037037</v>
      </c>
      <c r="DZ423">
        <v>27.27918888888889</v>
      </c>
      <c r="EA423">
        <v>27.99934074074074</v>
      </c>
      <c r="EB423">
        <v>999.9000000000001</v>
      </c>
      <c r="EC423">
        <v>0</v>
      </c>
      <c r="ED423">
        <v>0</v>
      </c>
      <c r="EE423">
        <v>9992.380370370371</v>
      </c>
      <c r="EF423">
        <v>0</v>
      </c>
      <c r="EG423">
        <v>66.47741851851853</v>
      </c>
      <c r="EH423">
        <v>-29.05835185185185</v>
      </c>
      <c r="EI423">
        <v>437.7726296296296</v>
      </c>
      <c r="EJ423">
        <v>466.6594074074073</v>
      </c>
      <c r="EK423">
        <v>1.498459259259259</v>
      </c>
      <c r="EL423">
        <v>458.8354444444445</v>
      </c>
      <c r="EM423">
        <v>16.76605925925926</v>
      </c>
      <c r="EN423">
        <v>1.819137037037037</v>
      </c>
      <c r="EO423">
        <v>1.669892222222222</v>
      </c>
      <c r="EP423">
        <v>15.95220740740741</v>
      </c>
      <c r="EQ423">
        <v>14.61934074074074</v>
      </c>
      <c r="ER423">
        <v>1999.98962962963</v>
      </c>
      <c r="ES423">
        <v>0.9799995555555554</v>
      </c>
      <c r="ET423">
        <v>0.02000074444444444</v>
      </c>
      <c r="EU423">
        <v>0</v>
      </c>
      <c r="EV423">
        <v>646.3491851851852</v>
      </c>
      <c r="EW423">
        <v>5.00078</v>
      </c>
      <c r="EX423">
        <v>14385.05555555555</v>
      </c>
      <c r="EY423">
        <v>16379.53703703703</v>
      </c>
      <c r="EZ423">
        <v>43.61074074074073</v>
      </c>
      <c r="FA423">
        <v>44.89796296296296</v>
      </c>
      <c r="FB423">
        <v>44.37714814814814</v>
      </c>
      <c r="FC423">
        <v>44.20818518518519</v>
      </c>
      <c r="FD423">
        <v>44.22885185185185</v>
      </c>
      <c r="FE423">
        <v>1955.08962962963</v>
      </c>
      <c r="FF423">
        <v>39.9</v>
      </c>
      <c r="FG423">
        <v>0</v>
      </c>
      <c r="FH423">
        <v>1685133772.3</v>
      </c>
      <c r="FI423">
        <v>0</v>
      </c>
      <c r="FJ423">
        <v>646.4232</v>
      </c>
      <c r="FK423">
        <v>11.8520000170181</v>
      </c>
      <c r="FL423">
        <v>263.2692311405032</v>
      </c>
      <c r="FM423">
        <v>14386.968</v>
      </c>
      <c r="FN423">
        <v>15</v>
      </c>
      <c r="FO423">
        <v>1685132446.1</v>
      </c>
      <c r="FP423" t="s">
        <v>1160</v>
      </c>
      <c r="FQ423">
        <v>1685132445.1</v>
      </c>
      <c r="FR423">
        <v>1685132446.1</v>
      </c>
      <c r="FS423">
        <v>7</v>
      </c>
      <c r="FT423">
        <v>-0.03</v>
      </c>
      <c r="FU423">
        <v>-0.019</v>
      </c>
      <c r="FV423">
        <v>-0.541</v>
      </c>
      <c r="FW423">
        <v>-0.438</v>
      </c>
      <c r="FX423">
        <v>420</v>
      </c>
      <c r="FY423">
        <v>15</v>
      </c>
      <c r="FZ423">
        <v>0.27</v>
      </c>
      <c r="GA423">
        <v>0.03</v>
      </c>
      <c r="GB423">
        <v>-23.739</v>
      </c>
      <c r="GC423">
        <v>-78.53301909407666</v>
      </c>
      <c r="GD423">
        <v>7.878755175132557</v>
      </c>
      <c r="GE423">
        <v>0</v>
      </c>
      <c r="GF423">
        <v>1.496310487804878</v>
      </c>
      <c r="GG423">
        <v>0.03175337979094252</v>
      </c>
      <c r="GH423">
        <v>0.003274305699049341</v>
      </c>
      <c r="GI423">
        <v>1</v>
      </c>
      <c r="GJ423">
        <v>1</v>
      </c>
      <c r="GK423">
        <v>2</v>
      </c>
      <c r="GL423" t="s">
        <v>432</v>
      </c>
      <c r="GM423">
        <v>3.09901</v>
      </c>
      <c r="GN423">
        <v>2.75804</v>
      </c>
      <c r="GO423">
        <v>0.100404</v>
      </c>
      <c r="GP423">
        <v>0.106002</v>
      </c>
      <c r="GQ423">
        <v>0.0987648</v>
      </c>
      <c r="GR423">
        <v>0.0918924</v>
      </c>
      <c r="GS423">
        <v>22883.9</v>
      </c>
      <c r="GT423">
        <v>22441.8</v>
      </c>
      <c r="GU423">
        <v>25996.1</v>
      </c>
      <c r="GV423">
        <v>25459.5</v>
      </c>
      <c r="GW423">
        <v>37607.7</v>
      </c>
      <c r="GX423">
        <v>35103.4</v>
      </c>
      <c r="GY423">
        <v>45462.8</v>
      </c>
      <c r="GZ423">
        <v>41823.2</v>
      </c>
      <c r="HA423">
        <v>1.83552</v>
      </c>
      <c r="HB423">
        <v>1.82833</v>
      </c>
      <c r="HC423">
        <v>-0.00983477</v>
      </c>
      <c r="HD423">
        <v>0</v>
      </c>
      <c r="HE423">
        <v>28.1461</v>
      </c>
      <c r="HF423">
        <v>999.9</v>
      </c>
      <c r="HG423">
        <v>41.6</v>
      </c>
      <c r="HH423">
        <v>41.7</v>
      </c>
      <c r="HI423">
        <v>33.8939</v>
      </c>
      <c r="HJ423">
        <v>62.4179</v>
      </c>
      <c r="HK423">
        <v>24.1186</v>
      </c>
      <c r="HL423">
        <v>1</v>
      </c>
      <c r="HM423">
        <v>0.558638</v>
      </c>
      <c r="HN423">
        <v>4.24324</v>
      </c>
      <c r="HO423">
        <v>20.2544</v>
      </c>
      <c r="HP423">
        <v>5.2113</v>
      </c>
      <c r="HQ423">
        <v>11.9827</v>
      </c>
      <c r="HR423">
        <v>4.9631</v>
      </c>
      <c r="HS423">
        <v>3.27445</v>
      </c>
      <c r="HT423">
        <v>9999</v>
      </c>
      <c r="HU423">
        <v>9999</v>
      </c>
      <c r="HV423">
        <v>9999</v>
      </c>
      <c r="HW423">
        <v>43.1</v>
      </c>
      <c r="HX423">
        <v>1.86401</v>
      </c>
      <c r="HY423">
        <v>1.8602</v>
      </c>
      <c r="HZ423">
        <v>1.85852</v>
      </c>
      <c r="IA423">
        <v>1.85989</v>
      </c>
      <c r="IB423">
        <v>1.85988</v>
      </c>
      <c r="IC423">
        <v>1.85847</v>
      </c>
      <c r="ID423">
        <v>1.85752</v>
      </c>
      <c r="IE423">
        <v>1.85242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-0.55</v>
      </c>
      <c r="IT423">
        <v>-0.4127</v>
      </c>
      <c r="IU423">
        <v>-0.5078576447089265</v>
      </c>
      <c r="IV423">
        <v>0.0001543633802942166</v>
      </c>
      <c r="IW423">
        <v>-6.359805854135664E-07</v>
      </c>
      <c r="IX423">
        <v>1.931128000261328E-10</v>
      </c>
      <c r="IY423">
        <v>-0.4198698135401208</v>
      </c>
      <c r="IZ423">
        <v>-0.009907362677547949</v>
      </c>
      <c r="JA423">
        <v>0.0006454078662214542</v>
      </c>
      <c r="JB423">
        <v>-5.064920317128958E-06</v>
      </c>
      <c r="JC423">
        <v>3</v>
      </c>
      <c r="JD423">
        <v>1872</v>
      </c>
      <c r="JE423">
        <v>1</v>
      </c>
      <c r="JF423">
        <v>37</v>
      </c>
      <c r="JG423">
        <v>22.1</v>
      </c>
      <c r="JH423">
        <v>22.1</v>
      </c>
      <c r="JI423">
        <v>1.28784</v>
      </c>
      <c r="JJ423">
        <v>2.67334</v>
      </c>
      <c r="JK423">
        <v>1.49658</v>
      </c>
      <c r="JL423">
        <v>2.33887</v>
      </c>
      <c r="JM423">
        <v>1.54785</v>
      </c>
      <c r="JN423">
        <v>2.36572</v>
      </c>
      <c r="JO423">
        <v>44.3342</v>
      </c>
      <c r="JP423">
        <v>16.1371</v>
      </c>
      <c r="JQ423">
        <v>18</v>
      </c>
      <c r="JR423">
        <v>498.272</v>
      </c>
      <c r="JS423">
        <v>509.184</v>
      </c>
      <c r="JT423">
        <v>23.2707</v>
      </c>
      <c r="JU423">
        <v>33.947</v>
      </c>
      <c r="JV423">
        <v>29.9996</v>
      </c>
      <c r="JW423">
        <v>34.0411</v>
      </c>
      <c r="JX423">
        <v>33.9866</v>
      </c>
      <c r="JY423">
        <v>25.9929</v>
      </c>
      <c r="JZ423">
        <v>45.7582</v>
      </c>
      <c r="KA423">
        <v>0</v>
      </c>
      <c r="KB423">
        <v>23.2666</v>
      </c>
      <c r="KC423">
        <v>506.686</v>
      </c>
      <c r="KD423">
        <v>16.752</v>
      </c>
      <c r="KE423">
        <v>99.3467</v>
      </c>
      <c r="KF423">
        <v>99.4203</v>
      </c>
    </row>
    <row r="424" spans="1:292">
      <c r="A424">
        <v>388</v>
      </c>
      <c r="B424">
        <v>1685133779</v>
      </c>
      <c r="C424">
        <v>10376.5</v>
      </c>
      <c r="D424" t="s">
        <v>1219</v>
      </c>
      <c r="E424" t="s">
        <v>1220</v>
      </c>
      <c r="F424">
        <v>5</v>
      </c>
      <c r="G424" t="s">
        <v>1159</v>
      </c>
      <c r="H424">
        <v>1685133771.214286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497.3406907622125</v>
      </c>
      <c r="AJ424">
        <v>471.6917454545457</v>
      </c>
      <c r="AK424">
        <v>3.114045700034306</v>
      </c>
      <c r="AL424">
        <v>66.88750834974529</v>
      </c>
      <c r="AM424">
        <f>(AO424 - AN424 + DX424*1E3/(8.314*(DZ424+273.15)) * AQ424/DW424 * AP424) * DW424/(100*DK424) * 1000/(1000 - AO424)</f>
        <v>0</v>
      </c>
      <c r="AN424">
        <v>16.76431954839314</v>
      </c>
      <c r="AO424">
        <v>18.26921748251749</v>
      </c>
      <c r="AP424">
        <v>5.092163972423165E-05</v>
      </c>
      <c r="AQ424">
        <v>107.9229507317574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6</v>
      </c>
      <c r="DL424">
        <v>0.5</v>
      </c>
      <c r="DM424" t="s">
        <v>430</v>
      </c>
      <c r="DN424">
        <v>2</v>
      </c>
      <c r="DO424" t="b">
        <v>1</v>
      </c>
      <c r="DP424">
        <v>1685133771.214286</v>
      </c>
      <c r="DQ424">
        <v>441.8707142857143</v>
      </c>
      <c r="DR424">
        <v>474.422357142857</v>
      </c>
      <c r="DS424">
        <v>18.26666785714286</v>
      </c>
      <c r="DT424">
        <v>16.76535</v>
      </c>
      <c r="DU424">
        <v>442.4181428571429</v>
      </c>
      <c r="DV424">
        <v>18.679425</v>
      </c>
      <c r="DW424">
        <v>500.0034285714286</v>
      </c>
      <c r="DX424">
        <v>99.59932499999999</v>
      </c>
      <c r="DY424">
        <v>0.09998261071428571</v>
      </c>
      <c r="DZ424">
        <v>27.2792</v>
      </c>
      <c r="EA424">
        <v>27.99294642857143</v>
      </c>
      <c r="EB424">
        <v>999.9000000000002</v>
      </c>
      <c r="EC424">
        <v>0</v>
      </c>
      <c r="ED424">
        <v>0</v>
      </c>
      <c r="EE424">
        <v>9998.299642857144</v>
      </c>
      <c r="EF424">
        <v>0</v>
      </c>
      <c r="EG424">
        <v>66.52149999999999</v>
      </c>
      <c r="EH424">
        <v>-32.55154642857143</v>
      </c>
      <c r="EI424">
        <v>450.0923571428571</v>
      </c>
      <c r="EJ424">
        <v>482.51175</v>
      </c>
      <c r="EK424">
        <v>1.501313928571429</v>
      </c>
      <c r="EL424">
        <v>474.422357142857</v>
      </c>
      <c r="EM424">
        <v>16.76535</v>
      </c>
      <c r="EN424">
        <v>1.819347857142857</v>
      </c>
      <c r="EO424">
        <v>1.669818214285714</v>
      </c>
      <c r="EP424">
        <v>15.95401785714286</v>
      </c>
      <c r="EQ424">
        <v>14.61865714285715</v>
      </c>
      <c r="ER424">
        <v>2000.012142857143</v>
      </c>
      <c r="ES424">
        <v>0.9799996428571427</v>
      </c>
      <c r="ET424">
        <v>0.02000066071428571</v>
      </c>
      <c r="EU424">
        <v>0</v>
      </c>
      <c r="EV424">
        <v>647.4075357142857</v>
      </c>
      <c r="EW424">
        <v>5.00078</v>
      </c>
      <c r="EX424">
        <v>14408.65714285714</v>
      </c>
      <c r="EY424">
        <v>16379.71785714286</v>
      </c>
      <c r="EZ424">
        <v>43.60899999999999</v>
      </c>
      <c r="FA424">
        <v>44.88596428571428</v>
      </c>
      <c r="FB424">
        <v>44.39496428571427</v>
      </c>
      <c r="FC424">
        <v>44.19635714285715</v>
      </c>
      <c r="FD424">
        <v>44.21625</v>
      </c>
      <c r="FE424">
        <v>1955.112142857143</v>
      </c>
      <c r="FF424">
        <v>39.9</v>
      </c>
      <c r="FG424">
        <v>0</v>
      </c>
      <c r="FH424">
        <v>1685133777.1</v>
      </c>
      <c r="FI424">
        <v>0</v>
      </c>
      <c r="FJ424">
        <v>647.5639200000001</v>
      </c>
      <c r="FK424">
        <v>17.85169232332872</v>
      </c>
      <c r="FL424">
        <v>348.1461543668535</v>
      </c>
      <c r="FM424">
        <v>14411.368</v>
      </c>
      <c r="FN424">
        <v>15</v>
      </c>
      <c r="FO424">
        <v>1685132446.1</v>
      </c>
      <c r="FP424" t="s">
        <v>1160</v>
      </c>
      <c r="FQ424">
        <v>1685132445.1</v>
      </c>
      <c r="FR424">
        <v>1685132446.1</v>
      </c>
      <c r="FS424">
        <v>7</v>
      </c>
      <c r="FT424">
        <v>-0.03</v>
      </c>
      <c r="FU424">
        <v>-0.019</v>
      </c>
      <c r="FV424">
        <v>-0.541</v>
      </c>
      <c r="FW424">
        <v>-0.438</v>
      </c>
      <c r="FX424">
        <v>420</v>
      </c>
      <c r="FY424">
        <v>15</v>
      </c>
      <c r="FZ424">
        <v>0.27</v>
      </c>
      <c r="GA424">
        <v>0.03</v>
      </c>
      <c r="GB424">
        <v>-30.11284146341463</v>
      </c>
      <c r="GC424">
        <v>-47.00063623693381</v>
      </c>
      <c r="GD424">
        <v>4.797679544193066</v>
      </c>
      <c r="GE424">
        <v>0</v>
      </c>
      <c r="GF424">
        <v>1.499681219512195</v>
      </c>
      <c r="GG424">
        <v>0.03400850174216282</v>
      </c>
      <c r="GH424">
        <v>0.003508894756932594</v>
      </c>
      <c r="GI424">
        <v>1</v>
      </c>
      <c r="GJ424">
        <v>1</v>
      </c>
      <c r="GK424">
        <v>2</v>
      </c>
      <c r="GL424" t="s">
        <v>432</v>
      </c>
      <c r="GM424">
        <v>3.09899</v>
      </c>
      <c r="GN424">
        <v>2.75822</v>
      </c>
      <c r="GO424">
        <v>0.10294</v>
      </c>
      <c r="GP424">
        <v>0.108691</v>
      </c>
      <c r="GQ424">
        <v>0.0987788</v>
      </c>
      <c r="GR424">
        <v>0.0918943</v>
      </c>
      <c r="GS424">
        <v>22819.7</v>
      </c>
      <c r="GT424">
        <v>22374.5</v>
      </c>
      <c r="GU424">
        <v>25996.4</v>
      </c>
      <c r="GV424">
        <v>25459.7</v>
      </c>
      <c r="GW424">
        <v>37607.9</v>
      </c>
      <c r="GX424">
        <v>35104</v>
      </c>
      <c r="GY424">
        <v>45463.5</v>
      </c>
      <c r="GZ424">
        <v>41823.7</v>
      </c>
      <c r="HA424">
        <v>1.83555</v>
      </c>
      <c r="HB424">
        <v>1.82812</v>
      </c>
      <c r="HC424">
        <v>-0.009480860000000001</v>
      </c>
      <c r="HD424">
        <v>0</v>
      </c>
      <c r="HE424">
        <v>28.1461</v>
      </c>
      <c r="HF424">
        <v>999.9</v>
      </c>
      <c r="HG424">
        <v>41.5</v>
      </c>
      <c r="HH424">
        <v>41.7</v>
      </c>
      <c r="HI424">
        <v>33.805</v>
      </c>
      <c r="HJ424">
        <v>62.6679</v>
      </c>
      <c r="HK424">
        <v>23.9022</v>
      </c>
      <c r="HL424">
        <v>1</v>
      </c>
      <c r="HM424">
        <v>0.557868</v>
      </c>
      <c r="HN424">
        <v>4.2203</v>
      </c>
      <c r="HO424">
        <v>20.255</v>
      </c>
      <c r="HP424">
        <v>5.211</v>
      </c>
      <c r="HQ424">
        <v>11.9819</v>
      </c>
      <c r="HR424">
        <v>4.96335</v>
      </c>
      <c r="HS424">
        <v>3.2743</v>
      </c>
      <c r="HT424">
        <v>9999</v>
      </c>
      <c r="HU424">
        <v>9999</v>
      </c>
      <c r="HV424">
        <v>9999</v>
      </c>
      <c r="HW424">
        <v>43.1</v>
      </c>
      <c r="HX424">
        <v>1.86401</v>
      </c>
      <c r="HY424">
        <v>1.8602</v>
      </c>
      <c r="HZ424">
        <v>1.85853</v>
      </c>
      <c r="IA424">
        <v>1.85989</v>
      </c>
      <c r="IB424">
        <v>1.85989</v>
      </c>
      <c r="IC424">
        <v>1.85847</v>
      </c>
      <c r="ID424">
        <v>1.85751</v>
      </c>
      <c r="IE424">
        <v>1.85242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-0.555</v>
      </c>
      <c r="IT424">
        <v>-0.4127</v>
      </c>
      <c r="IU424">
        <v>-0.5078576447089265</v>
      </c>
      <c r="IV424">
        <v>0.0001543633802942166</v>
      </c>
      <c r="IW424">
        <v>-6.359805854135664E-07</v>
      </c>
      <c r="IX424">
        <v>1.931128000261328E-10</v>
      </c>
      <c r="IY424">
        <v>-0.4198698135401208</v>
      </c>
      <c r="IZ424">
        <v>-0.009907362677547949</v>
      </c>
      <c r="JA424">
        <v>0.0006454078662214542</v>
      </c>
      <c r="JB424">
        <v>-5.064920317128958E-06</v>
      </c>
      <c r="JC424">
        <v>3</v>
      </c>
      <c r="JD424">
        <v>1872</v>
      </c>
      <c r="JE424">
        <v>1</v>
      </c>
      <c r="JF424">
        <v>37</v>
      </c>
      <c r="JG424">
        <v>22.2</v>
      </c>
      <c r="JH424">
        <v>22.2</v>
      </c>
      <c r="JI424">
        <v>1.32446</v>
      </c>
      <c r="JJ424">
        <v>2.67334</v>
      </c>
      <c r="JK424">
        <v>1.49658</v>
      </c>
      <c r="JL424">
        <v>2.33887</v>
      </c>
      <c r="JM424">
        <v>1.54785</v>
      </c>
      <c r="JN424">
        <v>2.45239</v>
      </c>
      <c r="JO424">
        <v>44.3342</v>
      </c>
      <c r="JP424">
        <v>16.1459</v>
      </c>
      <c r="JQ424">
        <v>18</v>
      </c>
      <c r="JR424">
        <v>498.234</v>
      </c>
      <c r="JS424">
        <v>508.996</v>
      </c>
      <c r="JT424">
        <v>23.2671</v>
      </c>
      <c r="JU424">
        <v>33.9395</v>
      </c>
      <c r="JV424">
        <v>29.9995</v>
      </c>
      <c r="JW424">
        <v>34.0336</v>
      </c>
      <c r="JX424">
        <v>33.9805</v>
      </c>
      <c r="JY424">
        <v>26.7392</v>
      </c>
      <c r="JZ424">
        <v>45.7582</v>
      </c>
      <c r="KA424">
        <v>0</v>
      </c>
      <c r="KB424">
        <v>23.2689</v>
      </c>
      <c r="KC424">
        <v>526.72</v>
      </c>
      <c r="KD424">
        <v>16.7497</v>
      </c>
      <c r="KE424">
        <v>99.3481</v>
      </c>
      <c r="KF424">
        <v>99.42140000000001</v>
      </c>
    </row>
    <row r="425" spans="1:292">
      <c r="A425">
        <v>389</v>
      </c>
      <c r="B425">
        <v>1685133784</v>
      </c>
      <c r="C425">
        <v>10381.5</v>
      </c>
      <c r="D425" t="s">
        <v>1221</v>
      </c>
      <c r="E425" t="s">
        <v>1222</v>
      </c>
      <c r="F425">
        <v>5</v>
      </c>
      <c r="G425" t="s">
        <v>1159</v>
      </c>
      <c r="H425">
        <v>1685133776.5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514.5616832362344</v>
      </c>
      <c r="AJ425">
        <v>487.873393939394</v>
      </c>
      <c r="AK425">
        <v>3.247639137351067</v>
      </c>
      <c r="AL425">
        <v>66.88750834974529</v>
      </c>
      <c r="AM425">
        <f>(AO425 - AN425 + DX425*1E3/(8.314*(DZ425+273.15)) * AQ425/DW425 * AP425) * DW425/(100*DK425) * 1000/(1000 - AO425)</f>
        <v>0</v>
      </c>
      <c r="AN425">
        <v>16.7646287629933</v>
      </c>
      <c r="AO425">
        <v>18.27301258741261</v>
      </c>
      <c r="AP425">
        <v>1.052131624673461E-05</v>
      </c>
      <c r="AQ425">
        <v>107.9229507317574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6</v>
      </c>
      <c r="DL425">
        <v>0.5</v>
      </c>
      <c r="DM425" t="s">
        <v>430</v>
      </c>
      <c r="DN425">
        <v>2</v>
      </c>
      <c r="DO425" t="b">
        <v>1</v>
      </c>
      <c r="DP425">
        <v>1685133776.5</v>
      </c>
      <c r="DQ425">
        <v>457.1634814814815</v>
      </c>
      <c r="DR425">
        <v>492.1739259259259</v>
      </c>
      <c r="DS425">
        <v>18.26864444444445</v>
      </c>
      <c r="DT425">
        <v>16.76533703703704</v>
      </c>
      <c r="DU425">
        <v>457.7154074074074</v>
      </c>
      <c r="DV425">
        <v>18.68138148148148</v>
      </c>
      <c r="DW425">
        <v>500.0043333333334</v>
      </c>
      <c r="DX425">
        <v>99.59988518518516</v>
      </c>
      <c r="DY425">
        <v>0.09999382222222222</v>
      </c>
      <c r="DZ425">
        <v>27.27811481481482</v>
      </c>
      <c r="EA425">
        <v>27.98874444444445</v>
      </c>
      <c r="EB425">
        <v>999.9000000000001</v>
      </c>
      <c r="EC425">
        <v>0</v>
      </c>
      <c r="ED425">
        <v>0</v>
      </c>
      <c r="EE425">
        <v>9998.097777777779</v>
      </c>
      <c r="EF425">
        <v>0</v>
      </c>
      <c r="EG425">
        <v>66.56719999999999</v>
      </c>
      <c r="EH425">
        <v>-35.01037407407408</v>
      </c>
      <c r="EI425">
        <v>465.6707407407407</v>
      </c>
      <c r="EJ425">
        <v>500.5660370370369</v>
      </c>
      <c r="EK425">
        <v>1.503302222222222</v>
      </c>
      <c r="EL425">
        <v>492.1739259259259</v>
      </c>
      <c r="EM425">
        <v>16.76533703703704</v>
      </c>
      <c r="EN425">
        <v>1.819555555555555</v>
      </c>
      <c r="EO425">
        <v>1.669826296296297</v>
      </c>
      <c r="EP425">
        <v>15.9558037037037</v>
      </c>
      <c r="EQ425">
        <v>14.61873333333333</v>
      </c>
      <c r="ER425">
        <v>2000.025925925926</v>
      </c>
      <c r="ES425">
        <v>0.9799995555555555</v>
      </c>
      <c r="ET425">
        <v>0.02000074814814815</v>
      </c>
      <c r="EU425">
        <v>0</v>
      </c>
      <c r="EV425">
        <v>649.12</v>
      </c>
      <c r="EW425">
        <v>5.00078</v>
      </c>
      <c r="EX425">
        <v>14441.54444444445</v>
      </c>
      <c r="EY425">
        <v>16379.82962962963</v>
      </c>
      <c r="EZ425">
        <v>43.60385185185185</v>
      </c>
      <c r="FA425">
        <v>44.87251851851852</v>
      </c>
      <c r="FB425">
        <v>44.44885185185184</v>
      </c>
      <c r="FC425">
        <v>44.18514814814815</v>
      </c>
      <c r="FD425">
        <v>44.22437037037037</v>
      </c>
      <c r="FE425">
        <v>1955.125925925926</v>
      </c>
      <c r="FF425">
        <v>39.9</v>
      </c>
      <c r="FG425">
        <v>0</v>
      </c>
      <c r="FH425">
        <v>1685133781.9</v>
      </c>
      <c r="FI425">
        <v>0</v>
      </c>
      <c r="FJ425">
        <v>649.14896</v>
      </c>
      <c r="FK425">
        <v>20.25769227217559</v>
      </c>
      <c r="FL425">
        <v>405.3076917064352</v>
      </c>
      <c r="FM425">
        <v>14441.452</v>
      </c>
      <c r="FN425">
        <v>15</v>
      </c>
      <c r="FO425">
        <v>1685132446.1</v>
      </c>
      <c r="FP425" t="s">
        <v>1160</v>
      </c>
      <c r="FQ425">
        <v>1685132445.1</v>
      </c>
      <c r="FR425">
        <v>1685132446.1</v>
      </c>
      <c r="FS425">
        <v>7</v>
      </c>
      <c r="FT425">
        <v>-0.03</v>
      </c>
      <c r="FU425">
        <v>-0.019</v>
      </c>
      <c r="FV425">
        <v>-0.541</v>
      </c>
      <c r="FW425">
        <v>-0.438</v>
      </c>
      <c r="FX425">
        <v>420</v>
      </c>
      <c r="FY425">
        <v>15</v>
      </c>
      <c r="FZ425">
        <v>0.27</v>
      </c>
      <c r="GA425">
        <v>0.03</v>
      </c>
      <c r="GB425">
        <v>-32.86591463414634</v>
      </c>
      <c r="GC425">
        <v>-31.28763763066207</v>
      </c>
      <c r="GD425">
        <v>3.200753664644791</v>
      </c>
      <c r="GE425">
        <v>0</v>
      </c>
      <c r="GF425">
        <v>1.501705121951219</v>
      </c>
      <c r="GG425">
        <v>0.02573916376306698</v>
      </c>
      <c r="GH425">
        <v>0.002720439456923535</v>
      </c>
      <c r="GI425">
        <v>1</v>
      </c>
      <c r="GJ425">
        <v>1</v>
      </c>
      <c r="GK425">
        <v>2</v>
      </c>
      <c r="GL425" t="s">
        <v>432</v>
      </c>
      <c r="GM425">
        <v>3.09901</v>
      </c>
      <c r="GN425">
        <v>2.75796</v>
      </c>
      <c r="GO425">
        <v>0.105537</v>
      </c>
      <c r="GP425">
        <v>0.111349</v>
      </c>
      <c r="GQ425">
        <v>0.0987956</v>
      </c>
      <c r="GR425">
        <v>0.09189990000000001</v>
      </c>
      <c r="GS425">
        <v>22754</v>
      </c>
      <c r="GT425">
        <v>22308</v>
      </c>
      <c r="GU425">
        <v>25996.8</v>
      </c>
      <c r="GV425">
        <v>25459.9</v>
      </c>
      <c r="GW425">
        <v>37608</v>
      </c>
      <c r="GX425">
        <v>35104.5</v>
      </c>
      <c r="GY425">
        <v>45464.1</v>
      </c>
      <c r="GZ425">
        <v>41824.1</v>
      </c>
      <c r="HA425">
        <v>1.83582</v>
      </c>
      <c r="HB425">
        <v>1.82822</v>
      </c>
      <c r="HC425">
        <v>-0.009723010000000001</v>
      </c>
      <c r="HD425">
        <v>0</v>
      </c>
      <c r="HE425">
        <v>28.1461</v>
      </c>
      <c r="HF425">
        <v>999.9</v>
      </c>
      <c r="HG425">
        <v>41.5</v>
      </c>
      <c r="HH425">
        <v>41.7</v>
      </c>
      <c r="HI425">
        <v>33.8084</v>
      </c>
      <c r="HJ425">
        <v>62.1979</v>
      </c>
      <c r="HK425">
        <v>23.9423</v>
      </c>
      <c r="HL425">
        <v>1</v>
      </c>
      <c r="HM425">
        <v>0.556893</v>
      </c>
      <c r="HN425">
        <v>4.16809</v>
      </c>
      <c r="HO425">
        <v>20.2562</v>
      </c>
      <c r="HP425">
        <v>5.211</v>
      </c>
      <c r="HQ425">
        <v>11.9819</v>
      </c>
      <c r="HR425">
        <v>4.96335</v>
      </c>
      <c r="HS425">
        <v>3.2742</v>
      </c>
      <c r="HT425">
        <v>9999</v>
      </c>
      <c r="HU425">
        <v>9999</v>
      </c>
      <c r="HV425">
        <v>9999</v>
      </c>
      <c r="HW425">
        <v>43.1</v>
      </c>
      <c r="HX425">
        <v>1.86401</v>
      </c>
      <c r="HY425">
        <v>1.8602</v>
      </c>
      <c r="HZ425">
        <v>1.85855</v>
      </c>
      <c r="IA425">
        <v>1.8599</v>
      </c>
      <c r="IB425">
        <v>1.85989</v>
      </c>
      <c r="IC425">
        <v>1.85851</v>
      </c>
      <c r="ID425">
        <v>1.85754</v>
      </c>
      <c r="IE425">
        <v>1.85242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-0.5590000000000001</v>
      </c>
      <c r="IT425">
        <v>-0.4126</v>
      </c>
      <c r="IU425">
        <v>-0.5078576447089265</v>
      </c>
      <c r="IV425">
        <v>0.0001543633802942166</v>
      </c>
      <c r="IW425">
        <v>-6.359805854135664E-07</v>
      </c>
      <c r="IX425">
        <v>1.931128000261328E-10</v>
      </c>
      <c r="IY425">
        <v>-0.4198698135401208</v>
      </c>
      <c r="IZ425">
        <v>-0.009907362677547949</v>
      </c>
      <c r="JA425">
        <v>0.0006454078662214542</v>
      </c>
      <c r="JB425">
        <v>-5.064920317128958E-06</v>
      </c>
      <c r="JC425">
        <v>3</v>
      </c>
      <c r="JD425">
        <v>1872</v>
      </c>
      <c r="JE425">
        <v>1</v>
      </c>
      <c r="JF425">
        <v>37</v>
      </c>
      <c r="JG425">
        <v>22.3</v>
      </c>
      <c r="JH425">
        <v>22.3</v>
      </c>
      <c r="JI425">
        <v>1.36108</v>
      </c>
      <c r="JJ425">
        <v>2.66724</v>
      </c>
      <c r="JK425">
        <v>1.49658</v>
      </c>
      <c r="JL425">
        <v>2.33887</v>
      </c>
      <c r="JM425">
        <v>1.54907</v>
      </c>
      <c r="JN425">
        <v>2.46704</v>
      </c>
      <c r="JO425">
        <v>44.3064</v>
      </c>
      <c r="JP425">
        <v>16.1459</v>
      </c>
      <c r="JQ425">
        <v>18</v>
      </c>
      <c r="JR425">
        <v>498.347</v>
      </c>
      <c r="JS425">
        <v>509.006</v>
      </c>
      <c r="JT425">
        <v>23.2703</v>
      </c>
      <c r="JU425">
        <v>33.9317</v>
      </c>
      <c r="JV425">
        <v>29.9993</v>
      </c>
      <c r="JW425">
        <v>34.0259</v>
      </c>
      <c r="JX425">
        <v>33.973</v>
      </c>
      <c r="JY425">
        <v>27.4143</v>
      </c>
      <c r="JZ425">
        <v>45.7582</v>
      </c>
      <c r="KA425">
        <v>0</v>
      </c>
      <c r="KB425">
        <v>23.2781</v>
      </c>
      <c r="KC425">
        <v>540.0839999999999</v>
      </c>
      <c r="KD425">
        <v>16.7433</v>
      </c>
      <c r="KE425">
        <v>99.3494</v>
      </c>
      <c r="KF425">
        <v>99.4224</v>
      </c>
    </row>
    <row r="426" spans="1:292">
      <c r="A426">
        <v>390</v>
      </c>
      <c r="B426">
        <v>1685133789</v>
      </c>
      <c r="C426">
        <v>10386.5</v>
      </c>
      <c r="D426" t="s">
        <v>1223</v>
      </c>
      <c r="E426" t="s">
        <v>1224</v>
      </c>
      <c r="F426">
        <v>5</v>
      </c>
      <c r="G426" t="s">
        <v>1159</v>
      </c>
      <c r="H426">
        <v>1685133781.214286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531.5485597435668</v>
      </c>
      <c r="AJ426">
        <v>504.2377272727271</v>
      </c>
      <c r="AK426">
        <v>3.270615062566235</v>
      </c>
      <c r="AL426">
        <v>66.88750834974529</v>
      </c>
      <c r="AM426">
        <f>(AO426 - AN426 + DX426*1E3/(8.314*(DZ426+273.15)) * AQ426/DW426 * AP426) * DW426/(100*DK426) * 1000/(1000 - AO426)</f>
        <v>0</v>
      </c>
      <c r="AN426">
        <v>16.7654029628179</v>
      </c>
      <c r="AO426">
        <v>18.27817202797204</v>
      </c>
      <c r="AP426">
        <v>4.23887516164629E-05</v>
      </c>
      <c r="AQ426">
        <v>107.9229507317574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6</v>
      </c>
      <c r="DL426">
        <v>0.5</v>
      </c>
      <c r="DM426" t="s">
        <v>430</v>
      </c>
      <c r="DN426">
        <v>2</v>
      </c>
      <c r="DO426" t="b">
        <v>1</v>
      </c>
      <c r="DP426">
        <v>1685133781.214286</v>
      </c>
      <c r="DQ426">
        <v>471.7968214285715</v>
      </c>
      <c r="DR426">
        <v>507.9969642857142</v>
      </c>
      <c r="DS426">
        <v>18.27182857142857</v>
      </c>
      <c r="DT426">
        <v>16.76516785714286</v>
      </c>
      <c r="DU426">
        <v>472.3535</v>
      </c>
      <c r="DV426">
        <v>18.68455</v>
      </c>
      <c r="DW426">
        <v>499.9962857142858</v>
      </c>
      <c r="DX426">
        <v>99.59966428571428</v>
      </c>
      <c r="DY426">
        <v>0.09998481428571429</v>
      </c>
      <c r="DZ426">
        <v>27.27910714285715</v>
      </c>
      <c r="EA426">
        <v>27.98874285714286</v>
      </c>
      <c r="EB426">
        <v>999.9000000000002</v>
      </c>
      <c r="EC426">
        <v>0</v>
      </c>
      <c r="ED426">
        <v>0</v>
      </c>
      <c r="EE426">
        <v>9995.465</v>
      </c>
      <c r="EF426">
        <v>0</v>
      </c>
      <c r="EG426">
        <v>66.60129642857142</v>
      </c>
      <c r="EH426">
        <v>-36.19998928571429</v>
      </c>
      <c r="EI426">
        <v>480.5780714285714</v>
      </c>
      <c r="EJ426">
        <v>516.6587499999999</v>
      </c>
      <c r="EK426">
        <v>1.506657142857143</v>
      </c>
      <c r="EL426">
        <v>507.9969642857142</v>
      </c>
      <c r="EM426">
        <v>16.76516785714286</v>
      </c>
      <c r="EN426">
        <v>1.819869285714286</v>
      </c>
      <c r="EO426">
        <v>1.669806428571428</v>
      </c>
      <c r="EP426">
        <v>15.95850357142857</v>
      </c>
      <c r="EQ426">
        <v>14.61855</v>
      </c>
      <c r="ER426">
        <v>2000.016428571429</v>
      </c>
      <c r="ES426">
        <v>0.9799993214285713</v>
      </c>
      <c r="ET426">
        <v>0.02000098214285714</v>
      </c>
      <c r="EU426">
        <v>0</v>
      </c>
      <c r="EV426">
        <v>650.7842857142858</v>
      </c>
      <c r="EW426">
        <v>5.00078</v>
      </c>
      <c r="EX426">
        <v>14474.91428571429</v>
      </c>
      <c r="EY426">
        <v>16379.75714285714</v>
      </c>
      <c r="EZ426">
        <v>43.58010714285713</v>
      </c>
      <c r="FA426">
        <v>44.86142857142857</v>
      </c>
      <c r="FB426">
        <v>44.46846428571428</v>
      </c>
      <c r="FC426">
        <v>44.183</v>
      </c>
      <c r="FD426">
        <v>44.19174999999999</v>
      </c>
      <c r="FE426">
        <v>1955.116428571428</v>
      </c>
      <c r="FF426">
        <v>39.9</v>
      </c>
      <c r="FG426">
        <v>0</v>
      </c>
      <c r="FH426">
        <v>1685133787.3</v>
      </c>
      <c r="FI426">
        <v>0</v>
      </c>
      <c r="FJ426">
        <v>650.9732307692308</v>
      </c>
      <c r="FK426">
        <v>22.6577777841804</v>
      </c>
      <c r="FL426">
        <v>443.0632481870289</v>
      </c>
      <c r="FM426">
        <v>14477.52307692308</v>
      </c>
      <c r="FN426">
        <v>15</v>
      </c>
      <c r="FO426">
        <v>1685132446.1</v>
      </c>
      <c r="FP426" t="s">
        <v>1160</v>
      </c>
      <c r="FQ426">
        <v>1685132445.1</v>
      </c>
      <c r="FR426">
        <v>1685132446.1</v>
      </c>
      <c r="FS426">
        <v>7</v>
      </c>
      <c r="FT426">
        <v>-0.03</v>
      </c>
      <c r="FU426">
        <v>-0.019</v>
      </c>
      <c r="FV426">
        <v>-0.541</v>
      </c>
      <c r="FW426">
        <v>-0.438</v>
      </c>
      <c r="FX426">
        <v>420</v>
      </c>
      <c r="FY426">
        <v>15</v>
      </c>
      <c r="FZ426">
        <v>0.27</v>
      </c>
      <c r="GA426">
        <v>0.03</v>
      </c>
      <c r="GB426">
        <v>-35.30842</v>
      </c>
      <c r="GC426">
        <v>-16.65176060037521</v>
      </c>
      <c r="GD426">
        <v>1.658024281366229</v>
      </c>
      <c r="GE426">
        <v>0</v>
      </c>
      <c r="GF426">
        <v>1.5047495</v>
      </c>
      <c r="GG426">
        <v>0.03693973733582744</v>
      </c>
      <c r="GH426">
        <v>0.003751157787936942</v>
      </c>
      <c r="GI426">
        <v>1</v>
      </c>
      <c r="GJ426">
        <v>1</v>
      </c>
      <c r="GK426">
        <v>2</v>
      </c>
      <c r="GL426" t="s">
        <v>432</v>
      </c>
      <c r="GM426">
        <v>3.09892</v>
      </c>
      <c r="GN426">
        <v>2.75808</v>
      </c>
      <c r="GO426">
        <v>0.108119</v>
      </c>
      <c r="GP426">
        <v>0.113949</v>
      </c>
      <c r="GQ426">
        <v>0.0988159</v>
      </c>
      <c r="GR426">
        <v>0.091903</v>
      </c>
      <c r="GS426">
        <v>22688.6</v>
      </c>
      <c r="GT426">
        <v>22243.1</v>
      </c>
      <c r="GU426">
        <v>25997</v>
      </c>
      <c r="GV426">
        <v>25460.2</v>
      </c>
      <c r="GW426">
        <v>37608.1</v>
      </c>
      <c r="GX426">
        <v>35105.1</v>
      </c>
      <c r="GY426">
        <v>45464.9</v>
      </c>
      <c r="GZ426">
        <v>41824.6</v>
      </c>
      <c r="HA426">
        <v>1.83578</v>
      </c>
      <c r="HB426">
        <v>1.82862</v>
      </c>
      <c r="HC426">
        <v>-0.008679930000000001</v>
      </c>
      <c r="HD426">
        <v>0</v>
      </c>
      <c r="HE426">
        <v>28.1461</v>
      </c>
      <c r="HF426">
        <v>999.9</v>
      </c>
      <c r="HG426">
        <v>41.5</v>
      </c>
      <c r="HH426">
        <v>41.7</v>
      </c>
      <c r="HI426">
        <v>33.8064</v>
      </c>
      <c r="HJ426">
        <v>62.4479</v>
      </c>
      <c r="HK426">
        <v>23.7821</v>
      </c>
      <c r="HL426">
        <v>1</v>
      </c>
      <c r="HM426">
        <v>0.555887</v>
      </c>
      <c r="HN426">
        <v>4.14246</v>
      </c>
      <c r="HO426">
        <v>20.2569</v>
      </c>
      <c r="HP426">
        <v>5.21055</v>
      </c>
      <c r="HQ426">
        <v>11.9815</v>
      </c>
      <c r="HR426">
        <v>4.9632</v>
      </c>
      <c r="HS426">
        <v>3.27418</v>
      </c>
      <c r="HT426">
        <v>9999</v>
      </c>
      <c r="HU426">
        <v>9999</v>
      </c>
      <c r="HV426">
        <v>9999</v>
      </c>
      <c r="HW426">
        <v>43.1</v>
      </c>
      <c r="HX426">
        <v>1.86401</v>
      </c>
      <c r="HY426">
        <v>1.8602</v>
      </c>
      <c r="HZ426">
        <v>1.85854</v>
      </c>
      <c r="IA426">
        <v>1.85989</v>
      </c>
      <c r="IB426">
        <v>1.85989</v>
      </c>
      <c r="IC426">
        <v>1.85846</v>
      </c>
      <c r="ID426">
        <v>1.85752</v>
      </c>
      <c r="IE426">
        <v>1.85241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-0.5639999999999999</v>
      </c>
      <c r="IT426">
        <v>-0.4126</v>
      </c>
      <c r="IU426">
        <v>-0.5078576447089265</v>
      </c>
      <c r="IV426">
        <v>0.0001543633802942166</v>
      </c>
      <c r="IW426">
        <v>-6.359805854135664E-07</v>
      </c>
      <c r="IX426">
        <v>1.931128000261328E-10</v>
      </c>
      <c r="IY426">
        <v>-0.4198698135401208</v>
      </c>
      <c r="IZ426">
        <v>-0.009907362677547949</v>
      </c>
      <c r="JA426">
        <v>0.0006454078662214542</v>
      </c>
      <c r="JB426">
        <v>-5.064920317128958E-06</v>
      </c>
      <c r="JC426">
        <v>3</v>
      </c>
      <c r="JD426">
        <v>1872</v>
      </c>
      <c r="JE426">
        <v>1</v>
      </c>
      <c r="JF426">
        <v>37</v>
      </c>
      <c r="JG426">
        <v>22.4</v>
      </c>
      <c r="JH426">
        <v>22.4</v>
      </c>
      <c r="JI426">
        <v>1.39526</v>
      </c>
      <c r="JJ426">
        <v>2.67334</v>
      </c>
      <c r="JK426">
        <v>1.49658</v>
      </c>
      <c r="JL426">
        <v>2.33887</v>
      </c>
      <c r="JM426">
        <v>1.54785</v>
      </c>
      <c r="JN426">
        <v>2.36206</v>
      </c>
      <c r="JO426">
        <v>44.3064</v>
      </c>
      <c r="JP426">
        <v>16.1284</v>
      </c>
      <c r="JQ426">
        <v>18</v>
      </c>
      <c r="JR426">
        <v>498.259</v>
      </c>
      <c r="JS426">
        <v>509.222</v>
      </c>
      <c r="JT426">
        <v>23.279</v>
      </c>
      <c r="JU426">
        <v>33.9238</v>
      </c>
      <c r="JV426">
        <v>29.9991</v>
      </c>
      <c r="JW426">
        <v>34.0179</v>
      </c>
      <c r="JX426">
        <v>33.9651</v>
      </c>
      <c r="JY426">
        <v>28.1481</v>
      </c>
      <c r="JZ426">
        <v>45.7582</v>
      </c>
      <c r="KA426">
        <v>0</v>
      </c>
      <c r="KB426">
        <v>23.2864</v>
      </c>
      <c r="KC426">
        <v>560.121</v>
      </c>
      <c r="KD426">
        <v>16.7384</v>
      </c>
      <c r="KE426">
        <v>99.3509</v>
      </c>
      <c r="KF426">
        <v>99.42359999999999</v>
      </c>
    </row>
    <row r="427" spans="1:292">
      <c r="A427">
        <v>391</v>
      </c>
      <c r="B427">
        <v>1685133794</v>
      </c>
      <c r="C427">
        <v>10391.5</v>
      </c>
      <c r="D427" t="s">
        <v>1225</v>
      </c>
      <c r="E427" t="s">
        <v>1226</v>
      </c>
      <c r="F427">
        <v>5</v>
      </c>
      <c r="G427" t="s">
        <v>1159</v>
      </c>
      <c r="H427">
        <v>1685133786.5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548.6679116935146</v>
      </c>
      <c r="AJ427">
        <v>520.7954727272726</v>
      </c>
      <c r="AK427">
        <v>3.319552826107309</v>
      </c>
      <c r="AL427">
        <v>66.88750834974529</v>
      </c>
      <c r="AM427">
        <f>(AO427 - AN427 + DX427*1E3/(8.314*(DZ427+273.15)) * AQ427/DW427 * AP427) * DW427/(100*DK427) * 1000/(1000 - AO427)</f>
        <v>0</v>
      </c>
      <c r="AN427">
        <v>16.7650025660302</v>
      </c>
      <c r="AO427">
        <v>18.28070209790211</v>
      </c>
      <c r="AP427">
        <v>7.146730831556539E-06</v>
      </c>
      <c r="AQ427">
        <v>107.9229507317574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6</v>
      </c>
      <c r="DL427">
        <v>0.5</v>
      </c>
      <c r="DM427" t="s">
        <v>430</v>
      </c>
      <c r="DN427">
        <v>2</v>
      </c>
      <c r="DO427" t="b">
        <v>1</v>
      </c>
      <c r="DP427">
        <v>1685133786.5</v>
      </c>
      <c r="DQ427">
        <v>488.6371111111112</v>
      </c>
      <c r="DR427">
        <v>525.7864444444444</v>
      </c>
      <c r="DS427">
        <v>18.27571481481481</v>
      </c>
      <c r="DT427">
        <v>16.76544074074074</v>
      </c>
      <c r="DU427">
        <v>489.1991481481481</v>
      </c>
      <c r="DV427">
        <v>18.68841111111111</v>
      </c>
      <c r="DW427">
        <v>500.0038518518518</v>
      </c>
      <c r="DX427">
        <v>99.59949629629631</v>
      </c>
      <c r="DY427">
        <v>0.09999100370370372</v>
      </c>
      <c r="DZ427">
        <v>27.28085925925926</v>
      </c>
      <c r="EA427">
        <v>27.99602592592593</v>
      </c>
      <c r="EB427">
        <v>999.9000000000001</v>
      </c>
      <c r="EC427">
        <v>0</v>
      </c>
      <c r="ED427">
        <v>0</v>
      </c>
      <c r="EE427">
        <v>9995.555555555555</v>
      </c>
      <c r="EF427">
        <v>0</v>
      </c>
      <c r="EG427">
        <v>66.63961111111111</v>
      </c>
      <c r="EH427">
        <v>-37.14919259259258</v>
      </c>
      <c r="EI427">
        <v>497.7337777777778</v>
      </c>
      <c r="EJ427">
        <v>534.7517037037037</v>
      </c>
      <c r="EK427">
        <v>1.510279259259259</v>
      </c>
      <c r="EL427">
        <v>525.7864444444444</v>
      </c>
      <c r="EM427">
        <v>16.76544074074074</v>
      </c>
      <c r="EN427">
        <v>1.820253333333333</v>
      </c>
      <c r="EO427">
        <v>1.66983</v>
      </c>
      <c r="EP427">
        <v>15.96180740740741</v>
      </c>
      <c r="EQ427">
        <v>14.61877407407408</v>
      </c>
      <c r="ER427">
        <v>2000.003703703704</v>
      </c>
      <c r="ES427">
        <v>0.979999</v>
      </c>
      <c r="ET427">
        <v>0.0200013</v>
      </c>
      <c r="EU427">
        <v>0</v>
      </c>
      <c r="EV427">
        <v>652.8372592592592</v>
      </c>
      <c r="EW427">
        <v>5.00078</v>
      </c>
      <c r="EX427">
        <v>14514.62592592593</v>
      </c>
      <c r="EY427">
        <v>16379.65555555556</v>
      </c>
      <c r="EZ427">
        <v>43.57159259259259</v>
      </c>
      <c r="FA427">
        <v>44.854</v>
      </c>
      <c r="FB427">
        <v>44.4695925925926</v>
      </c>
      <c r="FC427">
        <v>44.18048148148147</v>
      </c>
      <c r="FD427">
        <v>44.1895925925926</v>
      </c>
      <c r="FE427">
        <v>1955.103703703704</v>
      </c>
      <c r="FF427">
        <v>39.9</v>
      </c>
      <c r="FG427">
        <v>0</v>
      </c>
      <c r="FH427">
        <v>1685133792.1</v>
      </c>
      <c r="FI427">
        <v>0</v>
      </c>
      <c r="FJ427">
        <v>652.8153461538461</v>
      </c>
      <c r="FK427">
        <v>23.06034187666213</v>
      </c>
      <c r="FL427">
        <v>464.017094006456</v>
      </c>
      <c r="FM427">
        <v>14513.71923076923</v>
      </c>
      <c r="FN427">
        <v>15</v>
      </c>
      <c r="FO427">
        <v>1685132446.1</v>
      </c>
      <c r="FP427" t="s">
        <v>1160</v>
      </c>
      <c r="FQ427">
        <v>1685132445.1</v>
      </c>
      <c r="FR427">
        <v>1685132446.1</v>
      </c>
      <c r="FS427">
        <v>7</v>
      </c>
      <c r="FT427">
        <v>-0.03</v>
      </c>
      <c r="FU427">
        <v>-0.019</v>
      </c>
      <c r="FV427">
        <v>-0.541</v>
      </c>
      <c r="FW427">
        <v>-0.438</v>
      </c>
      <c r="FX427">
        <v>420</v>
      </c>
      <c r="FY427">
        <v>15</v>
      </c>
      <c r="FZ427">
        <v>0.27</v>
      </c>
      <c r="GA427">
        <v>0.03</v>
      </c>
      <c r="GB427">
        <v>-36.517875</v>
      </c>
      <c r="GC427">
        <v>-10.87846153846146</v>
      </c>
      <c r="GD427">
        <v>1.068307923716285</v>
      </c>
      <c r="GE427">
        <v>0</v>
      </c>
      <c r="GF427">
        <v>1.5083475</v>
      </c>
      <c r="GG427">
        <v>0.04296180112569822</v>
      </c>
      <c r="GH427">
        <v>0.004334378127251937</v>
      </c>
      <c r="GI427">
        <v>1</v>
      </c>
      <c r="GJ427">
        <v>1</v>
      </c>
      <c r="GK427">
        <v>2</v>
      </c>
      <c r="GL427" t="s">
        <v>432</v>
      </c>
      <c r="GM427">
        <v>3.09898</v>
      </c>
      <c r="GN427">
        <v>2.75803</v>
      </c>
      <c r="GO427">
        <v>0.110692</v>
      </c>
      <c r="GP427">
        <v>0.116527</v>
      </c>
      <c r="GQ427">
        <v>0.0988267</v>
      </c>
      <c r="GR427">
        <v>0.0919006</v>
      </c>
      <c r="GS427">
        <v>22623.4</v>
      </c>
      <c r="GT427">
        <v>22178.5</v>
      </c>
      <c r="GU427">
        <v>25997.4</v>
      </c>
      <c r="GV427">
        <v>25460.3</v>
      </c>
      <c r="GW427">
        <v>37608.3</v>
      </c>
      <c r="GX427">
        <v>35105.8</v>
      </c>
      <c r="GY427">
        <v>45465.3</v>
      </c>
      <c r="GZ427">
        <v>41825</v>
      </c>
      <c r="HA427">
        <v>1.83608</v>
      </c>
      <c r="HB427">
        <v>1.82875</v>
      </c>
      <c r="HC427">
        <v>-0.008754430000000001</v>
      </c>
      <c r="HD427">
        <v>0</v>
      </c>
      <c r="HE427">
        <v>28.145</v>
      </c>
      <c r="HF427">
        <v>999.9</v>
      </c>
      <c r="HG427">
        <v>41.5</v>
      </c>
      <c r="HH427">
        <v>41.7</v>
      </c>
      <c r="HI427">
        <v>33.8102</v>
      </c>
      <c r="HJ427">
        <v>62.6079</v>
      </c>
      <c r="HK427">
        <v>23.8421</v>
      </c>
      <c r="HL427">
        <v>1</v>
      </c>
      <c r="HM427">
        <v>0.555302</v>
      </c>
      <c r="HN427">
        <v>4.14769</v>
      </c>
      <c r="HO427">
        <v>20.2565</v>
      </c>
      <c r="HP427">
        <v>5.2098</v>
      </c>
      <c r="HQ427">
        <v>11.9827</v>
      </c>
      <c r="HR427">
        <v>4.9634</v>
      </c>
      <c r="HS427">
        <v>3.27415</v>
      </c>
      <c r="HT427">
        <v>9999</v>
      </c>
      <c r="HU427">
        <v>9999</v>
      </c>
      <c r="HV427">
        <v>9999</v>
      </c>
      <c r="HW427">
        <v>43.1</v>
      </c>
      <c r="HX427">
        <v>1.86401</v>
      </c>
      <c r="HY427">
        <v>1.8602</v>
      </c>
      <c r="HZ427">
        <v>1.85852</v>
      </c>
      <c r="IA427">
        <v>1.8599</v>
      </c>
      <c r="IB427">
        <v>1.85989</v>
      </c>
      <c r="IC427">
        <v>1.85847</v>
      </c>
      <c r="ID427">
        <v>1.85748</v>
      </c>
      <c r="IE427">
        <v>1.85241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-0.57</v>
      </c>
      <c r="IT427">
        <v>-0.4126</v>
      </c>
      <c r="IU427">
        <v>-0.5078576447089265</v>
      </c>
      <c r="IV427">
        <v>0.0001543633802942166</v>
      </c>
      <c r="IW427">
        <v>-6.359805854135664E-07</v>
      </c>
      <c r="IX427">
        <v>1.931128000261328E-10</v>
      </c>
      <c r="IY427">
        <v>-0.4198698135401208</v>
      </c>
      <c r="IZ427">
        <v>-0.009907362677547949</v>
      </c>
      <c r="JA427">
        <v>0.0006454078662214542</v>
      </c>
      <c r="JB427">
        <v>-5.064920317128958E-06</v>
      </c>
      <c r="JC427">
        <v>3</v>
      </c>
      <c r="JD427">
        <v>1872</v>
      </c>
      <c r="JE427">
        <v>1</v>
      </c>
      <c r="JF427">
        <v>37</v>
      </c>
      <c r="JG427">
        <v>22.5</v>
      </c>
      <c r="JH427">
        <v>22.5</v>
      </c>
      <c r="JI427">
        <v>1.43188</v>
      </c>
      <c r="JJ427">
        <v>2.66846</v>
      </c>
      <c r="JK427">
        <v>1.49658</v>
      </c>
      <c r="JL427">
        <v>2.33887</v>
      </c>
      <c r="JM427">
        <v>1.54785</v>
      </c>
      <c r="JN427">
        <v>2.44263</v>
      </c>
      <c r="JO427">
        <v>44.3064</v>
      </c>
      <c r="JP427">
        <v>16.1371</v>
      </c>
      <c r="JQ427">
        <v>18</v>
      </c>
      <c r="JR427">
        <v>498.392</v>
      </c>
      <c r="JS427">
        <v>509.251</v>
      </c>
      <c r="JT427">
        <v>23.2859</v>
      </c>
      <c r="JU427">
        <v>33.9165</v>
      </c>
      <c r="JV427">
        <v>29.9994</v>
      </c>
      <c r="JW427">
        <v>34.0106</v>
      </c>
      <c r="JX427">
        <v>33.9578</v>
      </c>
      <c r="JY427">
        <v>28.8152</v>
      </c>
      <c r="JZ427">
        <v>45.7582</v>
      </c>
      <c r="KA427">
        <v>0</v>
      </c>
      <c r="KB427">
        <v>23.2878</v>
      </c>
      <c r="KC427">
        <v>573.481</v>
      </c>
      <c r="KD427">
        <v>16.7325</v>
      </c>
      <c r="KE427">
        <v>99.352</v>
      </c>
      <c r="KF427">
        <v>99.4242</v>
      </c>
    </row>
    <row r="428" spans="1:292">
      <c r="A428">
        <v>392</v>
      </c>
      <c r="B428">
        <v>1685133799</v>
      </c>
      <c r="C428">
        <v>10396.5</v>
      </c>
      <c r="D428" t="s">
        <v>1227</v>
      </c>
      <c r="E428" t="s">
        <v>1228</v>
      </c>
      <c r="F428">
        <v>5</v>
      </c>
      <c r="G428" t="s">
        <v>1159</v>
      </c>
      <c r="H428">
        <v>1685133791.214286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565.7216710857878</v>
      </c>
      <c r="AJ428">
        <v>537.4785212121213</v>
      </c>
      <c r="AK428">
        <v>3.329427307132533</v>
      </c>
      <c r="AL428">
        <v>66.88750834974529</v>
      </c>
      <c r="AM428">
        <f>(AO428 - AN428 + DX428*1E3/(8.314*(DZ428+273.15)) * AQ428/DW428 * AP428) * DW428/(100*DK428) * 1000/(1000 - AO428)</f>
        <v>0</v>
      </c>
      <c r="AN428">
        <v>16.76518886778955</v>
      </c>
      <c r="AO428">
        <v>18.28405384615386</v>
      </c>
      <c r="AP428">
        <v>2.937524014318837E-05</v>
      </c>
      <c r="AQ428">
        <v>107.9229507317574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6</v>
      </c>
      <c r="DL428">
        <v>0.5</v>
      </c>
      <c r="DM428" t="s">
        <v>430</v>
      </c>
      <c r="DN428">
        <v>2</v>
      </c>
      <c r="DO428" t="b">
        <v>1</v>
      </c>
      <c r="DP428">
        <v>1685133791.214286</v>
      </c>
      <c r="DQ428">
        <v>503.9142857142857</v>
      </c>
      <c r="DR428">
        <v>541.5954285714286</v>
      </c>
      <c r="DS428">
        <v>18.2795</v>
      </c>
      <c r="DT428">
        <v>16.76483214285714</v>
      </c>
      <c r="DU428">
        <v>504.4814285714286</v>
      </c>
      <c r="DV428">
        <v>18.69216071428571</v>
      </c>
      <c r="DW428">
        <v>499.9991071428571</v>
      </c>
      <c r="DX428">
        <v>99.59932142857143</v>
      </c>
      <c r="DY428">
        <v>0.1000145464285714</v>
      </c>
      <c r="DZ428">
        <v>27.28233928571428</v>
      </c>
      <c r="EA428">
        <v>27.99699642857143</v>
      </c>
      <c r="EB428">
        <v>999.9000000000002</v>
      </c>
      <c r="EC428">
        <v>0</v>
      </c>
      <c r="ED428">
        <v>0</v>
      </c>
      <c r="EE428">
        <v>9992.008928571429</v>
      </c>
      <c r="EF428">
        <v>0</v>
      </c>
      <c r="EG428">
        <v>66.68185</v>
      </c>
      <c r="EH428">
        <v>-37.68107857142856</v>
      </c>
      <c r="EI428">
        <v>513.2971785714286</v>
      </c>
      <c r="EJ428">
        <v>550.8299285714286</v>
      </c>
      <c r="EK428">
        <v>1.514668214285714</v>
      </c>
      <c r="EL428">
        <v>541.5954285714286</v>
      </c>
      <c r="EM428">
        <v>16.76483214285714</v>
      </c>
      <c r="EN428">
        <v>1.820626071428571</v>
      </c>
      <c r="EO428">
        <v>1.669765714285714</v>
      </c>
      <c r="EP428">
        <v>15.96501071428571</v>
      </c>
      <c r="EQ428">
        <v>14.61817857142857</v>
      </c>
      <c r="ER428">
        <v>2000.021785714286</v>
      </c>
      <c r="ES428">
        <v>0.979999</v>
      </c>
      <c r="ET428">
        <v>0.0200013</v>
      </c>
      <c r="EU428">
        <v>0</v>
      </c>
      <c r="EV428">
        <v>654.6779642857143</v>
      </c>
      <c r="EW428">
        <v>5.00078</v>
      </c>
      <c r="EX428">
        <v>14551.025</v>
      </c>
      <c r="EY428">
        <v>16379.81428571429</v>
      </c>
      <c r="EZ428">
        <v>43.56678571428571</v>
      </c>
      <c r="FA428">
        <v>44.848</v>
      </c>
      <c r="FB428">
        <v>44.47735714285712</v>
      </c>
      <c r="FC428">
        <v>44.18292857142857</v>
      </c>
      <c r="FD428">
        <v>44.18057142857142</v>
      </c>
      <c r="FE428">
        <v>1955.121785714286</v>
      </c>
      <c r="FF428">
        <v>39.9</v>
      </c>
      <c r="FG428">
        <v>0</v>
      </c>
      <c r="FH428">
        <v>1685133797.5</v>
      </c>
      <c r="FI428">
        <v>0</v>
      </c>
      <c r="FJ428">
        <v>655.0298</v>
      </c>
      <c r="FK428">
        <v>23.569153803616</v>
      </c>
      <c r="FL428">
        <v>469.2307685031253</v>
      </c>
      <c r="FM428">
        <v>14557.936</v>
      </c>
      <c r="FN428">
        <v>15</v>
      </c>
      <c r="FO428">
        <v>1685132446.1</v>
      </c>
      <c r="FP428" t="s">
        <v>1160</v>
      </c>
      <c r="FQ428">
        <v>1685132445.1</v>
      </c>
      <c r="FR428">
        <v>1685132446.1</v>
      </c>
      <c r="FS428">
        <v>7</v>
      </c>
      <c r="FT428">
        <v>-0.03</v>
      </c>
      <c r="FU428">
        <v>-0.019</v>
      </c>
      <c r="FV428">
        <v>-0.541</v>
      </c>
      <c r="FW428">
        <v>-0.438</v>
      </c>
      <c r="FX428">
        <v>420</v>
      </c>
      <c r="FY428">
        <v>15</v>
      </c>
      <c r="FZ428">
        <v>0.27</v>
      </c>
      <c r="GA428">
        <v>0.03</v>
      </c>
      <c r="GB428">
        <v>-37.33793902439024</v>
      </c>
      <c r="GC428">
        <v>-7.342208362369337</v>
      </c>
      <c r="GD428">
        <v>0.735873408677776</v>
      </c>
      <c r="GE428">
        <v>0</v>
      </c>
      <c r="GF428">
        <v>1.512121707317073</v>
      </c>
      <c r="GG428">
        <v>0.05285163763066177</v>
      </c>
      <c r="GH428">
        <v>0.005281559222121402</v>
      </c>
      <c r="GI428">
        <v>1</v>
      </c>
      <c r="GJ428">
        <v>1</v>
      </c>
      <c r="GK428">
        <v>2</v>
      </c>
      <c r="GL428" t="s">
        <v>432</v>
      </c>
      <c r="GM428">
        <v>3.09903</v>
      </c>
      <c r="GN428">
        <v>2.75815</v>
      </c>
      <c r="GO428">
        <v>0.113237</v>
      </c>
      <c r="GP428">
        <v>0.11905</v>
      </c>
      <c r="GQ428">
        <v>0.0988425</v>
      </c>
      <c r="GR428">
        <v>0.09189559999999999</v>
      </c>
      <c r="GS428">
        <v>22558.8</v>
      </c>
      <c r="GT428">
        <v>22115.3</v>
      </c>
      <c r="GU428">
        <v>25997.4</v>
      </c>
      <c r="GV428">
        <v>25460.5</v>
      </c>
      <c r="GW428">
        <v>37608.2</v>
      </c>
      <c r="GX428">
        <v>35106.2</v>
      </c>
      <c r="GY428">
        <v>45465.6</v>
      </c>
      <c r="GZ428">
        <v>41825</v>
      </c>
      <c r="HA428">
        <v>1.83637</v>
      </c>
      <c r="HB428">
        <v>1.82875</v>
      </c>
      <c r="HC428">
        <v>-0.00912696</v>
      </c>
      <c r="HD428">
        <v>0</v>
      </c>
      <c r="HE428">
        <v>28.1437</v>
      </c>
      <c r="HF428">
        <v>999.9</v>
      </c>
      <c r="HG428">
        <v>41.5</v>
      </c>
      <c r="HH428">
        <v>41.7</v>
      </c>
      <c r="HI428">
        <v>33.8094</v>
      </c>
      <c r="HJ428">
        <v>62.5579</v>
      </c>
      <c r="HK428">
        <v>23.7981</v>
      </c>
      <c r="HL428">
        <v>1</v>
      </c>
      <c r="HM428">
        <v>0.554779</v>
      </c>
      <c r="HN428">
        <v>4.19358</v>
      </c>
      <c r="HO428">
        <v>20.2553</v>
      </c>
      <c r="HP428">
        <v>5.2104</v>
      </c>
      <c r="HQ428">
        <v>11.9815</v>
      </c>
      <c r="HR428">
        <v>4.96315</v>
      </c>
      <c r="HS428">
        <v>3.27418</v>
      </c>
      <c r="HT428">
        <v>9999</v>
      </c>
      <c r="HU428">
        <v>9999</v>
      </c>
      <c r="HV428">
        <v>9999</v>
      </c>
      <c r="HW428">
        <v>43.1</v>
      </c>
      <c r="HX428">
        <v>1.86401</v>
      </c>
      <c r="HY428">
        <v>1.8602</v>
      </c>
      <c r="HZ428">
        <v>1.85855</v>
      </c>
      <c r="IA428">
        <v>1.8599</v>
      </c>
      <c r="IB428">
        <v>1.85989</v>
      </c>
      <c r="IC428">
        <v>1.85848</v>
      </c>
      <c r="ID428">
        <v>1.85749</v>
      </c>
      <c r="IE428">
        <v>1.85242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-0.576</v>
      </c>
      <c r="IT428">
        <v>-0.4125</v>
      </c>
      <c r="IU428">
        <v>-0.5078576447089265</v>
      </c>
      <c r="IV428">
        <v>0.0001543633802942166</v>
      </c>
      <c r="IW428">
        <v>-6.359805854135664E-07</v>
      </c>
      <c r="IX428">
        <v>1.931128000261328E-10</v>
      </c>
      <c r="IY428">
        <v>-0.4198698135401208</v>
      </c>
      <c r="IZ428">
        <v>-0.009907362677547949</v>
      </c>
      <c r="JA428">
        <v>0.0006454078662214542</v>
      </c>
      <c r="JB428">
        <v>-5.064920317128958E-06</v>
      </c>
      <c r="JC428">
        <v>3</v>
      </c>
      <c r="JD428">
        <v>1872</v>
      </c>
      <c r="JE428">
        <v>1</v>
      </c>
      <c r="JF428">
        <v>37</v>
      </c>
      <c r="JG428">
        <v>22.6</v>
      </c>
      <c r="JH428">
        <v>22.5</v>
      </c>
      <c r="JI428">
        <v>1.46484</v>
      </c>
      <c r="JJ428">
        <v>2.66235</v>
      </c>
      <c r="JK428">
        <v>1.49658</v>
      </c>
      <c r="JL428">
        <v>2.33887</v>
      </c>
      <c r="JM428">
        <v>1.54785</v>
      </c>
      <c r="JN428">
        <v>2.46094</v>
      </c>
      <c r="JO428">
        <v>44.3064</v>
      </c>
      <c r="JP428">
        <v>16.1371</v>
      </c>
      <c r="JQ428">
        <v>18</v>
      </c>
      <c r="JR428">
        <v>498.522</v>
      </c>
      <c r="JS428">
        <v>509.191</v>
      </c>
      <c r="JT428">
        <v>23.2841</v>
      </c>
      <c r="JU428">
        <v>33.9088</v>
      </c>
      <c r="JV428">
        <v>29.9996</v>
      </c>
      <c r="JW428">
        <v>34.0029</v>
      </c>
      <c r="JX428">
        <v>33.9502</v>
      </c>
      <c r="JY428">
        <v>29.5415</v>
      </c>
      <c r="JZ428">
        <v>45.7582</v>
      </c>
      <c r="KA428">
        <v>0</v>
      </c>
      <c r="KB428">
        <v>23.2778</v>
      </c>
      <c r="KC428">
        <v>593.5170000000001</v>
      </c>
      <c r="KD428">
        <v>16.7234</v>
      </c>
      <c r="KE428">
        <v>99.3524</v>
      </c>
      <c r="KF428">
        <v>99.42449999999999</v>
      </c>
    </row>
    <row r="429" spans="1:292">
      <c r="A429">
        <v>393</v>
      </c>
      <c r="B429">
        <v>1685133804</v>
      </c>
      <c r="C429">
        <v>10401.5</v>
      </c>
      <c r="D429" t="s">
        <v>1229</v>
      </c>
      <c r="E429" t="s">
        <v>1230</v>
      </c>
      <c r="F429">
        <v>5</v>
      </c>
      <c r="G429" t="s">
        <v>1159</v>
      </c>
      <c r="H429">
        <v>1685133796.5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582.9068340078975</v>
      </c>
      <c r="AJ429">
        <v>554.1304303030302</v>
      </c>
      <c r="AK429">
        <v>3.33880709640452</v>
      </c>
      <c r="AL429">
        <v>66.88750834974529</v>
      </c>
      <c r="AM429">
        <f>(AO429 - AN429 + DX429*1E3/(8.314*(DZ429+273.15)) * AQ429/DW429 * AP429) * DW429/(100*DK429) * 1000/(1000 - AO429)</f>
        <v>0</v>
      </c>
      <c r="AN429">
        <v>16.76267928889376</v>
      </c>
      <c r="AO429">
        <v>18.28857062937063</v>
      </c>
      <c r="AP429">
        <v>4.736154460282711E-05</v>
      </c>
      <c r="AQ429">
        <v>107.9229507317574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6</v>
      </c>
      <c r="DL429">
        <v>0.5</v>
      </c>
      <c r="DM429" t="s">
        <v>430</v>
      </c>
      <c r="DN429">
        <v>2</v>
      </c>
      <c r="DO429" t="b">
        <v>1</v>
      </c>
      <c r="DP429">
        <v>1685133796.5</v>
      </c>
      <c r="DQ429">
        <v>521.1154074074074</v>
      </c>
      <c r="DR429">
        <v>559.3709259259259</v>
      </c>
      <c r="DS429">
        <v>18.28342592592592</v>
      </c>
      <c r="DT429">
        <v>16.76389629629629</v>
      </c>
      <c r="DU429">
        <v>521.6884074074073</v>
      </c>
      <c r="DV429">
        <v>18.69603703703704</v>
      </c>
      <c r="DW429">
        <v>500.0161111111111</v>
      </c>
      <c r="DX429">
        <v>99.59908518518517</v>
      </c>
      <c r="DY429">
        <v>0.1000440444444444</v>
      </c>
      <c r="DZ429">
        <v>27.28248888888889</v>
      </c>
      <c r="EA429">
        <v>27.99710370370371</v>
      </c>
      <c r="EB429">
        <v>999.9000000000001</v>
      </c>
      <c r="EC429">
        <v>0</v>
      </c>
      <c r="ED429">
        <v>0</v>
      </c>
      <c r="EE429">
        <v>9994.002962962964</v>
      </c>
      <c r="EF429">
        <v>0</v>
      </c>
      <c r="EG429">
        <v>66.68143333333332</v>
      </c>
      <c r="EH429">
        <v>-38.25555555555556</v>
      </c>
      <c r="EI429">
        <v>530.8205925925924</v>
      </c>
      <c r="EJ429">
        <v>568.908074074074</v>
      </c>
      <c r="EK429">
        <v>1.519524814814815</v>
      </c>
      <c r="EL429">
        <v>559.3709259259259</v>
      </c>
      <c r="EM429">
        <v>16.76389629629629</v>
      </c>
      <c r="EN429">
        <v>1.821012962962963</v>
      </c>
      <c r="EO429">
        <v>1.669668148148148</v>
      </c>
      <c r="EP429">
        <v>15.96832962962963</v>
      </c>
      <c r="EQ429">
        <v>14.61727777777778</v>
      </c>
      <c r="ER429">
        <v>2000.031481481481</v>
      </c>
      <c r="ES429">
        <v>0.9799988888888889</v>
      </c>
      <c r="ET429">
        <v>0.02000141851851852</v>
      </c>
      <c r="EU429">
        <v>0</v>
      </c>
      <c r="EV429">
        <v>656.7422592592593</v>
      </c>
      <c r="EW429">
        <v>5.00078</v>
      </c>
      <c r="EX429">
        <v>14592.24814814815</v>
      </c>
      <c r="EY429">
        <v>16379.90740740741</v>
      </c>
      <c r="EZ429">
        <v>43.57396296296297</v>
      </c>
      <c r="FA429">
        <v>44.84466666666667</v>
      </c>
      <c r="FB429">
        <v>44.45574074074074</v>
      </c>
      <c r="FC429">
        <v>44.1804074074074</v>
      </c>
      <c r="FD429">
        <v>44.20118518518519</v>
      </c>
      <c r="FE429">
        <v>1955.131481481482</v>
      </c>
      <c r="FF429">
        <v>39.9</v>
      </c>
      <c r="FG429">
        <v>0</v>
      </c>
      <c r="FH429">
        <v>1685133802.3</v>
      </c>
      <c r="FI429">
        <v>0</v>
      </c>
      <c r="FJ429">
        <v>656.90076</v>
      </c>
      <c r="FK429">
        <v>23.26846157774535</v>
      </c>
      <c r="FL429">
        <v>470.0769237685736</v>
      </c>
      <c r="FM429">
        <v>14595.608</v>
      </c>
      <c r="FN429">
        <v>15</v>
      </c>
      <c r="FO429">
        <v>1685132446.1</v>
      </c>
      <c r="FP429" t="s">
        <v>1160</v>
      </c>
      <c r="FQ429">
        <v>1685132445.1</v>
      </c>
      <c r="FR429">
        <v>1685132446.1</v>
      </c>
      <c r="FS429">
        <v>7</v>
      </c>
      <c r="FT429">
        <v>-0.03</v>
      </c>
      <c r="FU429">
        <v>-0.019</v>
      </c>
      <c r="FV429">
        <v>-0.541</v>
      </c>
      <c r="FW429">
        <v>-0.438</v>
      </c>
      <c r="FX429">
        <v>420</v>
      </c>
      <c r="FY429">
        <v>15</v>
      </c>
      <c r="FZ429">
        <v>0.27</v>
      </c>
      <c r="GA429">
        <v>0.03</v>
      </c>
      <c r="GB429">
        <v>-37.82133170731707</v>
      </c>
      <c r="GC429">
        <v>-6.483173519163723</v>
      </c>
      <c r="GD429">
        <v>0.6452685466434342</v>
      </c>
      <c r="GE429">
        <v>0</v>
      </c>
      <c r="GF429">
        <v>1.515877804878049</v>
      </c>
      <c r="GG429">
        <v>0.0558137979094077</v>
      </c>
      <c r="GH429">
        <v>0.005549113535971124</v>
      </c>
      <c r="GI429">
        <v>1</v>
      </c>
      <c r="GJ429">
        <v>1</v>
      </c>
      <c r="GK429">
        <v>2</v>
      </c>
      <c r="GL429" t="s">
        <v>432</v>
      </c>
      <c r="GM429">
        <v>3.09896</v>
      </c>
      <c r="GN429">
        <v>2.75798</v>
      </c>
      <c r="GO429">
        <v>0.115745</v>
      </c>
      <c r="GP429">
        <v>0.121522</v>
      </c>
      <c r="GQ429">
        <v>0.09885910000000001</v>
      </c>
      <c r="GR429">
        <v>0.0918991</v>
      </c>
      <c r="GS429">
        <v>22495.3</v>
      </c>
      <c r="GT429">
        <v>22053.7</v>
      </c>
      <c r="GU429">
        <v>25997.7</v>
      </c>
      <c r="GV429">
        <v>25461</v>
      </c>
      <c r="GW429">
        <v>37608.1</v>
      </c>
      <c r="GX429">
        <v>35107</v>
      </c>
      <c r="GY429">
        <v>45466</v>
      </c>
      <c r="GZ429">
        <v>41825.8</v>
      </c>
      <c r="HA429">
        <v>1.83587</v>
      </c>
      <c r="HB429">
        <v>1.829</v>
      </c>
      <c r="HC429">
        <v>-0.009015199999999999</v>
      </c>
      <c r="HD429">
        <v>0</v>
      </c>
      <c r="HE429">
        <v>28.142</v>
      </c>
      <c r="HF429">
        <v>999.9</v>
      </c>
      <c r="HG429">
        <v>41.5</v>
      </c>
      <c r="HH429">
        <v>41.7</v>
      </c>
      <c r="HI429">
        <v>33.8102</v>
      </c>
      <c r="HJ429">
        <v>62.4779</v>
      </c>
      <c r="HK429">
        <v>24.1667</v>
      </c>
      <c r="HL429">
        <v>1</v>
      </c>
      <c r="HM429">
        <v>0.554248</v>
      </c>
      <c r="HN429">
        <v>4.17121</v>
      </c>
      <c r="HO429">
        <v>20.2561</v>
      </c>
      <c r="HP429">
        <v>5.20995</v>
      </c>
      <c r="HQ429">
        <v>11.9816</v>
      </c>
      <c r="HR429">
        <v>4.9632</v>
      </c>
      <c r="HS429">
        <v>3.27428</v>
      </c>
      <c r="HT429">
        <v>9999</v>
      </c>
      <c r="HU429">
        <v>9999</v>
      </c>
      <c r="HV429">
        <v>9999</v>
      </c>
      <c r="HW429">
        <v>43.1</v>
      </c>
      <c r="HX429">
        <v>1.86401</v>
      </c>
      <c r="HY429">
        <v>1.8602</v>
      </c>
      <c r="HZ429">
        <v>1.85853</v>
      </c>
      <c r="IA429">
        <v>1.85989</v>
      </c>
      <c r="IB429">
        <v>1.85989</v>
      </c>
      <c r="IC429">
        <v>1.85846</v>
      </c>
      <c r="ID429">
        <v>1.85751</v>
      </c>
      <c r="IE429">
        <v>1.85241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-0.581</v>
      </c>
      <c r="IT429">
        <v>-0.4125</v>
      </c>
      <c r="IU429">
        <v>-0.5078576447089265</v>
      </c>
      <c r="IV429">
        <v>0.0001543633802942166</v>
      </c>
      <c r="IW429">
        <v>-6.359805854135664E-07</v>
      </c>
      <c r="IX429">
        <v>1.931128000261328E-10</v>
      </c>
      <c r="IY429">
        <v>-0.4198698135401208</v>
      </c>
      <c r="IZ429">
        <v>-0.009907362677547949</v>
      </c>
      <c r="JA429">
        <v>0.0006454078662214542</v>
      </c>
      <c r="JB429">
        <v>-5.064920317128958E-06</v>
      </c>
      <c r="JC429">
        <v>3</v>
      </c>
      <c r="JD429">
        <v>1872</v>
      </c>
      <c r="JE429">
        <v>1</v>
      </c>
      <c r="JF429">
        <v>37</v>
      </c>
      <c r="JG429">
        <v>22.6</v>
      </c>
      <c r="JH429">
        <v>22.6</v>
      </c>
      <c r="JI429">
        <v>1.4978</v>
      </c>
      <c r="JJ429">
        <v>2.66479</v>
      </c>
      <c r="JK429">
        <v>1.49658</v>
      </c>
      <c r="JL429">
        <v>2.33887</v>
      </c>
      <c r="JM429">
        <v>1.54785</v>
      </c>
      <c r="JN429">
        <v>2.39502</v>
      </c>
      <c r="JO429">
        <v>44.2787</v>
      </c>
      <c r="JP429">
        <v>16.1371</v>
      </c>
      <c r="JQ429">
        <v>18</v>
      </c>
      <c r="JR429">
        <v>498.159</v>
      </c>
      <c r="JS429">
        <v>509.305</v>
      </c>
      <c r="JT429">
        <v>23.2789</v>
      </c>
      <c r="JU429">
        <v>33.9012</v>
      </c>
      <c r="JV429">
        <v>29.9994</v>
      </c>
      <c r="JW429">
        <v>33.9953</v>
      </c>
      <c r="JX429">
        <v>33.9427</v>
      </c>
      <c r="JY429">
        <v>30.2087</v>
      </c>
      <c r="JZ429">
        <v>45.7582</v>
      </c>
      <c r="KA429">
        <v>0</v>
      </c>
      <c r="KB429">
        <v>23.2798</v>
      </c>
      <c r="KC429">
        <v>606.8920000000001</v>
      </c>
      <c r="KD429">
        <v>16.7136</v>
      </c>
      <c r="KE429">
        <v>99.3535</v>
      </c>
      <c r="KF429">
        <v>99.4265</v>
      </c>
    </row>
    <row r="430" spans="1:292">
      <c r="A430">
        <v>394</v>
      </c>
      <c r="B430">
        <v>1685133809</v>
      </c>
      <c r="C430">
        <v>10406.5</v>
      </c>
      <c r="D430" t="s">
        <v>1231</v>
      </c>
      <c r="E430" t="s">
        <v>1232</v>
      </c>
      <c r="F430">
        <v>5</v>
      </c>
      <c r="G430" t="s">
        <v>1159</v>
      </c>
      <c r="H430">
        <v>1685133801.214286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599.8437967031675</v>
      </c>
      <c r="AJ430">
        <v>570.8437515151518</v>
      </c>
      <c r="AK430">
        <v>3.343099165433158</v>
      </c>
      <c r="AL430">
        <v>66.88750834974529</v>
      </c>
      <c r="AM430">
        <f>(AO430 - AN430 + DX430*1E3/(8.314*(DZ430+273.15)) * AQ430/DW430 * AP430) * DW430/(100*DK430) * 1000/(1000 - AO430)</f>
        <v>0</v>
      </c>
      <c r="AN430">
        <v>16.76404268321679</v>
      </c>
      <c r="AO430">
        <v>18.29245594405597</v>
      </c>
      <c r="AP430">
        <v>1.067228471050429E-05</v>
      </c>
      <c r="AQ430">
        <v>107.9229507317574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6</v>
      </c>
      <c r="DL430">
        <v>0.5</v>
      </c>
      <c r="DM430" t="s">
        <v>430</v>
      </c>
      <c r="DN430">
        <v>2</v>
      </c>
      <c r="DO430" t="b">
        <v>1</v>
      </c>
      <c r="DP430">
        <v>1685133801.214286</v>
      </c>
      <c r="DQ430">
        <v>536.5434285714285</v>
      </c>
      <c r="DR430">
        <v>575.1823928571429</v>
      </c>
      <c r="DS430">
        <v>18.286875</v>
      </c>
      <c r="DT430">
        <v>16.76385714285714</v>
      </c>
      <c r="DU430">
        <v>537.1220000000001</v>
      </c>
      <c r="DV430">
        <v>18.69944642857143</v>
      </c>
      <c r="DW430">
        <v>500.0110357142857</v>
      </c>
      <c r="DX430">
        <v>99.59854285714286</v>
      </c>
      <c r="DY430">
        <v>0.1000411678571429</v>
      </c>
      <c r="DZ430">
        <v>27.28228214285714</v>
      </c>
      <c r="EA430">
        <v>27.99507142857143</v>
      </c>
      <c r="EB430">
        <v>999.9000000000002</v>
      </c>
      <c r="EC430">
        <v>0</v>
      </c>
      <c r="ED430">
        <v>0</v>
      </c>
      <c r="EE430">
        <v>9994.799285714287</v>
      </c>
      <c r="EF430">
        <v>0</v>
      </c>
      <c r="EG430">
        <v>66.68716071428571</v>
      </c>
      <c r="EH430">
        <v>-38.63899285714286</v>
      </c>
      <c r="EI430">
        <v>546.5378571428571</v>
      </c>
      <c r="EJ430">
        <v>584.9890357142857</v>
      </c>
      <c r="EK430">
        <v>1.523004285714286</v>
      </c>
      <c r="EL430">
        <v>575.1823928571429</v>
      </c>
      <c r="EM430">
        <v>16.76385714285714</v>
      </c>
      <c r="EN430">
        <v>1.821346785714286</v>
      </c>
      <c r="EO430">
        <v>1.669656071428572</v>
      </c>
      <c r="EP430">
        <v>15.97119285714286</v>
      </c>
      <c r="EQ430">
        <v>14.61716071428572</v>
      </c>
      <c r="ER430">
        <v>2000.013928571428</v>
      </c>
      <c r="ES430">
        <v>0.9799985714285714</v>
      </c>
      <c r="ET430">
        <v>0.02000174642857143</v>
      </c>
      <c r="EU430">
        <v>0</v>
      </c>
      <c r="EV430">
        <v>658.5781071428571</v>
      </c>
      <c r="EW430">
        <v>5.00078</v>
      </c>
      <c r="EX430">
        <v>14629.13571428572</v>
      </c>
      <c r="EY430">
        <v>16379.76071428572</v>
      </c>
      <c r="EZ430">
        <v>43.56682142857142</v>
      </c>
      <c r="FA430">
        <v>44.83899999999999</v>
      </c>
      <c r="FB430">
        <v>44.43946428571428</v>
      </c>
      <c r="FC430">
        <v>44.17842857142857</v>
      </c>
      <c r="FD430">
        <v>44.18282142857142</v>
      </c>
      <c r="FE430">
        <v>1955.113928571429</v>
      </c>
      <c r="FF430">
        <v>39.9</v>
      </c>
      <c r="FG430">
        <v>0</v>
      </c>
      <c r="FH430">
        <v>1685133807.1</v>
      </c>
      <c r="FI430">
        <v>0</v>
      </c>
      <c r="FJ430">
        <v>658.7567999999999</v>
      </c>
      <c r="FK430">
        <v>22.49230772926866</v>
      </c>
      <c r="FL430">
        <v>471.015385351515</v>
      </c>
      <c r="FM430">
        <v>14633.176</v>
      </c>
      <c r="FN430">
        <v>15</v>
      </c>
      <c r="FO430">
        <v>1685132446.1</v>
      </c>
      <c r="FP430" t="s">
        <v>1160</v>
      </c>
      <c r="FQ430">
        <v>1685132445.1</v>
      </c>
      <c r="FR430">
        <v>1685132446.1</v>
      </c>
      <c r="FS430">
        <v>7</v>
      </c>
      <c r="FT430">
        <v>-0.03</v>
      </c>
      <c r="FU430">
        <v>-0.019</v>
      </c>
      <c r="FV430">
        <v>-0.541</v>
      </c>
      <c r="FW430">
        <v>-0.438</v>
      </c>
      <c r="FX430">
        <v>420</v>
      </c>
      <c r="FY430">
        <v>15</v>
      </c>
      <c r="FZ430">
        <v>0.27</v>
      </c>
      <c r="GA430">
        <v>0.03</v>
      </c>
      <c r="GB430">
        <v>-38.3186756097561</v>
      </c>
      <c r="GC430">
        <v>-5.281628571428655</v>
      </c>
      <c r="GD430">
        <v>0.5267949870960301</v>
      </c>
      <c r="GE430">
        <v>0</v>
      </c>
      <c r="GF430">
        <v>1.520000487804878</v>
      </c>
      <c r="GG430">
        <v>0.0487739372822321</v>
      </c>
      <c r="GH430">
        <v>0.004887905906652697</v>
      </c>
      <c r="GI430">
        <v>1</v>
      </c>
      <c r="GJ430">
        <v>1</v>
      </c>
      <c r="GK430">
        <v>2</v>
      </c>
      <c r="GL430" t="s">
        <v>432</v>
      </c>
      <c r="GM430">
        <v>3.099</v>
      </c>
      <c r="GN430">
        <v>2.75815</v>
      </c>
      <c r="GO430">
        <v>0.118228</v>
      </c>
      <c r="GP430">
        <v>0.123982</v>
      </c>
      <c r="GQ430">
        <v>0.09887410000000001</v>
      </c>
      <c r="GR430">
        <v>0.09190520000000001</v>
      </c>
      <c r="GS430">
        <v>22432.4</v>
      </c>
      <c r="GT430">
        <v>21992.2</v>
      </c>
      <c r="GU430">
        <v>25998.1</v>
      </c>
      <c r="GV430">
        <v>25461.3</v>
      </c>
      <c r="GW430">
        <v>37608</v>
      </c>
      <c r="GX430">
        <v>35107.4</v>
      </c>
      <c r="GY430">
        <v>45466.3</v>
      </c>
      <c r="GZ430">
        <v>41826.2</v>
      </c>
      <c r="HA430">
        <v>1.8363</v>
      </c>
      <c r="HB430">
        <v>1.82925</v>
      </c>
      <c r="HC430">
        <v>-0.00890344</v>
      </c>
      <c r="HD430">
        <v>0</v>
      </c>
      <c r="HE430">
        <v>28.1408</v>
      </c>
      <c r="HF430">
        <v>999.9</v>
      </c>
      <c r="HG430">
        <v>41.5</v>
      </c>
      <c r="HH430">
        <v>41.7</v>
      </c>
      <c r="HI430">
        <v>33.8079</v>
      </c>
      <c r="HJ430">
        <v>62.4279</v>
      </c>
      <c r="HK430">
        <v>24.0304</v>
      </c>
      <c r="HL430">
        <v>1</v>
      </c>
      <c r="HM430">
        <v>0.553298</v>
      </c>
      <c r="HN430">
        <v>4.14216</v>
      </c>
      <c r="HO430">
        <v>20.2569</v>
      </c>
      <c r="HP430">
        <v>5.2101</v>
      </c>
      <c r="HQ430">
        <v>11.9806</v>
      </c>
      <c r="HR430">
        <v>4.9634</v>
      </c>
      <c r="HS430">
        <v>3.27433</v>
      </c>
      <c r="HT430">
        <v>9999</v>
      </c>
      <c r="HU430">
        <v>9999</v>
      </c>
      <c r="HV430">
        <v>9999</v>
      </c>
      <c r="HW430">
        <v>43.1</v>
      </c>
      <c r="HX430">
        <v>1.86401</v>
      </c>
      <c r="HY430">
        <v>1.8602</v>
      </c>
      <c r="HZ430">
        <v>1.85854</v>
      </c>
      <c r="IA430">
        <v>1.85989</v>
      </c>
      <c r="IB430">
        <v>1.85989</v>
      </c>
      <c r="IC430">
        <v>1.85847</v>
      </c>
      <c r="ID430">
        <v>1.85752</v>
      </c>
      <c r="IE430">
        <v>1.85242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-0.587</v>
      </c>
      <c r="IT430">
        <v>-0.4125</v>
      </c>
      <c r="IU430">
        <v>-0.5078576447089265</v>
      </c>
      <c r="IV430">
        <v>0.0001543633802942166</v>
      </c>
      <c r="IW430">
        <v>-6.359805854135664E-07</v>
      </c>
      <c r="IX430">
        <v>1.931128000261328E-10</v>
      </c>
      <c r="IY430">
        <v>-0.4198698135401208</v>
      </c>
      <c r="IZ430">
        <v>-0.009907362677547949</v>
      </c>
      <c r="JA430">
        <v>0.0006454078662214542</v>
      </c>
      <c r="JB430">
        <v>-5.064920317128958E-06</v>
      </c>
      <c r="JC430">
        <v>3</v>
      </c>
      <c r="JD430">
        <v>1872</v>
      </c>
      <c r="JE430">
        <v>1</v>
      </c>
      <c r="JF430">
        <v>37</v>
      </c>
      <c r="JG430">
        <v>22.7</v>
      </c>
      <c r="JH430">
        <v>22.7</v>
      </c>
      <c r="JI430">
        <v>1.53442</v>
      </c>
      <c r="JJ430">
        <v>2.6709</v>
      </c>
      <c r="JK430">
        <v>1.49658</v>
      </c>
      <c r="JL430">
        <v>2.33765</v>
      </c>
      <c r="JM430">
        <v>1.54785</v>
      </c>
      <c r="JN430">
        <v>2.40723</v>
      </c>
      <c r="JO430">
        <v>44.2787</v>
      </c>
      <c r="JP430">
        <v>16.1284</v>
      </c>
      <c r="JQ430">
        <v>18</v>
      </c>
      <c r="JR430">
        <v>498.366</v>
      </c>
      <c r="JS430">
        <v>509.409</v>
      </c>
      <c r="JT430">
        <v>23.2797</v>
      </c>
      <c r="JU430">
        <v>33.8935</v>
      </c>
      <c r="JV430">
        <v>29.9993</v>
      </c>
      <c r="JW430">
        <v>33.9877</v>
      </c>
      <c r="JX430">
        <v>33.9337</v>
      </c>
      <c r="JY430">
        <v>30.9281</v>
      </c>
      <c r="JZ430">
        <v>45.7582</v>
      </c>
      <c r="KA430">
        <v>0</v>
      </c>
      <c r="KB430">
        <v>23.2841</v>
      </c>
      <c r="KC430">
        <v>626.928</v>
      </c>
      <c r="KD430">
        <v>16.7049</v>
      </c>
      <c r="KE430">
        <v>99.3544</v>
      </c>
      <c r="KF430">
        <v>99.42740000000001</v>
      </c>
    </row>
    <row r="431" spans="1:292">
      <c r="A431">
        <v>395</v>
      </c>
      <c r="B431">
        <v>1685133814</v>
      </c>
      <c r="C431">
        <v>10411.5</v>
      </c>
      <c r="D431" t="s">
        <v>1233</v>
      </c>
      <c r="E431" t="s">
        <v>1234</v>
      </c>
      <c r="F431">
        <v>5</v>
      </c>
      <c r="G431" t="s">
        <v>1159</v>
      </c>
      <c r="H431">
        <v>1685133806.5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616.8826470388506</v>
      </c>
      <c r="AJ431">
        <v>587.4741575757574</v>
      </c>
      <c r="AK431">
        <v>3.330382341616825</v>
      </c>
      <c r="AL431">
        <v>66.88750834974529</v>
      </c>
      <c r="AM431">
        <f>(AO431 - AN431 + DX431*1E3/(8.314*(DZ431+273.15)) * AQ431/DW431 * AP431) * DW431/(100*DK431) * 1000/(1000 - AO431)</f>
        <v>0</v>
      </c>
      <c r="AN431">
        <v>16.76464433313548</v>
      </c>
      <c r="AO431">
        <v>18.29532167832168</v>
      </c>
      <c r="AP431">
        <v>2.18711632922479E-05</v>
      </c>
      <c r="AQ431">
        <v>107.9229507317574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6</v>
      </c>
      <c r="DL431">
        <v>0.5</v>
      </c>
      <c r="DM431" t="s">
        <v>430</v>
      </c>
      <c r="DN431">
        <v>2</v>
      </c>
      <c r="DO431" t="b">
        <v>1</v>
      </c>
      <c r="DP431">
        <v>1685133806.5</v>
      </c>
      <c r="DQ431">
        <v>553.8261851851852</v>
      </c>
      <c r="DR431">
        <v>592.9114074074074</v>
      </c>
      <c r="DS431">
        <v>18.29086666666667</v>
      </c>
      <c r="DT431">
        <v>16.76402222222222</v>
      </c>
      <c r="DU431">
        <v>554.4111481481482</v>
      </c>
      <c r="DV431">
        <v>18.7034037037037</v>
      </c>
      <c r="DW431">
        <v>500.0224444444445</v>
      </c>
      <c r="DX431">
        <v>99.5985888888889</v>
      </c>
      <c r="DY431">
        <v>0.1000615444444445</v>
      </c>
      <c r="DZ431">
        <v>27.28202222222222</v>
      </c>
      <c r="EA431">
        <v>27.99516666666666</v>
      </c>
      <c r="EB431">
        <v>999.9000000000001</v>
      </c>
      <c r="EC431">
        <v>0</v>
      </c>
      <c r="ED431">
        <v>0</v>
      </c>
      <c r="EE431">
        <v>9997.912222222223</v>
      </c>
      <c r="EF431">
        <v>0</v>
      </c>
      <c r="EG431">
        <v>66.67120370370371</v>
      </c>
      <c r="EH431">
        <v>-39.08523703703704</v>
      </c>
      <c r="EI431">
        <v>564.1448888888889</v>
      </c>
      <c r="EJ431">
        <v>603.0204074074073</v>
      </c>
      <c r="EK431">
        <v>1.526836296296296</v>
      </c>
      <c r="EL431">
        <v>592.9114074074074</v>
      </c>
      <c r="EM431">
        <v>16.76402222222222</v>
      </c>
      <c r="EN431">
        <v>1.821745925925926</v>
      </c>
      <c r="EO431">
        <v>1.669673703703704</v>
      </c>
      <c r="EP431">
        <v>15.97462592592592</v>
      </c>
      <c r="EQ431">
        <v>14.61731481481482</v>
      </c>
      <c r="ER431">
        <v>1999.973333333333</v>
      </c>
      <c r="ES431">
        <v>0.979998</v>
      </c>
      <c r="ET431">
        <v>0.02000232962962963</v>
      </c>
      <c r="EU431">
        <v>0</v>
      </c>
      <c r="EV431">
        <v>660.5897037037037</v>
      </c>
      <c r="EW431">
        <v>5.00078</v>
      </c>
      <c r="EX431">
        <v>14670.57037037037</v>
      </c>
      <c r="EY431">
        <v>16379.42962962963</v>
      </c>
      <c r="EZ431">
        <v>43.56007407407407</v>
      </c>
      <c r="FA431">
        <v>44.83533333333333</v>
      </c>
      <c r="FB431">
        <v>44.42344444444444</v>
      </c>
      <c r="FC431">
        <v>44.16881481481481</v>
      </c>
      <c r="FD431">
        <v>44.19192592592591</v>
      </c>
      <c r="FE431">
        <v>1955.073333333333</v>
      </c>
      <c r="FF431">
        <v>39.9</v>
      </c>
      <c r="FG431">
        <v>0</v>
      </c>
      <c r="FH431">
        <v>1685133811.9</v>
      </c>
      <c r="FI431">
        <v>0</v>
      </c>
      <c r="FJ431">
        <v>660.5867599999999</v>
      </c>
      <c r="FK431">
        <v>22.75969227472613</v>
      </c>
      <c r="FL431">
        <v>464.915383902853</v>
      </c>
      <c r="FM431">
        <v>14670.608</v>
      </c>
      <c r="FN431">
        <v>15</v>
      </c>
      <c r="FO431">
        <v>1685132446.1</v>
      </c>
      <c r="FP431" t="s">
        <v>1160</v>
      </c>
      <c r="FQ431">
        <v>1685132445.1</v>
      </c>
      <c r="FR431">
        <v>1685132446.1</v>
      </c>
      <c r="FS431">
        <v>7</v>
      </c>
      <c r="FT431">
        <v>-0.03</v>
      </c>
      <c r="FU431">
        <v>-0.019</v>
      </c>
      <c r="FV431">
        <v>-0.541</v>
      </c>
      <c r="FW431">
        <v>-0.438</v>
      </c>
      <c r="FX431">
        <v>420</v>
      </c>
      <c r="FY431">
        <v>15</v>
      </c>
      <c r="FZ431">
        <v>0.27</v>
      </c>
      <c r="GA431">
        <v>0.03</v>
      </c>
      <c r="GB431">
        <v>-38.8037525</v>
      </c>
      <c r="GC431">
        <v>-4.834587242026221</v>
      </c>
      <c r="GD431">
        <v>0.4703989423816229</v>
      </c>
      <c r="GE431">
        <v>0</v>
      </c>
      <c r="GF431">
        <v>1.5242905</v>
      </c>
      <c r="GG431">
        <v>0.04209028142589021</v>
      </c>
      <c r="GH431">
        <v>0.004152342080079637</v>
      </c>
      <c r="GI431">
        <v>1</v>
      </c>
      <c r="GJ431">
        <v>1</v>
      </c>
      <c r="GK431">
        <v>2</v>
      </c>
      <c r="GL431" t="s">
        <v>432</v>
      </c>
      <c r="GM431">
        <v>3.09904</v>
      </c>
      <c r="GN431">
        <v>2.75819</v>
      </c>
      <c r="GO431">
        <v>0.120669</v>
      </c>
      <c r="GP431">
        <v>0.12641</v>
      </c>
      <c r="GQ431">
        <v>0.0988878</v>
      </c>
      <c r="GR431">
        <v>0.0919056</v>
      </c>
      <c r="GS431">
        <v>22370.7</v>
      </c>
      <c r="GT431">
        <v>21931.4</v>
      </c>
      <c r="GU431">
        <v>25998.5</v>
      </c>
      <c r="GV431">
        <v>25461.5</v>
      </c>
      <c r="GW431">
        <v>37608.5</v>
      </c>
      <c r="GX431">
        <v>35108.1</v>
      </c>
      <c r="GY431">
        <v>45467.3</v>
      </c>
      <c r="GZ431">
        <v>41826.7</v>
      </c>
      <c r="HA431">
        <v>1.83637</v>
      </c>
      <c r="HB431">
        <v>1.8295</v>
      </c>
      <c r="HC431">
        <v>-0.009015199999999999</v>
      </c>
      <c r="HD431">
        <v>0</v>
      </c>
      <c r="HE431">
        <v>28.1384</v>
      </c>
      <c r="HF431">
        <v>999.9</v>
      </c>
      <c r="HG431">
        <v>41.5</v>
      </c>
      <c r="HH431">
        <v>41.7</v>
      </c>
      <c r="HI431">
        <v>33.8091</v>
      </c>
      <c r="HJ431">
        <v>62.5879</v>
      </c>
      <c r="HK431">
        <v>23.742</v>
      </c>
      <c r="HL431">
        <v>1</v>
      </c>
      <c r="HM431">
        <v>0.552365</v>
      </c>
      <c r="HN431">
        <v>4.13299</v>
      </c>
      <c r="HO431">
        <v>20.257</v>
      </c>
      <c r="HP431">
        <v>5.21085</v>
      </c>
      <c r="HQ431">
        <v>11.9807</v>
      </c>
      <c r="HR431">
        <v>4.96335</v>
      </c>
      <c r="HS431">
        <v>3.27445</v>
      </c>
      <c r="HT431">
        <v>9999</v>
      </c>
      <c r="HU431">
        <v>9999</v>
      </c>
      <c r="HV431">
        <v>9999</v>
      </c>
      <c r="HW431">
        <v>43.1</v>
      </c>
      <c r="HX431">
        <v>1.86401</v>
      </c>
      <c r="HY431">
        <v>1.8602</v>
      </c>
      <c r="HZ431">
        <v>1.85854</v>
      </c>
      <c r="IA431">
        <v>1.85989</v>
      </c>
      <c r="IB431">
        <v>1.85989</v>
      </c>
      <c r="IC431">
        <v>1.85847</v>
      </c>
      <c r="ID431">
        <v>1.85749</v>
      </c>
      <c r="IE431">
        <v>1.85241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-0.595</v>
      </c>
      <c r="IT431">
        <v>-0.4125</v>
      </c>
      <c r="IU431">
        <v>-0.5078576447089265</v>
      </c>
      <c r="IV431">
        <v>0.0001543633802942166</v>
      </c>
      <c r="IW431">
        <v>-6.359805854135664E-07</v>
      </c>
      <c r="IX431">
        <v>1.931128000261328E-10</v>
      </c>
      <c r="IY431">
        <v>-0.4198698135401208</v>
      </c>
      <c r="IZ431">
        <v>-0.009907362677547949</v>
      </c>
      <c r="JA431">
        <v>0.0006454078662214542</v>
      </c>
      <c r="JB431">
        <v>-5.064920317128958E-06</v>
      </c>
      <c r="JC431">
        <v>3</v>
      </c>
      <c r="JD431">
        <v>1872</v>
      </c>
      <c r="JE431">
        <v>1</v>
      </c>
      <c r="JF431">
        <v>37</v>
      </c>
      <c r="JG431">
        <v>22.8</v>
      </c>
      <c r="JH431">
        <v>22.8</v>
      </c>
      <c r="JI431">
        <v>1.56982</v>
      </c>
      <c r="JJ431">
        <v>2.65991</v>
      </c>
      <c r="JK431">
        <v>1.49658</v>
      </c>
      <c r="JL431">
        <v>2.33887</v>
      </c>
      <c r="JM431">
        <v>1.54785</v>
      </c>
      <c r="JN431">
        <v>2.48535</v>
      </c>
      <c r="JO431">
        <v>44.2509</v>
      </c>
      <c r="JP431">
        <v>16.1371</v>
      </c>
      <c r="JQ431">
        <v>18</v>
      </c>
      <c r="JR431">
        <v>498.358</v>
      </c>
      <c r="JS431">
        <v>509.521</v>
      </c>
      <c r="JT431">
        <v>23.2826</v>
      </c>
      <c r="JU431">
        <v>33.8859</v>
      </c>
      <c r="JV431">
        <v>29.9992</v>
      </c>
      <c r="JW431">
        <v>33.98</v>
      </c>
      <c r="JX431">
        <v>33.926</v>
      </c>
      <c r="JY431">
        <v>31.5876</v>
      </c>
      <c r="JZ431">
        <v>45.7582</v>
      </c>
      <c r="KA431">
        <v>0</v>
      </c>
      <c r="KB431">
        <v>23.2857</v>
      </c>
      <c r="KC431">
        <v>640.294</v>
      </c>
      <c r="KD431">
        <v>16.6938</v>
      </c>
      <c r="KE431">
        <v>99.35639999999999</v>
      </c>
      <c r="KF431">
        <v>99.4285</v>
      </c>
    </row>
    <row r="432" spans="1:292">
      <c r="A432">
        <v>396</v>
      </c>
      <c r="B432">
        <v>1685133819</v>
      </c>
      <c r="C432">
        <v>10416.5</v>
      </c>
      <c r="D432" t="s">
        <v>1235</v>
      </c>
      <c r="E432" t="s">
        <v>1236</v>
      </c>
      <c r="F432">
        <v>5</v>
      </c>
      <c r="G432" t="s">
        <v>1159</v>
      </c>
      <c r="H432">
        <v>1685133811.214286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633.896122664351</v>
      </c>
      <c r="AJ432">
        <v>604.2504909090907</v>
      </c>
      <c r="AK432">
        <v>3.35585356579716</v>
      </c>
      <c r="AL432">
        <v>66.88750834974529</v>
      </c>
      <c r="AM432">
        <f>(AO432 - AN432 + DX432*1E3/(8.314*(DZ432+273.15)) * AQ432/DW432 * AP432) * DW432/(100*DK432) * 1000/(1000 - AO432)</f>
        <v>0</v>
      </c>
      <c r="AN432">
        <v>16.76327418101593</v>
      </c>
      <c r="AO432">
        <v>18.29998811188812</v>
      </c>
      <c r="AP432">
        <v>2.416610560619334E-05</v>
      </c>
      <c r="AQ432">
        <v>107.9229507317574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6</v>
      </c>
      <c r="DL432">
        <v>0.5</v>
      </c>
      <c r="DM432" t="s">
        <v>430</v>
      </c>
      <c r="DN432">
        <v>2</v>
      </c>
      <c r="DO432" t="b">
        <v>1</v>
      </c>
      <c r="DP432">
        <v>1685133811.214286</v>
      </c>
      <c r="DQ432">
        <v>569.2799285714285</v>
      </c>
      <c r="DR432">
        <v>608.6766428571428</v>
      </c>
      <c r="DS432">
        <v>18.29418571428571</v>
      </c>
      <c r="DT432">
        <v>16.76402142857143</v>
      </c>
      <c r="DU432">
        <v>569.8708214285715</v>
      </c>
      <c r="DV432">
        <v>18.70670357142857</v>
      </c>
      <c r="DW432">
        <v>500.0151428571429</v>
      </c>
      <c r="DX432">
        <v>99.59872499999999</v>
      </c>
      <c r="DY432">
        <v>0.09996008571428572</v>
      </c>
      <c r="DZ432">
        <v>27.28177857142857</v>
      </c>
      <c r="EA432">
        <v>27.99330714285714</v>
      </c>
      <c r="EB432">
        <v>999.9000000000002</v>
      </c>
      <c r="EC432">
        <v>0</v>
      </c>
      <c r="ED432">
        <v>0</v>
      </c>
      <c r="EE432">
        <v>10006.80357142857</v>
      </c>
      <c r="EF432">
        <v>0</v>
      </c>
      <c r="EG432">
        <v>66.6961</v>
      </c>
      <c r="EH432">
        <v>-39.39663571428571</v>
      </c>
      <c r="EI432">
        <v>579.8885714285713</v>
      </c>
      <c r="EJ432">
        <v>619.054357142857</v>
      </c>
      <c r="EK432">
        <v>1.530168214285714</v>
      </c>
      <c r="EL432">
        <v>608.6766428571428</v>
      </c>
      <c r="EM432">
        <v>16.76402142857143</v>
      </c>
      <c r="EN432">
        <v>1.822079642857143</v>
      </c>
      <c r="EO432">
        <v>1.669676071428572</v>
      </c>
      <c r="EP432">
        <v>15.97748928571429</v>
      </c>
      <c r="EQ432">
        <v>14.61733928571429</v>
      </c>
      <c r="ER432">
        <v>1999.978928571428</v>
      </c>
      <c r="ES432">
        <v>0.9799979285714284</v>
      </c>
      <c r="ET432">
        <v>0.02000239642857143</v>
      </c>
      <c r="EU432">
        <v>0</v>
      </c>
      <c r="EV432">
        <v>662.345107142857</v>
      </c>
      <c r="EW432">
        <v>5.00078</v>
      </c>
      <c r="EX432">
        <v>14707.33571428571</v>
      </c>
      <c r="EY432">
        <v>16379.45714285715</v>
      </c>
      <c r="EZ432">
        <v>43.54225</v>
      </c>
      <c r="FA432">
        <v>44.83228571428571</v>
      </c>
      <c r="FB432">
        <v>44.386</v>
      </c>
      <c r="FC432">
        <v>44.14707142857141</v>
      </c>
      <c r="FD432">
        <v>44.18282142857144</v>
      </c>
      <c r="FE432">
        <v>1955.078928571429</v>
      </c>
      <c r="FF432">
        <v>39.9</v>
      </c>
      <c r="FG432">
        <v>0</v>
      </c>
      <c r="FH432">
        <v>1685133817.3</v>
      </c>
      <c r="FI432">
        <v>0</v>
      </c>
      <c r="FJ432">
        <v>662.4428461538462</v>
      </c>
      <c r="FK432">
        <v>21.60006840378903</v>
      </c>
      <c r="FL432">
        <v>461.7948720997997</v>
      </c>
      <c r="FM432">
        <v>14710.27307692308</v>
      </c>
      <c r="FN432">
        <v>15</v>
      </c>
      <c r="FO432">
        <v>1685132446.1</v>
      </c>
      <c r="FP432" t="s">
        <v>1160</v>
      </c>
      <c r="FQ432">
        <v>1685132445.1</v>
      </c>
      <c r="FR432">
        <v>1685132446.1</v>
      </c>
      <c r="FS432">
        <v>7</v>
      </c>
      <c r="FT432">
        <v>-0.03</v>
      </c>
      <c r="FU432">
        <v>-0.019</v>
      </c>
      <c r="FV432">
        <v>-0.541</v>
      </c>
      <c r="FW432">
        <v>-0.438</v>
      </c>
      <c r="FX432">
        <v>420</v>
      </c>
      <c r="FY432">
        <v>15</v>
      </c>
      <c r="FZ432">
        <v>0.27</v>
      </c>
      <c r="GA432">
        <v>0.03</v>
      </c>
      <c r="GB432">
        <v>-39.13758780487805</v>
      </c>
      <c r="GC432">
        <v>-4.356102439024382</v>
      </c>
      <c r="GD432">
        <v>0.4340721352860218</v>
      </c>
      <c r="GE432">
        <v>0</v>
      </c>
      <c r="GF432">
        <v>1.527624634146342</v>
      </c>
      <c r="GG432">
        <v>0.04167428571428426</v>
      </c>
      <c r="GH432">
        <v>0.0042181831122641</v>
      </c>
      <c r="GI432">
        <v>1</v>
      </c>
      <c r="GJ432">
        <v>1</v>
      </c>
      <c r="GK432">
        <v>2</v>
      </c>
      <c r="GL432" t="s">
        <v>432</v>
      </c>
      <c r="GM432">
        <v>3.09894</v>
      </c>
      <c r="GN432">
        <v>2.75787</v>
      </c>
      <c r="GO432">
        <v>0.123089</v>
      </c>
      <c r="GP432">
        <v>0.128791</v>
      </c>
      <c r="GQ432">
        <v>0.09890980000000001</v>
      </c>
      <c r="GR432">
        <v>0.0919053</v>
      </c>
      <c r="GS432">
        <v>22309.9</v>
      </c>
      <c r="GT432">
        <v>21872.2</v>
      </c>
      <c r="GU432">
        <v>25999.3</v>
      </c>
      <c r="GV432">
        <v>25462.1</v>
      </c>
      <c r="GW432">
        <v>37608.7</v>
      </c>
      <c r="GX432">
        <v>35109</v>
      </c>
      <c r="GY432">
        <v>45468.3</v>
      </c>
      <c r="GZ432">
        <v>41827.5</v>
      </c>
      <c r="HA432">
        <v>1.83633</v>
      </c>
      <c r="HB432">
        <v>1.82975</v>
      </c>
      <c r="HC432">
        <v>-0.009424979999999999</v>
      </c>
      <c r="HD432">
        <v>0</v>
      </c>
      <c r="HE432">
        <v>28.1365</v>
      </c>
      <c r="HF432">
        <v>999.9</v>
      </c>
      <c r="HG432">
        <v>41.5</v>
      </c>
      <c r="HH432">
        <v>41.7</v>
      </c>
      <c r="HI432">
        <v>33.8089</v>
      </c>
      <c r="HJ432">
        <v>62.4779</v>
      </c>
      <c r="HK432">
        <v>24.0104</v>
      </c>
      <c r="HL432">
        <v>1</v>
      </c>
      <c r="HM432">
        <v>0.551451</v>
      </c>
      <c r="HN432">
        <v>4.11749</v>
      </c>
      <c r="HO432">
        <v>20.2573</v>
      </c>
      <c r="HP432">
        <v>5.21145</v>
      </c>
      <c r="HQ432">
        <v>11.9806</v>
      </c>
      <c r="HR432">
        <v>4.96345</v>
      </c>
      <c r="HS432">
        <v>3.27435</v>
      </c>
      <c r="HT432">
        <v>9999</v>
      </c>
      <c r="HU432">
        <v>9999</v>
      </c>
      <c r="HV432">
        <v>9999</v>
      </c>
      <c r="HW432">
        <v>43.1</v>
      </c>
      <c r="HX432">
        <v>1.86401</v>
      </c>
      <c r="HY432">
        <v>1.8602</v>
      </c>
      <c r="HZ432">
        <v>1.85853</v>
      </c>
      <c r="IA432">
        <v>1.8599</v>
      </c>
      <c r="IB432">
        <v>1.85989</v>
      </c>
      <c r="IC432">
        <v>1.85847</v>
      </c>
      <c r="ID432">
        <v>1.85754</v>
      </c>
      <c r="IE432">
        <v>1.85241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-0.601</v>
      </c>
      <c r="IT432">
        <v>-0.4124</v>
      </c>
      <c r="IU432">
        <v>-0.5078576447089265</v>
      </c>
      <c r="IV432">
        <v>0.0001543633802942166</v>
      </c>
      <c r="IW432">
        <v>-6.359805854135664E-07</v>
      </c>
      <c r="IX432">
        <v>1.931128000261328E-10</v>
      </c>
      <c r="IY432">
        <v>-0.4198698135401208</v>
      </c>
      <c r="IZ432">
        <v>-0.009907362677547949</v>
      </c>
      <c r="JA432">
        <v>0.0006454078662214542</v>
      </c>
      <c r="JB432">
        <v>-5.064920317128958E-06</v>
      </c>
      <c r="JC432">
        <v>3</v>
      </c>
      <c r="JD432">
        <v>1872</v>
      </c>
      <c r="JE432">
        <v>1</v>
      </c>
      <c r="JF432">
        <v>37</v>
      </c>
      <c r="JG432">
        <v>22.9</v>
      </c>
      <c r="JH432">
        <v>22.9</v>
      </c>
      <c r="JI432">
        <v>1.5979</v>
      </c>
      <c r="JJ432">
        <v>2.65991</v>
      </c>
      <c r="JK432">
        <v>1.49658</v>
      </c>
      <c r="JL432">
        <v>2.33887</v>
      </c>
      <c r="JM432">
        <v>1.54785</v>
      </c>
      <c r="JN432">
        <v>2.45361</v>
      </c>
      <c r="JO432">
        <v>44.2509</v>
      </c>
      <c r="JP432">
        <v>16.1371</v>
      </c>
      <c r="JQ432">
        <v>18</v>
      </c>
      <c r="JR432">
        <v>498.273</v>
      </c>
      <c r="JS432">
        <v>509.634</v>
      </c>
      <c r="JT432">
        <v>23.287</v>
      </c>
      <c r="JU432">
        <v>33.8767</v>
      </c>
      <c r="JV432">
        <v>29.9992</v>
      </c>
      <c r="JW432">
        <v>33.9724</v>
      </c>
      <c r="JX432">
        <v>33.9184</v>
      </c>
      <c r="JY432">
        <v>32.2009</v>
      </c>
      <c r="JZ432">
        <v>45.7582</v>
      </c>
      <c r="KA432">
        <v>0</v>
      </c>
      <c r="KB432">
        <v>23.2908</v>
      </c>
      <c r="KC432">
        <v>653.652</v>
      </c>
      <c r="KD432">
        <v>16.6794</v>
      </c>
      <c r="KE432">
        <v>99.3588</v>
      </c>
      <c r="KF432">
        <v>99.4306</v>
      </c>
    </row>
    <row r="433" spans="1:292">
      <c r="A433">
        <v>397</v>
      </c>
      <c r="B433">
        <v>1685133824</v>
      </c>
      <c r="C433">
        <v>10421.5</v>
      </c>
      <c r="D433" t="s">
        <v>1237</v>
      </c>
      <c r="E433" t="s">
        <v>1238</v>
      </c>
      <c r="F433">
        <v>5</v>
      </c>
      <c r="G433" t="s">
        <v>1159</v>
      </c>
      <c r="H433">
        <v>1685133816.5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650.6996750831444</v>
      </c>
      <c r="AJ433">
        <v>620.8049030303027</v>
      </c>
      <c r="AK433">
        <v>3.304647097991182</v>
      </c>
      <c r="AL433">
        <v>66.88750834974529</v>
      </c>
      <c r="AM433">
        <f>(AO433 - AN433 + DX433*1E3/(8.314*(DZ433+273.15)) * AQ433/DW433 * AP433) * DW433/(100*DK433) * 1000/(1000 - AO433)</f>
        <v>0</v>
      </c>
      <c r="AN433">
        <v>16.76404466112608</v>
      </c>
      <c r="AO433">
        <v>18.30485524475525</v>
      </c>
      <c r="AP433">
        <v>9.139501468011879E-06</v>
      </c>
      <c r="AQ433">
        <v>107.9229507317574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6</v>
      </c>
      <c r="DL433">
        <v>0.5</v>
      </c>
      <c r="DM433" t="s">
        <v>430</v>
      </c>
      <c r="DN433">
        <v>2</v>
      </c>
      <c r="DO433" t="b">
        <v>1</v>
      </c>
      <c r="DP433">
        <v>1685133816.5</v>
      </c>
      <c r="DQ433">
        <v>586.5922592592592</v>
      </c>
      <c r="DR433">
        <v>626.2275555555556</v>
      </c>
      <c r="DS433">
        <v>18.2982962962963</v>
      </c>
      <c r="DT433">
        <v>16.76355925925926</v>
      </c>
      <c r="DU433">
        <v>587.1897777777779</v>
      </c>
      <c r="DV433">
        <v>18.71077407407407</v>
      </c>
      <c r="DW433">
        <v>500.0013333333333</v>
      </c>
      <c r="DX433">
        <v>99.59927037037039</v>
      </c>
      <c r="DY433">
        <v>0.09995788518518518</v>
      </c>
      <c r="DZ433">
        <v>27.28131481481482</v>
      </c>
      <c r="EA433">
        <v>27.98971481481481</v>
      </c>
      <c r="EB433">
        <v>999.9000000000001</v>
      </c>
      <c r="EC433">
        <v>0</v>
      </c>
      <c r="ED433">
        <v>0</v>
      </c>
      <c r="EE433">
        <v>10004.18481481481</v>
      </c>
      <c r="EF433">
        <v>0</v>
      </c>
      <c r="EG433">
        <v>66.72438518518518</v>
      </c>
      <c r="EH433">
        <v>-39.63526666666667</v>
      </c>
      <c r="EI433">
        <v>597.526</v>
      </c>
      <c r="EJ433">
        <v>636.9042592592593</v>
      </c>
      <c r="EK433">
        <v>1.534747037037038</v>
      </c>
      <c r="EL433">
        <v>626.2275555555556</v>
      </c>
      <c r="EM433">
        <v>16.76355925925926</v>
      </c>
      <c r="EN433">
        <v>1.822498888888889</v>
      </c>
      <c r="EO433">
        <v>1.669638518518519</v>
      </c>
      <c r="EP433">
        <v>15.98109259259259</v>
      </c>
      <c r="EQ433">
        <v>14.61699259259259</v>
      </c>
      <c r="ER433">
        <v>1999.967777777778</v>
      </c>
      <c r="ES433">
        <v>0.9799976666666667</v>
      </c>
      <c r="ET433">
        <v>0.02000265555555556</v>
      </c>
      <c r="EU433">
        <v>0</v>
      </c>
      <c r="EV433">
        <v>664.3058518518518</v>
      </c>
      <c r="EW433">
        <v>5.00078</v>
      </c>
      <c r="EX433">
        <v>14747.23703703704</v>
      </c>
      <c r="EY433">
        <v>16379.35925925926</v>
      </c>
      <c r="EZ433">
        <v>43.52522222222223</v>
      </c>
      <c r="FA433">
        <v>44.82603703703702</v>
      </c>
      <c r="FB433">
        <v>44.28229629629629</v>
      </c>
      <c r="FC433">
        <v>44.12696296296296</v>
      </c>
      <c r="FD433">
        <v>44.18955555555554</v>
      </c>
      <c r="FE433">
        <v>1955.065555555555</v>
      </c>
      <c r="FF433">
        <v>39.90111111111111</v>
      </c>
      <c r="FG433">
        <v>0</v>
      </c>
      <c r="FH433">
        <v>1685133822.1</v>
      </c>
      <c r="FI433">
        <v>0</v>
      </c>
      <c r="FJ433">
        <v>664.2164615384615</v>
      </c>
      <c r="FK433">
        <v>22.21634190277873</v>
      </c>
      <c r="FL433">
        <v>452.5606837427754</v>
      </c>
      <c r="FM433">
        <v>14746.60769230769</v>
      </c>
      <c r="FN433">
        <v>15</v>
      </c>
      <c r="FO433">
        <v>1685132446.1</v>
      </c>
      <c r="FP433" t="s">
        <v>1160</v>
      </c>
      <c r="FQ433">
        <v>1685132445.1</v>
      </c>
      <c r="FR433">
        <v>1685132446.1</v>
      </c>
      <c r="FS433">
        <v>7</v>
      </c>
      <c r="FT433">
        <v>-0.03</v>
      </c>
      <c r="FU433">
        <v>-0.019</v>
      </c>
      <c r="FV433">
        <v>-0.541</v>
      </c>
      <c r="FW433">
        <v>-0.438</v>
      </c>
      <c r="FX433">
        <v>420</v>
      </c>
      <c r="FY433">
        <v>15</v>
      </c>
      <c r="FZ433">
        <v>0.27</v>
      </c>
      <c r="GA433">
        <v>0.03</v>
      </c>
      <c r="GB433">
        <v>-39.46779512195122</v>
      </c>
      <c r="GC433">
        <v>-2.884427874564478</v>
      </c>
      <c r="GD433">
        <v>0.328149360662235</v>
      </c>
      <c r="GE433">
        <v>0</v>
      </c>
      <c r="GF433">
        <v>1.532181219512195</v>
      </c>
      <c r="GG433">
        <v>0.05257986062718015</v>
      </c>
      <c r="GH433">
        <v>0.005255790857442886</v>
      </c>
      <c r="GI433">
        <v>1</v>
      </c>
      <c r="GJ433">
        <v>1</v>
      </c>
      <c r="GK433">
        <v>2</v>
      </c>
      <c r="GL433" t="s">
        <v>432</v>
      </c>
      <c r="GM433">
        <v>3.09897</v>
      </c>
      <c r="GN433">
        <v>2.75798</v>
      </c>
      <c r="GO433">
        <v>0.125436</v>
      </c>
      <c r="GP433">
        <v>0.131004</v>
      </c>
      <c r="GQ433">
        <v>0.0989281</v>
      </c>
      <c r="GR433">
        <v>0.0918863</v>
      </c>
      <c r="GS433">
        <v>22250.4</v>
      </c>
      <c r="GT433">
        <v>21817.1</v>
      </c>
      <c r="GU433">
        <v>25999.6</v>
      </c>
      <c r="GV433">
        <v>25462.6</v>
      </c>
      <c r="GW433">
        <v>37608.9</v>
      </c>
      <c r="GX433">
        <v>35110.6</v>
      </c>
      <c r="GY433">
        <v>45469.2</v>
      </c>
      <c r="GZ433">
        <v>41828.2</v>
      </c>
      <c r="HA433">
        <v>1.83628</v>
      </c>
      <c r="HB433">
        <v>1.82962</v>
      </c>
      <c r="HC433">
        <v>-0.00882894</v>
      </c>
      <c r="HD433">
        <v>0</v>
      </c>
      <c r="HE433">
        <v>28.1342</v>
      </c>
      <c r="HF433">
        <v>999.9</v>
      </c>
      <c r="HG433">
        <v>41.5</v>
      </c>
      <c r="HH433">
        <v>41.7</v>
      </c>
      <c r="HI433">
        <v>33.8092</v>
      </c>
      <c r="HJ433">
        <v>62.1879</v>
      </c>
      <c r="HK433">
        <v>24.0946</v>
      </c>
      <c r="HL433">
        <v>1</v>
      </c>
      <c r="HM433">
        <v>0.550229</v>
      </c>
      <c r="HN433">
        <v>4.07853</v>
      </c>
      <c r="HO433">
        <v>20.2585</v>
      </c>
      <c r="HP433">
        <v>5.21025</v>
      </c>
      <c r="HQ433">
        <v>11.9803</v>
      </c>
      <c r="HR433">
        <v>4.9634</v>
      </c>
      <c r="HS433">
        <v>3.2742</v>
      </c>
      <c r="HT433">
        <v>9999</v>
      </c>
      <c r="HU433">
        <v>9999</v>
      </c>
      <c r="HV433">
        <v>9999</v>
      </c>
      <c r="HW433">
        <v>43.1</v>
      </c>
      <c r="HX433">
        <v>1.86401</v>
      </c>
      <c r="HY433">
        <v>1.8602</v>
      </c>
      <c r="HZ433">
        <v>1.85853</v>
      </c>
      <c r="IA433">
        <v>1.85989</v>
      </c>
      <c r="IB433">
        <v>1.85989</v>
      </c>
      <c r="IC433">
        <v>1.85847</v>
      </c>
      <c r="ID433">
        <v>1.85752</v>
      </c>
      <c r="IE433">
        <v>1.85242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-0.607</v>
      </c>
      <c r="IT433">
        <v>-0.4124</v>
      </c>
      <c r="IU433">
        <v>-0.5078576447089265</v>
      </c>
      <c r="IV433">
        <v>0.0001543633802942166</v>
      </c>
      <c r="IW433">
        <v>-6.359805854135664E-07</v>
      </c>
      <c r="IX433">
        <v>1.931128000261328E-10</v>
      </c>
      <c r="IY433">
        <v>-0.4198698135401208</v>
      </c>
      <c r="IZ433">
        <v>-0.009907362677547949</v>
      </c>
      <c r="JA433">
        <v>0.0006454078662214542</v>
      </c>
      <c r="JB433">
        <v>-5.064920317128958E-06</v>
      </c>
      <c r="JC433">
        <v>3</v>
      </c>
      <c r="JD433">
        <v>1872</v>
      </c>
      <c r="JE433">
        <v>1</v>
      </c>
      <c r="JF433">
        <v>37</v>
      </c>
      <c r="JG433">
        <v>23</v>
      </c>
      <c r="JH433">
        <v>23</v>
      </c>
      <c r="JI433">
        <v>1.63574</v>
      </c>
      <c r="JJ433">
        <v>2.67212</v>
      </c>
      <c r="JK433">
        <v>1.49658</v>
      </c>
      <c r="JL433">
        <v>2.33887</v>
      </c>
      <c r="JM433">
        <v>1.54907</v>
      </c>
      <c r="JN433">
        <v>2.35718</v>
      </c>
      <c r="JO433">
        <v>44.2509</v>
      </c>
      <c r="JP433">
        <v>16.1196</v>
      </c>
      <c r="JQ433">
        <v>18</v>
      </c>
      <c r="JR433">
        <v>498.177</v>
      </c>
      <c r="JS433">
        <v>509.477</v>
      </c>
      <c r="JT433">
        <v>23.294</v>
      </c>
      <c r="JU433">
        <v>33.8691</v>
      </c>
      <c r="JV433">
        <v>29.999</v>
      </c>
      <c r="JW433">
        <v>33.9633</v>
      </c>
      <c r="JX433">
        <v>33.9095</v>
      </c>
      <c r="JY433">
        <v>32.9033</v>
      </c>
      <c r="JZ433">
        <v>46.0372</v>
      </c>
      <c r="KA433">
        <v>0</v>
      </c>
      <c r="KB433">
        <v>23.3007</v>
      </c>
      <c r="KC433">
        <v>673.687</v>
      </c>
      <c r="KD433">
        <v>16.6625</v>
      </c>
      <c r="KE433">
        <v>99.3605</v>
      </c>
      <c r="KF433">
        <v>99.4324</v>
      </c>
    </row>
    <row r="434" spans="1:292">
      <c r="A434">
        <v>398</v>
      </c>
      <c r="B434">
        <v>1685133829</v>
      </c>
      <c r="C434">
        <v>10426.5</v>
      </c>
      <c r="D434" t="s">
        <v>1239</v>
      </c>
      <c r="E434" t="s">
        <v>1240</v>
      </c>
      <c r="F434">
        <v>5</v>
      </c>
      <c r="G434" t="s">
        <v>1159</v>
      </c>
      <c r="H434">
        <v>1685133821.214286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666.6718201748753</v>
      </c>
      <c r="AJ434">
        <v>636.9879393939394</v>
      </c>
      <c r="AK434">
        <v>3.228758792621163</v>
      </c>
      <c r="AL434">
        <v>66.88750834974529</v>
      </c>
      <c r="AM434">
        <f>(AO434 - AN434 + DX434*1E3/(8.314*(DZ434+273.15)) * AQ434/DW434 * AP434) * DW434/(100*DK434) * 1000/(1000 - AO434)</f>
        <v>0</v>
      </c>
      <c r="AN434">
        <v>16.75409073759918</v>
      </c>
      <c r="AO434">
        <v>18.30075034965036</v>
      </c>
      <c r="AP434">
        <v>5.069906265782067E-05</v>
      </c>
      <c r="AQ434">
        <v>107.9229507317574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6</v>
      </c>
      <c r="DL434">
        <v>0.5</v>
      </c>
      <c r="DM434" t="s">
        <v>430</v>
      </c>
      <c r="DN434">
        <v>2</v>
      </c>
      <c r="DO434" t="b">
        <v>1</v>
      </c>
      <c r="DP434">
        <v>1685133821.214286</v>
      </c>
      <c r="DQ434">
        <v>601.9234642857144</v>
      </c>
      <c r="DR434">
        <v>641.5927857142858</v>
      </c>
      <c r="DS434">
        <v>18.30159285714286</v>
      </c>
      <c r="DT434">
        <v>16.75039285714286</v>
      </c>
      <c r="DU434">
        <v>602.5270714285715</v>
      </c>
      <c r="DV434">
        <v>18.71403928571429</v>
      </c>
      <c r="DW434">
        <v>499.9848214285714</v>
      </c>
      <c r="DX434">
        <v>99.59878214285713</v>
      </c>
      <c r="DY434">
        <v>0.09992252142857141</v>
      </c>
      <c r="DZ434">
        <v>27.28187142857143</v>
      </c>
      <c r="EA434">
        <v>27.98933571428572</v>
      </c>
      <c r="EB434">
        <v>999.9000000000002</v>
      </c>
      <c r="EC434">
        <v>0</v>
      </c>
      <c r="ED434">
        <v>0</v>
      </c>
      <c r="EE434">
        <v>10000.53535714286</v>
      </c>
      <c r="EF434">
        <v>0</v>
      </c>
      <c r="EG434">
        <v>66.73198928571428</v>
      </c>
      <c r="EH434">
        <v>-39.66926428571428</v>
      </c>
      <c r="EI434">
        <v>613.1450357142857</v>
      </c>
      <c r="EJ434">
        <v>652.5224999999999</v>
      </c>
      <c r="EK434">
        <v>1.551209642857143</v>
      </c>
      <c r="EL434">
        <v>641.5927857142858</v>
      </c>
      <c r="EM434">
        <v>16.75039285714286</v>
      </c>
      <c r="EN434">
        <v>1.822817142857143</v>
      </c>
      <c r="EO434">
        <v>1.668318571428572</v>
      </c>
      <c r="EP434">
        <v>15.98383214285714</v>
      </c>
      <c r="EQ434">
        <v>14.60473928571429</v>
      </c>
      <c r="ER434">
        <v>1999.996785714285</v>
      </c>
      <c r="ES434">
        <v>0.9799978214285713</v>
      </c>
      <c r="ET434">
        <v>0.02000251071428572</v>
      </c>
      <c r="EU434">
        <v>0</v>
      </c>
      <c r="EV434">
        <v>665.9708928571429</v>
      </c>
      <c r="EW434">
        <v>5.00078</v>
      </c>
      <c r="EX434">
        <v>14782.17857142857</v>
      </c>
      <c r="EY434">
        <v>16379.58928571428</v>
      </c>
      <c r="EZ434">
        <v>43.51757142857142</v>
      </c>
      <c r="FA434">
        <v>44.81660714285714</v>
      </c>
      <c r="FB434">
        <v>44.28782142857142</v>
      </c>
      <c r="FC434">
        <v>44.11342857142855</v>
      </c>
      <c r="FD434">
        <v>44.1760357142857</v>
      </c>
      <c r="FE434">
        <v>1955.091428571429</v>
      </c>
      <c r="FF434">
        <v>39.90428571428572</v>
      </c>
      <c r="FG434">
        <v>0</v>
      </c>
      <c r="FH434">
        <v>1685133826.9</v>
      </c>
      <c r="FI434">
        <v>0</v>
      </c>
      <c r="FJ434">
        <v>665.9475000000001</v>
      </c>
      <c r="FK434">
        <v>21.93589745065184</v>
      </c>
      <c r="FL434">
        <v>436.9435896920755</v>
      </c>
      <c r="FM434">
        <v>14782.29230769231</v>
      </c>
      <c r="FN434">
        <v>15</v>
      </c>
      <c r="FO434">
        <v>1685132446.1</v>
      </c>
      <c r="FP434" t="s">
        <v>1160</v>
      </c>
      <c r="FQ434">
        <v>1685132445.1</v>
      </c>
      <c r="FR434">
        <v>1685132446.1</v>
      </c>
      <c r="FS434">
        <v>7</v>
      </c>
      <c r="FT434">
        <v>-0.03</v>
      </c>
      <c r="FU434">
        <v>-0.019</v>
      </c>
      <c r="FV434">
        <v>-0.541</v>
      </c>
      <c r="FW434">
        <v>-0.438</v>
      </c>
      <c r="FX434">
        <v>420</v>
      </c>
      <c r="FY434">
        <v>15</v>
      </c>
      <c r="FZ434">
        <v>0.27</v>
      </c>
      <c r="GA434">
        <v>0.03</v>
      </c>
      <c r="GB434">
        <v>-39.57742195121951</v>
      </c>
      <c r="GC434">
        <v>-0.828928222996532</v>
      </c>
      <c r="GD434">
        <v>0.2052697481806411</v>
      </c>
      <c r="GE434">
        <v>0</v>
      </c>
      <c r="GF434">
        <v>1.541061463414634</v>
      </c>
      <c r="GG434">
        <v>0.1398993031358923</v>
      </c>
      <c r="GH434">
        <v>0.01726347230157359</v>
      </c>
      <c r="GI434">
        <v>1</v>
      </c>
      <c r="GJ434">
        <v>1</v>
      </c>
      <c r="GK434">
        <v>2</v>
      </c>
      <c r="GL434" t="s">
        <v>432</v>
      </c>
      <c r="GM434">
        <v>3.09895</v>
      </c>
      <c r="GN434">
        <v>2.75816</v>
      </c>
      <c r="GO434">
        <v>0.127716</v>
      </c>
      <c r="GP434">
        <v>0.133272</v>
      </c>
      <c r="GQ434">
        <v>0.09890690000000001</v>
      </c>
      <c r="GR434">
        <v>0.0916231</v>
      </c>
      <c r="GS434">
        <v>22193</v>
      </c>
      <c r="GT434">
        <v>21760.8</v>
      </c>
      <c r="GU434">
        <v>26000.3</v>
      </c>
      <c r="GV434">
        <v>25463.3</v>
      </c>
      <c r="GW434">
        <v>37611</v>
      </c>
      <c r="GX434">
        <v>35121.7</v>
      </c>
      <c r="GY434">
        <v>45470.3</v>
      </c>
      <c r="GZ434">
        <v>41829.1</v>
      </c>
      <c r="HA434">
        <v>1.83675</v>
      </c>
      <c r="HB434">
        <v>1.82978</v>
      </c>
      <c r="HC434">
        <v>-0.007823109999999999</v>
      </c>
      <c r="HD434">
        <v>0</v>
      </c>
      <c r="HE434">
        <v>28.133</v>
      </c>
      <c r="HF434">
        <v>999.9</v>
      </c>
      <c r="HG434">
        <v>41.5</v>
      </c>
      <c r="HH434">
        <v>41.7</v>
      </c>
      <c r="HI434">
        <v>33.8077</v>
      </c>
      <c r="HJ434">
        <v>62.4379</v>
      </c>
      <c r="HK434">
        <v>23.8021</v>
      </c>
      <c r="HL434">
        <v>1</v>
      </c>
      <c r="HM434">
        <v>0.549177</v>
      </c>
      <c r="HN434">
        <v>4.0644</v>
      </c>
      <c r="HO434">
        <v>20.2588</v>
      </c>
      <c r="HP434">
        <v>5.21115</v>
      </c>
      <c r="HQ434">
        <v>11.9806</v>
      </c>
      <c r="HR434">
        <v>4.96325</v>
      </c>
      <c r="HS434">
        <v>3.27415</v>
      </c>
      <c r="HT434">
        <v>9999</v>
      </c>
      <c r="HU434">
        <v>9999</v>
      </c>
      <c r="HV434">
        <v>9999</v>
      </c>
      <c r="HW434">
        <v>43.1</v>
      </c>
      <c r="HX434">
        <v>1.86401</v>
      </c>
      <c r="HY434">
        <v>1.8602</v>
      </c>
      <c r="HZ434">
        <v>1.85853</v>
      </c>
      <c r="IA434">
        <v>1.85989</v>
      </c>
      <c r="IB434">
        <v>1.85989</v>
      </c>
      <c r="IC434">
        <v>1.85847</v>
      </c>
      <c r="ID434">
        <v>1.85753</v>
      </c>
      <c r="IE434">
        <v>1.85242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-0.614</v>
      </c>
      <c r="IT434">
        <v>-0.4124</v>
      </c>
      <c r="IU434">
        <v>-0.5078576447089265</v>
      </c>
      <c r="IV434">
        <v>0.0001543633802942166</v>
      </c>
      <c r="IW434">
        <v>-6.359805854135664E-07</v>
      </c>
      <c r="IX434">
        <v>1.931128000261328E-10</v>
      </c>
      <c r="IY434">
        <v>-0.4198698135401208</v>
      </c>
      <c r="IZ434">
        <v>-0.009907362677547949</v>
      </c>
      <c r="JA434">
        <v>0.0006454078662214542</v>
      </c>
      <c r="JB434">
        <v>-5.064920317128958E-06</v>
      </c>
      <c r="JC434">
        <v>3</v>
      </c>
      <c r="JD434">
        <v>1872</v>
      </c>
      <c r="JE434">
        <v>1</v>
      </c>
      <c r="JF434">
        <v>37</v>
      </c>
      <c r="JG434">
        <v>23.1</v>
      </c>
      <c r="JH434">
        <v>23</v>
      </c>
      <c r="JI434">
        <v>1.66748</v>
      </c>
      <c r="JJ434">
        <v>2.66357</v>
      </c>
      <c r="JK434">
        <v>1.49658</v>
      </c>
      <c r="JL434">
        <v>2.33887</v>
      </c>
      <c r="JM434">
        <v>1.54785</v>
      </c>
      <c r="JN434">
        <v>2.44385</v>
      </c>
      <c r="JO434">
        <v>44.2509</v>
      </c>
      <c r="JP434">
        <v>16.1284</v>
      </c>
      <c r="JQ434">
        <v>18</v>
      </c>
      <c r="JR434">
        <v>498.415</v>
      </c>
      <c r="JS434">
        <v>509.515</v>
      </c>
      <c r="JT434">
        <v>23.3035</v>
      </c>
      <c r="JU434">
        <v>33.86</v>
      </c>
      <c r="JV434">
        <v>29.9991</v>
      </c>
      <c r="JW434">
        <v>33.9557</v>
      </c>
      <c r="JX434">
        <v>33.9012</v>
      </c>
      <c r="JY434">
        <v>33.5382</v>
      </c>
      <c r="JZ434">
        <v>46.0372</v>
      </c>
      <c r="KA434">
        <v>0</v>
      </c>
      <c r="KB434">
        <v>23.3084</v>
      </c>
      <c r="KC434">
        <v>687.044</v>
      </c>
      <c r="KD434">
        <v>16.6612</v>
      </c>
      <c r="KE434">
        <v>99.3629</v>
      </c>
      <c r="KF434">
        <v>99.4346</v>
      </c>
    </row>
    <row r="435" spans="1:292">
      <c r="A435">
        <v>399</v>
      </c>
      <c r="B435">
        <v>1685133834</v>
      </c>
      <c r="C435">
        <v>10431.5</v>
      </c>
      <c r="D435" t="s">
        <v>1241</v>
      </c>
      <c r="E435" t="s">
        <v>1242</v>
      </c>
      <c r="F435">
        <v>5</v>
      </c>
      <c r="G435" t="s">
        <v>1159</v>
      </c>
      <c r="H435">
        <v>1685133826.5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683.6641663956261</v>
      </c>
      <c r="AJ435">
        <v>653.3098909090908</v>
      </c>
      <c r="AK435">
        <v>3.261220584714025</v>
      </c>
      <c r="AL435">
        <v>66.88750834974529</v>
      </c>
      <c r="AM435">
        <f>(AO435 - AN435 + DX435*1E3/(8.314*(DZ435+273.15)) * AQ435/DW435 * AP435) * DW435/(100*DK435) * 1000/(1000 - AO435)</f>
        <v>0</v>
      </c>
      <c r="AN435">
        <v>16.69062226370272</v>
      </c>
      <c r="AO435">
        <v>18.2828216783217</v>
      </c>
      <c r="AP435">
        <v>-7.140655404300508E-05</v>
      </c>
      <c r="AQ435">
        <v>107.9229507317574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6</v>
      </c>
      <c r="DL435">
        <v>0.5</v>
      </c>
      <c r="DM435" t="s">
        <v>430</v>
      </c>
      <c r="DN435">
        <v>2</v>
      </c>
      <c r="DO435" t="b">
        <v>1</v>
      </c>
      <c r="DP435">
        <v>1685133826.5</v>
      </c>
      <c r="DQ435">
        <v>618.9732222222223</v>
      </c>
      <c r="DR435">
        <v>658.8229259259258</v>
      </c>
      <c r="DS435">
        <v>18.2991074074074</v>
      </c>
      <c r="DT435">
        <v>16.72533703703704</v>
      </c>
      <c r="DU435">
        <v>619.5837037037038</v>
      </c>
      <c r="DV435">
        <v>18.71157407407407</v>
      </c>
      <c r="DW435">
        <v>499.9800740740741</v>
      </c>
      <c r="DX435">
        <v>99.59848148148149</v>
      </c>
      <c r="DY435">
        <v>0.1000168703703704</v>
      </c>
      <c r="DZ435">
        <v>27.28265925925926</v>
      </c>
      <c r="EA435">
        <v>27.99398518518519</v>
      </c>
      <c r="EB435">
        <v>999.9000000000001</v>
      </c>
      <c r="EC435">
        <v>0</v>
      </c>
      <c r="ED435">
        <v>0</v>
      </c>
      <c r="EE435">
        <v>9991.969259259258</v>
      </c>
      <c r="EF435">
        <v>0</v>
      </c>
      <c r="EG435">
        <v>66.73608148148148</v>
      </c>
      <c r="EH435">
        <v>-39.84972962962963</v>
      </c>
      <c r="EI435">
        <v>630.5109259259259</v>
      </c>
      <c r="EJ435">
        <v>670.028962962963</v>
      </c>
      <c r="EK435">
        <v>1.573777407407407</v>
      </c>
      <c r="EL435">
        <v>658.8229259259258</v>
      </c>
      <c r="EM435">
        <v>16.72533703703704</v>
      </c>
      <c r="EN435">
        <v>1.822563703703704</v>
      </c>
      <c r="EO435">
        <v>1.665818518518519</v>
      </c>
      <c r="EP435">
        <v>15.98166666666667</v>
      </c>
      <c r="EQ435">
        <v>14.5814962962963</v>
      </c>
      <c r="ER435">
        <v>1999.992222222222</v>
      </c>
      <c r="ES435">
        <v>0.9799976666666665</v>
      </c>
      <c r="ET435">
        <v>0.02000266666666667</v>
      </c>
      <c r="EU435">
        <v>0</v>
      </c>
      <c r="EV435">
        <v>667.8298888888888</v>
      </c>
      <c r="EW435">
        <v>5.00078</v>
      </c>
      <c r="EX435">
        <v>14819.57777777778</v>
      </c>
      <c r="EY435">
        <v>16379.55185185185</v>
      </c>
      <c r="EZ435">
        <v>43.50896296296295</v>
      </c>
      <c r="FA435">
        <v>44.79822222222221</v>
      </c>
      <c r="FB435">
        <v>44.43048148148149</v>
      </c>
      <c r="FC435">
        <v>44.11992592592591</v>
      </c>
      <c r="FD435">
        <v>44.15937037037036</v>
      </c>
      <c r="FE435">
        <v>1955.084074074074</v>
      </c>
      <c r="FF435">
        <v>39.90555555555556</v>
      </c>
      <c r="FG435">
        <v>0</v>
      </c>
      <c r="FH435">
        <v>1685133832.3</v>
      </c>
      <c r="FI435">
        <v>0</v>
      </c>
      <c r="FJ435">
        <v>667.9651200000001</v>
      </c>
      <c r="FK435">
        <v>19.6976154181765</v>
      </c>
      <c r="FL435">
        <v>413.6769237331099</v>
      </c>
      <c r="FM435">
        <v>14822.608</v>
      </c>
      <c r="FN435">
        <v>15</v>
      </c>
      <c r="FO435">
        <v>1685132446.1</v>
      </c>
      <c r="FP435" t="s">
        <v>1160</v>
      </c>
      <c r="FQ435">
        <v>1685132445.1</v>
      </c>
      <c r="FR435">
        <v>1685132446.1</v>
      </c>
      <c r="FS435">
        <v>7</v>
      </c>
      <c r="FT435">
        <v>-0.03</v>
      </c>
      <c r="FU435">
        <v>-0.019</v>
      </c>
      <c r="FV435">
        <v>-0.541</v>
      </c>
      <c r="FW435">
        <v>-0.438</v>
      </c>
      <c r="FX435">
        <v>420</v>
      </c>
      <c r="FY435">
        <v>15</v>
      </c>
      <c r="FZ435">
        <v>0.27</v>
      </c>
      <c r="GA435">
        <v>0.03</v>
      </c>
      <c r="GB435">
        <v>-39.8017075</v>
      </c>
      <c r="GC435">
        <v>-1.420956472795496</v>
      </c>
      <c r="GD435">
        <v>0.274334636336264</v>
      </c>
      <c r="GE435">
        <v>0</v>
      </c>
      <c r="GF435">
        <v>1.561621</v>
      </c>
      <c r="GG435">
        <v>0.281377936210127</v>
      </c>
      <c r="GH435">
        <v>0.02960923300256189</v>
      </c>
      <c r="GI435">
        <v>1</v>
      </c>
      <c r="GJ435">
        <v>1</v>
      </c>
      <c r="GK435">
        <v>2</v>
      </c>
      <c r="GL435" t="s">
        <v>432</v>
      </c>
      <c r="GM435">
        <v>3.09895</v>
      </c>
      <c r="GN435">
        <v>2.7581</v>
      </c>
      <c r="GO435">
        <v>0.129979</v>
      </c>
      <c r="GP435">
        <v>0.135536</v>
      </c>
      <c r="GQ435">
        <v>0.0988402</v>
      </c>
      <c r="GR435">
        <v>0.0916052</v>
      </c>
      <c r="GS435">
        <v>22135.8</v>
      </c>
      <c r="GT435">
        <v>21704.3</v>
      </c>
      <c r="GU435">
        <v>26000.7</v>
      </c>
      <c r="GV435">
        <v>25463.8</v>
      </c>
      <c r="GW435">
        <v>37614.8</v>
      </c>
      <c r="GX435">
        <v>35123.4</v>
      </c>
      <c r="GY435">
        <v>45471.3</v>
      </c>
      <c r="GZ435">
        <v>41829.9</v>
      </c>
      <c r="HA435">
        <v>1.8369</v>
      </c>
      <c r="HB435">
        <v>1.8298</v>
      </c>
      <c r="HC435">
        <v>-0.008195640000000001</v>
      </c>
      <c r="HD435">
        <v>0</v>
      </c>
      <c r="HE435">
        <v>28.1312</v>
      </c>
      <c r="HF435">
        <v>999.9</v>
      </c>
      <c r="HG435">
        <v>41.5</v>
      </c>
      <c r="HH435">
        <v>41.7</v>
      </c>
      <c r="HI435">
        <v>33.8116</v>
      </c>
      <c r="HJ435">
        <v>62.3279</v>
      </c>
      <c r="HK435">
        <v>24.0264</v>
      </c>
      <c r="HL435">
        <v>1</v>
      </c>
      <c r="HM435">
        <v>0.548351</v>
      </c>
      <c r="HN435">
        <v>4.07952</v>
      </c>
      <c r="HO435">
        <v>20.2585</v>
      </c>
      <c r="HP435">
        <v>5.21055</v>
      </c>
      <c r="HQ435">
        <v>11.9815</v>
      </c>
      <c r="HR435">
        <v>4.96345</v>
      </c>
      <c r="HS435">
        <v>3.2742</v>
      </c>
      <c r="HT435">
        <v>9999</v>
      </c>
      <c r="HU435">
        <v>9999</v>
      </c>
      <c r="HV435">
        <v>9999</v>
      </c>
      <c r="HW435">
        <v>43.1</v>
      </c>
      <c r="HX435">
        <v>1.86401</v>
      </c>
      <c r="HY435">
        <v>1.8602</v>
      </c>
      <c r="HZ435">
        <v>1.85853</v>
      </c>
      <c r="IA435">
        <v>1.8599</v>
      </c>
      <c r="IB435">
        <v>1.85989</v>
      </c>
      <c r="IC435">
        <v>1.85849</v>
      </c>
      <c r="ID435">
        <v>1.85753</v>
      </c>
      <c r="IE435">
        <v>1.85242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-0.62</v>
      </c>
      <c r="IT435">
        <v>-0.4126</v>
      </c>
      <c r="IU435">
        <v>-0.5078576447089265</v>
      </c>
      <c r="IV435">
        <v>0.0001543633802942166</v>
      </c>
      <c r="IW435">
        <v>-6.359805854135664E-07</v>
      </c>
      <c r="IX435">
        <v>1.931128000261328E-10</v>
      </c>
      <c r="IY435">
        <v>-0.4198698135401208</v>
      </c>
      <c r="IZ435">
        <v>-0.009907362677547949</v>
      </c>
      <c r="JA435">
        <v>0.0006454078662214542</v>
      </c>
      <c r="JB435">
        <v>-5.064920317128958E-06</v>
      </c>
      <c r="JC435">
        <v>3</v>
      </c>
      <c r="JD435">
        <v>1872</v>
      </c>
      <c r="JE435">
        <v>1</v>
      </c>
      <c r="JF435">
        <v>37</v>
      </c>
      <c r="JG435">
        <v>23.1</v>
      </c>
      <c r="JH435">
        <v>23.1</v>
      </c>
      <c r="JI435">
        <v>1.69678</v>
      </c>
      <c r="JJ435">
        <v>2.65503</v>
      </c>
      <c r="JK435">
        <v>1.49658</v>
      </c>
      <c r="JL435">
        <v>2.33887</v>
      </c>
      <c r="JM435">
        <v>1.54785</v>
      </c>
      <c r="JN435">
        <v>2.46704</v>
      </c>
      <c r="JO435">
        <v>44.2232</v>
      </c>
      <c r="JP435">
        <v>16.1284</v>
      </c>
      <c r="JQ435">
        <v>18</v>
      </c>
      <c r="JR435">
        <v>498.452</v>
      </c>
      <c r="JS435">
        <v>509.465</v>
      </c>
      <c r="JT435">
        <v>23.3105</v>
      </c>
      <c r="JU435">
        <v>33.8524</v>
      </c>
      <c r="JV435">
        <v>29.9992</v>
      </c>
      <c r="JW435">
        <v>33.948</v>
      </c>
      <c r="JX435">
        <v>33.8927</v>
      </c>
      <c r="JY435">
        <v>34.2579</v>
      </c>
      <c r="JZ435">
        <v>46.0372</v>
      </c>
      <c r="KA435">
        <v>0</v>
      </c>
      <c r="KB435">
        <v>23.3106</v>
      </c>
      <c r="KC435">
        <v>707.083</v>
      </c>
      <c r="KD435">
        <v>16.6683</v>
      </c>
      <c r="KE435">
        <v>99.3648</v>
      </c>
      <c r="KF435">
        <v>99.4366</v>
      </c>
    </row>
    <row r="436" spans="1:292">
      <c r="A436">
        <v>400</v>
      </c>
      <c r="B436">
        <v>1685133839</v>
      </c>
      <c r="C436">
        <v>10436.5</v>
      </c>
      <c r="D436" t="s">
        <v>1243</v>
      </c>
      <c r="E436" t="s">
        <v>1244</v>
      </c>
      <c r="F436">
        <v>5</v>
      </c>
      <c r="G436" t="s">
        <v>1159</v>
      </c>
      <c r="H436">
        <v>1685133831.214286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700.4930733578374</v>
      </c>
      <c r="AJ436">
        <v>669.7751696969693</v>
      </c>
      <c r="AK436">
        <v>3.299014864880079</v>
      </c>
      <c r="AL436">
        <v>66.88750834974529</v>
      </c>
      <c r="AM436">
        <f>(AO436 - AN436 + DX436*1E3/(8.314*(DZ436+273.15)) * AQ436/DW436 * AP436) * DW436/(100*DK436) * 1000/(1000 - AO436)</f>
        <v>0</v>
      </c>
      <c r="AN436">
        <v>16.6876874771573</v>
      </c>
      <c r="AO436">
        <v>18.27493776223776</v>
      </c>
      <c r="AP436">
        <v>-5.507086171271246E-05</v>
      </c>
      <c r="AQ436">
        <v>107.9229507317574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6</v>
      </c>
      <c r="DL436">
        <v>0.5</v>
      </c>
      <c r="DM436" t="s">
        <v>430</v>
      </c>
      <c r="DN436">
        <v>2</v>
      </c>
      <c r="DO436" t="b">
        <v>1</v>
      </c>
      <c r="DP436">
        <v>1685133831.214286</v>
      </c>
      <c r="DQ436">
        <v>634.0758571428571</v>
      </c>
      <c r="DR436">
        <v>674.2867142857141</v>
      </c>
      <c r="DS436">
        <v>18.29105357142857</v>
      </c>
      <c r="DT436">
        <v>16.70230714285714</v>
      </c>
      <c r="DU436">
        <v>634.6927142857143</v>
      </c>
      <c r="DV436">
        <v>18.70359285714286</v>
      </c>
      <c r="DW436">
        <v>500.0122857142857</v>
      </c>
      <c r="DX436">
        <v>99.59772500000001</v>
      </c>
      <c r="DY436">
        <v>0.1000336857142857</v>
      </c>
      <c r="DZ436">
        <v>27.28436071428571</v>
      </c>
      <c r="EA436">
        <v>27.99773571428571</v>
      </c>
      <c r="EB436">
        <v>999.9000000000002</v>
      </c>
      <c r="EC436">
        <v>0</v>
      </c>
      <c r="ED436">
        <v>0</v>
      </c>
      <c r="EE436">
        <v>9993.84142857143</v>
      </c>
      <c r="EF436">
        <v>0</v>
      </c>
      <c r="EG436">
        <v>66.74131071428572</v>
      </c>
      <c r="EH436">
        <v>-40.21083571428571</v>
      </c>
      <c r="EI436">
        <v>645.8897857142858</v>
      </c>
      <c r="EJ436">
        <v>685.7399642857144</v>
      </c>
      <c r="EK436">
        <v>1.588751785714285</v>
      </c>
      <c r="EL436">
        <v>674.2867142857141</v>
      </c>
      <c r="EM436">
        <v>16.70230714285714</v>
      </c>
      <c r="EN436">
        <v>1.8217475</v>
      </c>
      <c r="EO436">
        <v>1.6635125</v>
      </c>
      <c r="EP436">
        <v>15.97465357142857</v>
      </c>
      <c r="EQ436">
        <v>14.56005714285714</v>
      </c>
      <c r="ER436">
        <v>2000.021785714285</v>
      </c>
      <c r="ES436">
        <v>0.9799979285714286</v>
      </c>
      <c r="ET436">
        <v>0.02000241785714285</v>
      </c>
      <c r="EU436">
        <v>0</v>
      </c>
      <c r="EV436">
        <v>669.3697857142855</v>
      </c>
      <c r="EW436">
        <v>5.00078</v>
      </c>
      <c r="EX436">
        <v>14852.36071428572</v>
      </c>
      <c r="EY436">
        <v>16379.78928571429</v>
      </c>
      <c r="EZ436">
        <v>43.50425</v>
      </c>
      <c r="FA436">
        <v>44.78764285714285</v>
      </c>
      <c r="FB436">
        <v>44.41507142857143</v>
      </c>
      <c r="FC436">
        <v>44.11121428571427</v>
      </c>
      <c r="FD436">
        <v>44.12907142857141</v>
      </c>
      <c r="FE436">
        <v>1955.112857142857</v>
      </c>
      <c r="FF436">
        <v>39.90750000000001</v>
      </c>
      <c r="FG436">
        <v>0</v>
      </c>
      <c r="FH436">
        <v>1685133837.1</v>
      </c>
      <c r="FI436">
        <v>0</v>
      </c>
      <c r="FJ436">
        <v>669.5668000000001</v>
      </c>
      <c r="FK436">
        <v>19.62969232974692</v>
      </c>
      <c r="FL436">
        <v>406.5538467852055</v>
      </c>
      <c r="FM436">
        <v>14855.928</v>
      </c>
      <c r="FN436">
        <v>15</v>
      </c>
      <c r="FO436">
        <v>1685132446.1</v>
      </c>
      <c r="FP436" t="s">
        <v>1160</v>
      </c>
      <c r="FQ436">
        <v>1685132445.1</v>
      </c>
      <c r="FR436">
        <v>1685132446.1</v>
      </c>
      <c r="FS436">
        <v>7</v>
      </c>
      <c r="FT436">
        <v>-0.03</v>
      </c>
      <c r="FU436">
        <v>-0.019</v>
      </c>
      <c r="FV436">
        <v>-0.541</v>
      </c>
      <c r="FW436">
        <v>-0.438</v>
      </c>
      <c r="FX436">
        <v>420</v>
      </c>
      <c r="FY436">
        <v>15</v>
      </c>
      <c r="FZ436">
        <v>0.27</v>
      </c>
      <c r="GA436">
        <v>0.03</v>
      </c>
      <c r="GB436">
        <v>-40.062375</v>
      </c>
      <c r="GC436">
        <v>-4.310663414634074</v>
      </c>
      <c r="GD436">
        <v>0.4980523430072391</v>
      </c>
      <c r="GE436">
        <v>0</v>
      </c>
      <c r="GF436">
        <v>1.57572375</v>
      </c>
      <c r="GG436">
        <v>0.2209730206378975</v>
      </c>
      <c r="GH436">
        <v>0.02637614278922336</v>
      </c>
      <c r="GI436">
        <v>1</v>
      </c>
      <c r="GJ436">
        <v>1</v>
      </c>
      <c r="GK436">
        <v>2</v>
      </c>
      <c r="GL436" t="s">
        <v>432</v>
      </c>
      <c r="GM436">
        <v>3.09903</v>
      </c>
      <c r="GN436">
        <v>2.75818</v>
      </c>
      <c r="GO436">
        <v>0.132246</v>
      </c>
      <c r="GP436">
        <v>0.137815</v>
      </c>
      <c r="GQ436">
        <v>0.0988145</v>
      </c>
      <c r="GR436">
        <v>0.09159970000000001</v>
      </c>
      <c r="GS436">
        <v>22078.6</v>
      </c>
      <c r="GT436">
        <v>21647.6</v>
      </c>
      <c r="GU436">
        <v>26001.2</v>
      </c>
      <c r="GV436">
        <v>25464.4</v>
      </c>
      <c r="GW436">
        <v>37616.9</v>
      </c>
      <c r="GX436">
        <v>35124.7</v>
      </c>
      <c r="GY436">
        <v>45472.1</v>
      </c>
      <c r="GZ436">
        <v>41830.9</v>
      </c>
      <c r="HA436">
        <v>1.83692</v>
      </c>
      <c r="HB436">
        <v>1.82987</v>
      </c>
      <c r="HC436">
        <v>-0.007972119999999999</v>
      </c>
      <c r="HD436">
        <v>0</v>
      </c>
      <c r="HE436">
        <v>28.1293</v>
      </c>
      <c r="HF436">
        <v>999.9</v>
      </c>
      <c r="HG436">
        <v>41.5</v>
      </c>
      <c r="HH436">
        <v>41.7</v>
      </c>
      <c r="HI436">
        <v>33.811</v>
      </c>
      <c r="HJ436">
        <v>62.4579</v>
      </c>
      <c r="HK436">
        <v>24.0986</v>
      </c>
      <c r="HL436">
        <v>1</v>
      </c>
      <c r="HM436">
        <v>0.547813</v>
      </c>
      <c r="HN436">
        <v>4.17068</v>
      </c>
      <c r="HO436">
        <v>20.2565</v>
      </c>
      <c r="HP436">
        <v>5.21145</v>
      </c>
      <c r="HQ436">
        <v>11.9806</v>
      </c>
      <c r="HR436">
        <v>4.96345</v>
      </c>
      <c r="HS436">
        <v>3.27438</v>
      </c>
      <c r="HT436">
        <v>9999</v>
      </c>
      <c r="HU436">
        <v>9999</v>
      </c>
      <c r="HV436">
        <v>9999</v>
      </c>
      <c r="HW436">
        <v>43.1</v>
      </c>
      <c r="HX436">
        <v>1.86401</v>
      </c>
      <c r="HY436">
        <v>1.8602</v>
      </c>
      <c r="HZ436">
        <v>1.85853</v>
      </c>
      <c r="IA436">
        <v>1.85989</v>
      </c>
      <c r="IB436">
        <v>1.85989</v>
      </c>
      <c r="IC436">
        <v>1.85846</v>
      </c>
      <c r="ID436">
        <v>1.85749</v>
      </c>
      <c r="IE436">
        <v>1.85242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-0.627</v>
      </c>
      <c r="IT436">
        <v>-0.4127</v>
      </c>
      <c r="IU436">
        <v>-0.5078576447089265</v>
      </c>
      <c r="IV436">
        <v>0.0001543633802942166</v>
      </c>
      <c r="IW436">
        <v>-6.359805854135664E-07</v>
      </c>
      <c r="IX436">
        <v>1.931128000261328E-10</v>
      </c>
      <c r="IY436">
        <v>-0.4198698135401208</v>
      </c>
      <c r="IZ436">
        <v>-0.009907362677547949</v>
      </c>
      <c r="JA436">
        <v>0.0006454078662214542</v>
      </c>
      <c r="JB436">
        <v>-5.064920317128958E-06</v>
      </c>
      <c r="JC436">
        <v>3</v>
      </c>
      <c r="JD436">
        <v>1872</v>
      </c>
      <c r="JE436">
        <v>1</v>
      </c>
      <c r="JF436">
        <v>37</v>
      </c>
      <c r="JG436">
        <v>23.2</v>
      </c>
      <c r="JH436">
        <v>23.2</v>
      </c>
      <c r="JI436">
        <v>1.73462</v>
      </c>
      <c r="JJ436">
        <v>2.67212</v>
      </c>
      <c r="JK436">
        <v>1.49658</v>
      </c>
      <c r="JL436">
        <v>2.33887</v>
      </c>
      <c r="JM436">
        <v>1.54785</v>
      </c>
      <c r="JN436">
        <v>2.34253</v>
      </c>
      <c r="JO436">
        <v>44.2232</v>
      </c>
      <c r="JP436">
        <v>16.1196</v>
      </c>
      <c r="JQ436">
        <v>18</v>
      </c>
      <c r="JR436">
        <v>498.403</v>
      </c>
      <c r="JS436">
        <v>509.445</v>
      </c>
      <c r="JT436">
        <v>23.3083</v>
      </c>
      <c r="JU436">
        <v>33.8432</v>
      </c>
      <c r="JV436">
        <v>29.9995</v>
      </c>
      <c r="JW436">
        <v>33.9389</v>
      </c>
      <c r="JX436">
        <v>33.8836</v>
      </c>
      <c r="JY436">
        <v>34.89</v>
      </c>
      <c r="JZ436">
        <v>46.0372</v>
      </c>
      <c r="KA436">
        <v>0</v>
      </c>
      <c r="KB436">
        <v>23.2957</v>
      </c>
      <c r="KC436">
        <v>720.443</v>
      </c>
      <c r="KD436">
        <v>16.6691</v>
      </c>
      <c r="KE436">
        <v>99.3668</v>
      </c>
      <c r="KF436">
        <v>99.4389</v>
      </c>
    </row>
    <row r="437" spans="1:292">
      <c r="A437">
        <v>401</v>
      </c>
      <c r="B437">
        <v>1685133844</v>
      </c>
      <c r="C437">
        <v>10441.5</v>
      </c>
      <c r="D437" t="s">
        <v>1245</v>
      </c>
      <c r="E437" t="s">
        <v>1246</v>
      </c>
      <c r="F437">
        <v>5</v>
      </c>
      <c r="G437" t="s">
        <v>1159</v>
      </c>
      <c r="H437">
        <v>1685133836.5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717.5248515717736</v>
      </c>
      <c r="AJ437">
        <v>686.4720606060609</v>
      </c>
      <c r="AK437">
        <v>3.334784899483001</v>
      </c>
      <c r="AL437">
        <v>66.88750834974529</v>
      </c>
      <c r="AM437">
        <f>(AO437 - AN437 + DX437*1E3/(8.314*(DZ437+273.15)) * AQ437/DW437 * AP437) * DW437/(100*DK437) * 1000/(1000 - AO437)</f>
        <v>0</v>
      </c>
      <c r="AN437">
        <v>16.68570034192493</v>
      </c>
      <c r="AO437">
        <v>18.27069440559442</v>
      </c>
      <c r="AP437">
        <v>-1.602183692142076E-05</v>
      </c>
      <c r="AQ437">
        <v>107.9229507317574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6</v>
      </c>
      <c r="DL437">
        <v>0.5</v>
      </c>
      <c r="DM437" t="s">
        <v>430</v>
      </c>
      <c r="DN437">
        <v>2</v>
      </c>
      <c r="DO437" t="b">
        <v>1</v>
      </c>
      <c r="DP437">
        <v>1685133836.5</v>
      </c>
      <c r="DQ437">
        <v>651.1197407407408</v>
      </c>
      <c r="DR437">
        <v>691.9225925925925</v>
      </c>
      <c r="DS437">
        <v>18.2796</v>
      </c>
      <c r="DT437">
        <v>16.68758148148148</v>
      </c>
      <c r="DU437">
        <v>651.7437037037038</v>
      </c>
      <c r="DV437">
        <v>18.69224074074074</v>
      </c>
      <c r="DW437">
        <v>500.0127407407407</v>
      </c>
      <c r="DX437">
        <v>99.59734814814816</v>
      </c>
      <c r="DY437">
        <v>0.09998941111111111</v>
      </c>
      <c r="DZ437">
        <v>27.28582592592592</v>
      </c>
      <c r="EA437">
        <v>28.00068518518519</v>
      </c>
      <c r="EB437">
        <v>999.9000000000001</v>
      </c>
      <c r="EC437">
        <v>0</v>
      </c>
      <c r="ED437">
        <v>0</v>
      </c>
      <c r="EE437">
        <v>9996.136666666667</v>
      </c>
      <c r="EF437">
        <v>0</v>
      </c>
      <c r="EG437">
        <v>66.76030740740741</v>
      </c>
      <c r="EH437">
        <v>-40.80285925925926</v>
      </c>
      <c r="EI437">
        <v>663.2435185185185</v>
      </c>
      <c r="EJ437">
        <v>703.6651111111111</v>
      </c>
      <c r="EK437">
        <v>1.59202962962963</v>
      </c>
      <c r="EL437">
        <v>691.9225925925925</v>
      </c>
      <c r="EM437">
        <v>16.68758148148148</v>
      </c>
      <c r="EN437">
        <v>1.820600740740741</v>
      </c>
      <c r="EO437">
        <v>1.662038518518519</v>
      </c>
      <c r="EP437">
        <v>15.96479259259259</v>
      </c>
      <c r="EQ437">
        <v>14.54635185185185</v>
      </c>
      <c r="ER437">
        <v>2000.02037037037</v>
      </c>
      <c r="ES437">
        <v>0.9799978888888887</v>
      </c>
      <c r="ET437">
        <v>0.02000245185185185</v>
      </c>
      <c r="EU437">
        <v>0</v>
      </c>
      <c r="EV437">
        <v>671.1284814814813</v>
      </c>
      <c r="EW437">
        <v>5.00078</v>
      </c>
      <c r="EX437">
        <v>14887.6962962963</v>
      </c>
      <c r="EY437">
        <v>16379.78518518519</v>
      </c>
      <c r="EZ437">
        <v>43.48588888888889</v>
      </c>
      <c r="FA437">
        <v>44.78214814814815</v>
      </c>
      <c r="FB437">
        <v>44.24062962962962</v>
      </c>
      <c r="FC437">
        <v>44.10385185185185</v>
      </c>
      <c r="FD437">
        <v>44.11992592592591</v>
      </c>
      <c r="FE437">
        <v>1955.111481481481</v>
      </c>
      <c r="FF437">
        <v>39.9074074074074</v>
      </c>
      <c r="FG437">
        <v>0</v>
      </c>
      <c r="FH437">
        <v>1685133841.9</v>
      </c>
      <c r="FI437">
        <v>0</v>
      </c>
      <c r="FJ437">
        <v>671.15112</v>
      </c>
      <c r="FK437">
        <v>19.79661534700711</v>
      </c>
      <c r="FL437">
        <v>397.8384609723175</v>
      </c>
      <c r="FM437">
        <v>14887.864</v>
      </c>
      <c r="FN437">
        <v>15</v>
      </c>
      <c r="FO437">
        <v>1685132446.1</v>
      </c>
      <c r="FP437" t="s">
        <v>1160</v>
      </c>
      <c r="FQ437">
        <v>1685132445.1</v>
      </c>
      <c r="FR437">
        <v>1685132446.1</v>
      </c>
      <c r="FS437">
        <v>7</v>
      </c>
      <c r="FT437">
        <v>-0.03</v>
      </c>
      <c r="FU437">
        <v>-0.019</v>
      </c>
      <c r="FV437">
        <v>-0.541</v>
      </c>
      <c r="FW437">
        <v>-0.438</v>
      </c>
      <c r="FX437">
        <v>420</v>
      </c>
      <c r="FY437">
        <v>15</v>
      </c>
      <c r="FZ437">
        <v>0.27</v>
      </c>
      <c r="GA437">
        <v>0.03</v>
      </c>
      <c r="GB437">
        <v>-40.44402195121952</v>
      </c>
      <c r="GC437">
        <v>-6.594625087108047</v>
      </c>
      <c r="GD437">
        <v>0.658292340912083</v>
      </c>
      <c r="GE437">
        <v>0</v>
      </c>
      <c r="GF437">
        <v>1.587705365853658</v>
      </c>
      <c r="GG437">
        <v>0.04215993031359058</v>
      </c>
      <c r="GH437">
        <v>0.01513119183440503</v>
      </c>
      <c r="GI437">
        <v>1</v>
      </c>
      <c r="GJ437">
        <v>1</v>
      </c>
      <c r="GK437">
        <v>2</v>
      </c>
      <c r="GL437" t="s">
        <v>432</v>
      </c>
      <c r="GM437">
        <v>3.09886</v>
      </c>
      <c r="GN437">
        <v>2.75796</v>
      </c>
      <c r="GO437">
        <v>0.134507</v>
      </c>
      <c r="GP437">
        <v>0.140058</v>
      </c>
      <c r="GQ437">
        <v>0.0988021</v>
      </c>
      <c r="GR437">
        <v>0.0916047</v>
      </c>
      <c r="GS437">
        <v>22021.6</v>
      </c>
      <c r="GT437">
        <v>21591.4</v>
      </c>
      <c r="GU437">
        <v>26001.9</v>
      </c>
      <c r="GV437">
        <v>25464.4</v>
      </c>
      <c r="GW437">
        <v>37618.4</v>
      </c>
      <c r="GX437">
        <v>35125.1</v>
      </c>
      <c r="GY437">
        <v>45473</v>
      </c>
      <c r="GZ437">
        <v>41831.4</v>
      </c>
      <c r="HA437">
        <v>1.8368</v>
      </c>
      <c r="HB437">
        <v>1.83018</v>
      </c>
      <c r="HC437">
        <v>-0.00726432</v>
      </c>
      <c r="HD437">
        <v>0</v>
      </c>
      <c r="HE437">
        <v>28.1293</v>
      </c>
      <c r="HF437">
        <v>999.9</v>
      </c>
      <c r="HG437">
        <v>41.5</v>
      </c>
      <c r="HH437">
        <v>41.7</v>
      </c>
      <c r="HI437">
        <v>33.8107</v>
      </c>
      <c r="HJ437">
        <v>62.3179</v>
      </c>
      <c r="HK437">
        <v>23.8061</v>
      </c>
      <c r="HL437">
        <v>1</v>
      </c>
      <c r="HM437">
        <v>0.546926</v>
      </c>
      <c r="HN437">
        <v>4.13392</v>
      </c>
      <c r="HO437">
        <v>20.2572</v>
      </c>
      <c r="HP437">
        <v>5.21025</v>
      </c>
      <c r="HQ437">
        <v>11.9804</v>
      </c>
      <c r="HR437">
        <v>4.9632</v>
      </c>
      <c r="HS437">
        <v>3.27415</v>
      </c>
      <c r="HT437">
        <v>9999</v>
      </c>
      <c r="HU437">
        <v>9999</v>
      </c>
      <c r="HV437">
        <v>9999</v>
      </c>
      <c r="HW437">
        <v>43.1</v>
      </c>
      <c r="HX437">
        <v>1.86401</v>
      </c>
      <c r="HY437">
        <v>1.8602</v>
      </c>
      <c r="HZ437">
        <v>1.85854</v>
      </c>
      <c r="IA437">
        <v>1.8599</v>
      </c>
      <c r="IB437">
        <v>1.85989</v>
      </c>
      <c r="IC437">
        <v>1.85844</v>
      </c>
      <c r="ID437">
        <v>1.85748</v>
      </c>
      <c r="IE437">
        <v>1.85241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-0.635</v>
      </c>
      <c r="IT437">
        <v>-0.4127</v>
      </c>
      <c r="IU437">
        <v>-0.5078576447089265</v>
      </c>
      <c r="IV437">
        <v>0.0001543633802942166</v>
      </c>
      <c r="IW437">
        <v>-6.359805854135664E-07</v>
      </c>
      <c r="IX437">
        <v>1.931128000261328E-10</v>
      </c>
      <c r="IY437">
        <v>-0.4198698135401208</v>
      </c>
      <c r="IZ437">
        <v>-0.009907362677547949</v>
      </c>
      <c r="JA437">
        <v>0.0006454078662214542</v>
      </c>
      <c r="JB437">
        <v>-5.064920317128958E-06</v>
      </c>
      <c r="JC437">
        <v>3</v>
      </c>
      <c r="JD437">
        <v>1872</v>
      </c>
      <c r="JE437">
        <v>1</v>
      </c>
      <c r="JF437">
        <v>37</v>
      </c>
      <c r="JG437">
        <v>23.3</v>
      </c>
      <c r="JH437">
        <v>23.3</v>
      </c>
      <c r="JI437">
        <v>1.77124</v>
      </c>
      <c r="JJ437">
        <v>2.65991</v>
      </c>
      <c r="JK437">
        <v>1.49658</v>
      </c>
      <c r="JL437">
        <v>2.33887</v>
      </c>
      <c r="JM437">
        <v>1.54785</v>
      </c>
      <c r="JN437">
        <v>2.45361</v>
      </c>
      <c r="JO437">
        <v>44.2232</v>
      </c>
      <c r="JP437">
        <v>16.1196</v>
      </c>
      <c r="JQ437">
        <v>18</v>
      </c>
      <c r="JR437">
        <v>498.26</v>
      </c>
      <c r="JS437">
        <v>509.588</v>
      </c>
      <c r="JT437">
        <v>23.3002</v>
      </c>
      <c r="JU437">
        <v>33.8348</v>
      </c>
      <c r="JV437">
        <v>29.9993</v>
      </c>
      <c r="JW437">
        <v>33.9298</v>
      </c>
      <c r="JX437">
        <v>33.8753</v>
      </c>
      <c r="JY437">
        <v>35.6049</v>
      </c>
      <c r="JZ437">
        <v>46.0372</v>
      </c>
      <c r="KA437">
        <v>0</v>
      </c>
      <c r="KB437">
        <v>23.3006</v>
      </c>
      <c r="KC437">
        <v>740.616</v>
      </c>
      <c r="KD437">
        <v>16.6689</v>
      </c>
      <c r="KE437">
        <v>99.369</v>
      </c>
      <c r="KF437">
        <v>99.4397</v>
      </c>
    </row>
    <row r="438" spans="1:292">
      <c r="A438">
        <v>402</v>
      </c>
      <c r="B438">
        <v>1685133849</v>
      </c>
      <c r="C438">
        <v>10446.5</v>
      </c>
      <c r="D438" t="s">
        <v>1247</v>
      </c>
      <c r="E438" t="s">
        <v>1248</v>
      </c>
      <c r="F438">
        <v>5</v>
      </c>
      <c r="G438" t="s">
        <v>1159</v>
      </c>
      <c r="H438">
        <v>1685133841.214286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734.5658750689829</v>
      </c>
      <c r="AJ438">
        <v>703.2823212121211</v>
      </c>
      <c r="AK438">
        <v>3.364092277757633</v>
      </c>
      <c r="AL438">
        <v>66.88750834974529</v>
      </c>
      <c r="AM438">
        <f>(AO438 - AN438 + DX438*1E3/(8.314*(DZ438+273.15)) * AQ438/DW438 * AP438) * DW438/(100*DK438) * 1000/(1000 - AO438)</f>
        <v>0</v>
      </c>
      <c r="AN438">
        <v>16.68593983246814</v>
      </c>
      <c r="AO438">
        <v>18.2709111888112</v>
      </c>
      <c r="AP438">
        <v>-8.420400977516962E-06</v>
      </c>
      <c r="AQ438">
        <v>107.9229507317574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6</v>
      </c>
      <c r="DL438">
        <v>0.5</v>
      </c>
      <c r="DM438" t="s">
        <v>430</v>
      </c>
      <c r="DN438">
        <v>2</v>
      </c>
      <c r="DO438" t="b">
        <v>1</v>
      </c>
      <c r="DP438">
        <v>1685133841.214286</v>
      </c>
      <c r="DQ438">
        <v>666.4660357142858</v>
      </c>
      <c r="DR438">
        <v>707.6960714285715</v>
      </c>
      <c r="DS438">
        <v>18.273375</v>
      </c>
      <c r="DT438">
        <v>16.68660714285714</v>
      </c>
      <c r="DU438">
        <v>667.0966071428572</v>
      </c>
      <c r="DV438">
        <v>18.686075</v>
      </c>
      <c r="DW438">
        <v>500.0236428571428</v>
      </c>
      <c r="DX438">
        <v>99.59695714285714</v>
      </c>
      <c r="DY438">
        <v>0.099957175</v>
      </c>
      <c r="DZ438">
        <v>27.28773928571428</v>
      </c>
      <c r="EA438">
        <v>28.00243928571428</v>
      </c>
      <c r="EB438">
        <v>999.9000000000002</v>
      </c>
      <c r="EC438">
        <v>0</v>
      </c>
      <c r="ED438">
        <v>0</v>
      </c>
      <c r="EE438">
        <v>9996.964642857143</v>
      </c>
      <c r="EF438">
        <v>0</v>
      </c>
      <c r="EG438">
        <v>66.67533214285714</v>
      </c>
      <c r="EH438">
        <v>-41.22989999999999</v>
      </c>
      <c r="EI438">
        <v>678.871392857143</v>
      </c>
      <c r="EJ438">
        <v>719.7054642857144</v>
      </c>
      <c r="EK438">
        <v>1.586775714285714</v>
      </c>
      <c r="EL438">
        <v>707.6960714285715</v>
      </c>
      <c r="EM438">
        <v>16.68660714285714</v>
      </c>
      <c r="EN438">
        <v>1.819973928571429</v>
      </c>
      <c r="EO438">
        <v>1.661934642857143</v>
      </c>
      <c r="EP438">
        <v>15.95939642857143</v>
      </c>
      <c r="EQ438">
        <v>14.54537857142857</v>
      </c>
      <c r="ER438">
        <v>2000.035714285714</v>
      </c>
      <c r="ES438">
        <v>0.9799979285714284</v>
      </c>
      <c r="ET438">
        <v>0.02000242142857142</v>
      </c>
      <c r="EU438">
        <v>0</v>
      </c>
      <c r="EV438">
        <v>672.6178928571428</v>
      </c>
      <c r="EW438">
        <v>5.00078</v>
      </c>
      <c r="EX438">
        <v>14916.53571428572</v>
      </c>
      <c r="EY438">
        <v>16379.92142857143</v>
      </c>
      <c r="EZ438">
        <v>43.47514285714284</v>
      </c>
      <c r="FA438">
        <v>44.781</v>
      </c>
      <c r="FB438">
        <v>44.1605</v>
      </c>
      <c r="FC438">
        <v>44.08685714285713</v>
      </c>
      <c r="FD438">
        <v>44.10232142857142</v>
      </c>
      <c r="FE438">
        <v>1955.126071428572</v>
      </c>
      <c r="FF438">
        <v>39.90964285714286</v>
      </c>
      <c r="FG438">
        <v>0</v>
      </c>
      <c r="FH438">
        <v>1685133847.3</v>
      </c>
      <c r="FI438">
        <v>0</v>
      </c>
      <c r="FJ438">
        <v>672.7646538461538</v>
      </c>
      <c r="FK438">
        <v>18.61719658844801</v>
      </c>
      <c r="FL438">
        <v>272.6393167330351</v>
      </c>
      <c r="FM438">
        <v>14916.00384615385</v>
      </c>
      <c r="FN438">
        <v>15</v>
      </c>
      <c r="FO438">
        <v>1685132446.1</v>
      </c>
      <c r="FP438" t="s">
        <v>1160</v>
      </c>
      <c r="FQ438">
        <v>1685132445.1</v>
      </c>
      <c r="FR438">
        <v>1685132446.1</v>
      </c>
      <c r="FS438">
        <v>7</v>
      </c>
      <c r="FT438">
        <v>-0.03</v>
      </c>
      <c r="FU438">
        <v>-0.019</v>
      </c>
      <c r="FV438">
        <v>-0.541</v>
      </c>
      <c r="FW438">
        <v>-0.438</v>
      </c>
      <c r="FX438">
        <v>420</v>
      </c>
      <c r="FY438">
        <v>15</v>
      </c>
      <c r="FZ438">
        <v>0.27</v>
      </c>
      <c r="GA438">
        <v>0.03</v>
      </c>
      <c r="GB438">
        <v>-40.85304146341464</v>
      </c>
      <c r="GC438">
        <v>-5.879596515679475</v>
      </c>
      <c r="GD438">
        <v>0.5877733883782622</v>
      </c>
      <c r="GE438">
        <v>0</v>
      </c>
      <c r="GF438">
        <v>1.591566097560976</v>
      </c>
      <c r="GG438">
        <v>-0.07078055749128723</v>
      </c>
      <c r="GH438">
        <v>0.00749869350508239</v>
      </c>
      <c r="GI438">
        <v>1</v>
      </c>
      <c r="GJ438">
        <v>1</v>
      </c>
      <c r="GK438">
        <v>2</v>
      </c>
      <c r="GL438" t="s">
        <v>432</v>
      </c>
      <c r="GM438">
        <v>3.09901</v>
      </c>
      <c r="GN438">
        <v>2.75792</v>
      </c>
      <c r="GO438">
        <v>0.13676</v>
      </c>
      <c r="GP438">
        <v>0.142305</v>
      </c>
      <c r="GQ438">
        <v>0.0988096</v>
      </c>
      <c r="GR438">
        <v>0.0916111</v>
      </c>
      <c r="GS438">
        <v>21964.9</v>
      </c>
      <c r="GT438">
        <v>21535.5</v>
      </c>
      <c r="GU438">
        <v>26002.6</v>
      </c>
      <c r="GV438">
        <v>25465.1</v>
      </c>
      <c r="GW438">
        <v>37619.3</v>
      </c>
      <c r="GX438">
        <v>35125.7</v>
      </c>
      <c r="GY438">
        <v>45474.2</v>
      </c>
      <c r="GZ438">
        <v>41832.2</v>
      </c>
      <c r="HA438">
        <v>1.83707</v>
      </c>
      <c r="HB438">
        <v>1.83043</v>
      </c>
      <c r="HC438">
        <v>-0.00786036</v>
      </c>
      <c r="HD438">
        <v>0</v>
      </c>
      <c r="HE438">
        <v>28.1317</v>
      </c>
      <c r="HF438">
        <v>999.9</v>
      </c>
      <c r="HG438">
        <v>41.5</v>
      </c>
      <c r="HH438">
        <v>41.7</v>
      </c>
      <c r="HI438">
        <v>33.8095</v>
      </c>
      <c r="HJ438">
        <v>62.5079</v>
      </c>
      <c r="HK438">
        <v>23.9663</v>
      </c>
      <c r="HL438">
        <v>1</v>
      </c>
      <c r="HM438">
        <v>0.5459039999999999</v>
      </c>
      <c r="HN438">
        <v>4.12721</v>
      </c>
      <c r="HO438">
        <v>20.2576</v>
      </c>
      <c r="HP438">
        <v>5.211</v>
      </c>
      <c r="HQ438">
        <v>11.9812</v>
      </c>
      <c r="HR438">
        <v>4.96335</v>
      </c>
      <c r="HS438">
        <v>3.27425</v>
      </c>
      <c r="HT438">
        <v>9999</v>
      </c>
      <c r="HU438">
        <v>9999</v>
      </c>
      <c r="HV438">
        <v>9999</v>
      </c>
      <c r="HW438">
        <v>43.1</v>
      </c>
      <c r="HX438">
        <v>1.86401</v>
      </c>
      <c r="HY438">
        <v>1.8602</v>
      </c>
      <c r="HZ438">
        <v>1.85853</v>
      </c>
      <c r="IA438">
        <v>1.85989</v>
      </c>
      <c r="IB438">
        <v>1.85989</v>
      </c>
      <c r="IC438">
        <v>1.85843</v>
      </c>
      <c r="ID438">
        <v>1.85747</v>
      </c>
      <c r="IE438">
        <v>1.8524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-0.642</v>
      </c>
      <c r="IT438">
        <v>-0.4127</v>
      </c>
      <c r="IU438">
        <v>-0.5078576447089265</v>
      </c>
      <c r="IV438">
        <v>0.0001543633802942166</v>
      </c>
      <c r="IW438">
        <v>-6.359805854135664E-07</v>
      </c>
      <c r="IX438">
        <v>1.931128000261328E-10</v>
      </c>
      <c r="IY438">
        <v>-0.4198698135401208</v>
      </c>
      <c r="IZ438">
        <v>-0.009907362677547949</v>
      </c>
      <c r="JA438">
        <v>0.0006454078662214542</v>
      </c>
      <c r="JB438">
        <v>-5.064920317128958E-06</v>
      </c>
      <c r="JC438">
        <v>3</v>
      </c>
      <c r="JD438">
        <v>1872</v>
      </c>
      <c r="JE438">
        <v>1</v>
      </c>
      <c r="JF438">
        <v>37</v>
      </c>
      <c r="JG438">
        <v>23.4</v>
      </c>
      <c r="JH438">
        <v>23.4</v>
      </c>
      <c r="JI438">
        <v>1.79932</v>
      </c>
      <c r="JJ438">
        <v>2.65503</v>
      </c>
      <c r="JK438">
        <v>1.49658</v>
      </c>
      <c r="JL438">
        <v>2.33887</v>
      </c>
      <c r="JM438">
        <v>1.54785</v>
      </c>
      <c r="JN438">
        <v>2.47559</v>
      </c>
      <c r="JO438">
        <v>44.2232</v>
      </c>
      <c r="JP438">
        <v>16.1284</v>
      </c>
      <c r="JQ438">
        <v>18</v>
      </c>
      <c r="JR438">
        <v>498.375</v>
      </c>
      <c r="JS438">
        <v>509.696</v>
      </c>
      <c r="JT438">
        <v>23.2992</v>
      </c>
      <c r="JU438">
        <v>33.8257</v>
      </c>
      <c r="JV438">
        <v>29.9992</v>
      </c>
      <c r="JW438">
        <v>33.9222</v>
      </c>
      <c r="JX438">
        <v>33.867</v>
      </c>
      <c r="JY438">
        <v>36.2346</v>
      </c>
      <c r="JZ438">
        <v>46.0372</v>
      </c>
      <c r="KA438">
        <v>0</v>
      </c>
      <c r="KB438">
        <v>23.3004</v>
      </c>
      <c r="KC438">
        <v>753.998</v>
      </c>
      <c r="KD438">
        <v>16.6644</v>
      </c>
      <c r="KE438">
        <v>99.3717</v>
      </c>
      <c r="KF438">
        <v>99.4418</v>
      </c>
    </row>
    <row r="439" spans="1:292">
      <c r="A439">
        <v>403</v>
      </c>
      <c r="B439">
        <v>1685133854</v>
      </c>
      <c r="C439">
        <v>10451.5</v>
      </c>
      <c r="D439" t="s">
        <v>1249</v>
      </c>
      <c r="E439" t="s">
        <v>1250</v>
      </c>
      <c r="F439">
        <v>5</v>
      </c>
      <c r="G439" t="s">
        <v>1159</v>
      </c>
      <c r="H439">
        <v>1685133846.5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751.7448810966289</v>
      </c>
      <c r="AJ439">
        <v>719.9390969696969</v>
      </c>
      <c r="AK439">
        <v>3.323190110092361</v>
      </c>
      <c r="AL439">
        <v>66.88750834974529</v>
      </c>
      <c r="AM439">
        <f>(AO439 - AN439 + DX439*1E3/(8.314*(DZ439+273.15)) * AQ439/DW439 * AP439) * DW439/(100*DK439) * 1000/(1000 - AO439)</f>
        <v>0</v>
      </c>
      <c r="AN439">
        <v>16.68733053129308</v>
      </c>
      <c r="AO439">
        <v>18.27257342657343</v>
      </c>
      <c r="AP439">
        <v>1.060733362695194E-05</v>
      </c>
      <c r="AQ439">
        <v>107.9229507317574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6</v>
      </c>
      <c r="DL439">
        <v>0.5</v>
      </c>
      <c r="DM439" t="s">
        <v>430</v>
      </c>
      <c r="DN439">
        <v>2</v>
      </c>
      <c r="DO439" t="b">
        <v>1</v>
      </c>
      <c r="DP439">
        <v>1685133846.5</v>
      </c>
      <c r="DQ439">
        <v>683.7978888888889</v>
      </c>
      <c r="DR439">
        <v>725.4422222222222</v>
      </c>
      <c r="DS439">
        <v>18.27152222222222</v>
      </c>
      <c r="DT439">
        <v>16.68577037037037</v>
      </c>
      <c r="DU439">
        <v>684.436037037037</v>
      </c>
      <c r="DV439">
        <v>18.68423703703704</v>
      </c>
      <c r="DW439">
        <v>500.0041111111111</v>
      </c>
      <c r="DX439">
        <v>99.59719999999999</v>
      </c>
      <c r="DY439">
        <v>0.09994962962962964</v>
      </c>
      <c r="DZ439">
        <v>27.28968518518518</v>
      </c>
      <c r="EA439">
        <v>28.00187777777778</v>
      </c>
      <c r="EB439">
        <v>999.9000000000001</v>
      </c>
      <c r="EC439">
        <v>0</v>
      </c>
      <c r="ED439">
        <v>0</v>
      </c>
      <c r="EE439">
        <v>9994.302222222221</v>
      </c>
      <c r="EF439">
        <v>0</v>
      </c>
      <c r="EG439">
        <v>65.78982592592592</v>
      </c>
      <c r="EH439">
        <v>-41.64421481481482</v>
      </c>
      <c r="EI439">
        <v>696.5245185185186</v>
      </c>
      <c r="EJ439">
        <v>737.7520370370369</v>
      </c>
      <c r="EK439">
        <v>1.58576925925926</v>
      </c>
      <c r="EL439">
        <v>725.4422222222222</v>
      </c>
      <c r="EM439">
        <v>16.68577037037037</v>
      </c>
      <c r="EN439">
        <v>1.819794444444445</v>
      </c>
      <c r="EO439">
        <v>1.661854444444444</v>
      </c>
      <c r="EP439">
        <v>15.95784814814815</v>
      </c>
      <c r="EQ439">
        <v>14.54463333333334</v>
      </c>
      <c r="ER439">
        <v>2000.005185185185</v>
      </c>
      <c r="ES439">
        <v>0.9799975555555555</v>
      </c>
      <c r="ET439">
        <v>0.0200028</v>
      </c>
      <c r="EU439">
        <v>0</v>
      </c>
      <c r="EV439">
        <v>674.2063703703703</v>
      </c>
      <c r="EW439">
        <v>5.00078</v>
      </c>
      <c r="EX439">
        <v>14917.48888888889</v>
      </c>
      <c r="EY439">
        <v>16379.67407407408</v>
      </c>
      <c r="EZ439">
        <v>43.45574074074074</v>
      </c>
      <c r="FA439">
        <v>44.78214814814815</v>
      </c>
      <c r="FB439">
        <v>44.07614814814815</v>
      </c>
      <c r="FC439">
        <v>44.08318518518519</v>
      </c>
      <c r="FD439">
        <v>44.10159259259259</v>
      </c>
      <c r="FE439">
        <v>1955.095185185186</v>
      </c>
      <c r="FF439">
        <v>39.91</v>
      </c>
      <c r="FG439">
        <v>0</v>
      </c>
      <c r="FH439">
        <v>1685133852.1</v>
      </c>
      <c r="FI439">
        <v>0</v>
      </c>
      <c r="FJ439">
        <v>674.1998076923077</v>
      </c>
      <c r="FK439">
        <v>17.55039316350975</v>
      </c>
      <c r="FL439">
        <v>-145.0358972393134</v>
      </c>
      <c r="FM439">
        <v>14916.14230769231</v>
      </c>
      <c r="FN439">
        <v>15</v>
      </c>
      <c r="FO439">
        <v>1685132446.1</v>
      </c>
      <c r="FP439" t="s">
        <v>1160</v>
      </c>
      <c r="FQ439">
        <v>1685132445.1</v>
      </c>
      <c r="FR439">
        <v>1685132446.1</v>
      </c>
      <c r="FS439">
        <v>7</v>
      </c>
      <c r="FT439">
        <v>-0.03</v>
      </c>
      <c r="FU439">
        <v>-0.019</v>
      </c>
      <c r="FV439">
        <v>-0.541</v>
      </c>
      <c r="FW439">
        <v>-0.438</v>
      </c>
      <c r="FX439">
        <v>420</v>
      </c>
      <c r="FY439">
        <v>15</v>
      </c>
      <c r="FZ439">
        <v>0.27</v>
      </c>
      <c r="GA439">
        <v>0.03</v>
      </c>
      <c r="GB439">
        <v>-41.38163</v>
      </c>
      <c r="GC439">
        <v>-4.930570356472772</v>
      </c>
      <c r="GD439">
        <v>0.4797995561690322</v>
      </c>
      <c r="GE439">
        <v>0</v>
      </c>
      <c r="GF439">
        <v>1.58690325</v>
      </c>
      <c r="GG439">
        <v>-0.01774772983114808</v>
      </c>
      <c r="GH439">
        <v>0.002862254694729314</v>
      </c>
      <c r="GI439">
        <v>1</v>
      </c>
      <c r="GJ439">
        <v>1</v>
      </c>
      <c r="GK439">
        <v>2</v>
      </c>
      <c r="GL439" t="s">
        <v>432</v>
      </c>
      <c r="GM439">
        <v>3.09897</v>
      </c>
      <c r="GN439">
        <v>2.75797</v>
      </c>
      <c r="GO439">
        <v>0.138959</v>
      </c>
      <c r="GP439">
        <v>0.144477</v>
      </c>
      <c r="GQ439">
        <v>0.0988121</v>
      </c>
      <c r="GR439">
        <v>0.09159879999999999</v>
      </c>
      <c r="GS439">
        <v>21909.2</v>
      </c>
      <c r="GT439">
        <v>21481.5</v>
      </c>
      <c r="GU439">
        <v>26002.8</v>
      </c>
      <c r="GV439">
        <v>25465.6</v>
      </c>
      <c r="GW439">
        <v>37620</v>
      </c>
      <c r="GX439">
        <v>35126.9</v>
      </c>
      <c r="GY439">
        <v>45474.9</v>
      </c>
      <c r="GZ439">
        <v>41832.7</v>
      </c>
      <c r="HA439">
        <v>1.83705</v>
      </c>
      <c r="HB439">
        <v>1.83085</v>
      </c>
      <c r="HC439">
        <v>-0.00815839</v>
      </c>
      <c r="HD439">
        <v>0</v>
      </c>
      <c r="HE439">
        <v>28.1317</v>
      </c>
      <c r="HF439">
        <v>999.9</v>
      </c>
      <c r="HG439">
        <v>41.5</v>
      </c>
      <c r="HH439">
        <v>41.7</v>
      </c>
      <c r="HI439">
        <v>33.8099</v>
      </c>
      <c r="HJ439">
        <v>62.4879</v>
      </c>
      <c r="HK439">
        <v>24.0986</v>
      </c>
      <c r="HL439">
        <v>1</v>
      </c>
      <c r="HM439">
        <v>0.544967</v>
      </c>
      <c r="HN439">
        <v>4.14117</v>
      </c>
      <c r="HO439">
        <v>20.2572</v>
      </c>
      <c r="HP439">
        <v>5.2092</v>
      </c>
      <c r="HQ439">
        <v>11.9803</v>
      </c>
      <c r="HR439">
        <v>4.963</v>
      </c>
      <c r="HS439">
        <v>3.27405</v>
      </c>
      <c r="HT439">
        <v>9999</v>
      </c>
      <c r="HU439">
        <v>9999</v>
      </c>
      <c r="HV439">
        <v>9999</v>
      </c>
      <c r="HW439">
        <v>43.1</v>
      </c>
      <c r="HX439">
        <v>1.86401</v>
      </c>
      <c r="HY439">
        <v>1.8602</v>
      </c>
      <c r="HZ439">
        <v>1.85852</v>
      </c>
      <c r="IA439">
        <v>1.85989</v>
      </c>
      <c r="IB439">
        <v>1.85988</v>
      </c>
      <c r="IC439">
        <v>1.85843</v>
      </c>
      <c r="ID439">
        <v>1.85751</v>
      </c>
      <c r="IE439">
        <v>1.8524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-0.649</v>
      </c>
      <c r="IT439">
        <v>-0.4127</v>
      </c>
      <c r="IU439">
        <v>-0.5078576447089265</v>
      </c>
      <c r="IV439">
        <v>0.0001543633802942166</v>
      </c>
      <c r="IW439">
        <v>-6.359805854135664E-07</v>
      </c>
      <c r="IX439">
        <v>1.931128000261328E-10</v>
      </c>
      <c r="IY439">
        <v>-0.4198698135401208</v>
      </c>
      <c r="IZ439">
        <v>-0.009907362677547949</v>
      </c>
      <c r="JA439">
        <v>0.0006454078662214542</v>
      </c>
      <c r="JB439">
        <v>-5.064920317128958E-06</v>
      </c>
      <c r="JC439">
        <v>3</v>
      </c>
      <c r="JD439">
        <v>1872</v>
      </c>
      <c r="JE439">
        <v>1</v>
      </c>
      <c r="JF439">
        <v>37</v>
      </c>
      <c r="JG439">
        <v>23.5</v>
      </c>
      <c r="JH439">
        <v>23.5</v>
      </c>
      <c r="JI439">
        <v>1.83716</v>
      </c>
      <c r="JJ439">
        <v>2.66724</v>
      </c>
      <c r="JK439">
        <v>1.49658</v>
      </c>
      <c r="JL439">
        <v>2.33887</v>
      </c>
      <c r="JM439">
        <v>1.54785</v>
      </c>
      <c r="JN439">
        <v>2.34985</v>
      </c>
      <c r="JO439">
        <v>44.1954</v>
      </c>
      <c r="JP439">
        <v>16.1109</v>
      </c>
      <c r="JQ439">
        <v>18</v>
      </c>
      <c r="JR439">
        <v>498.293</v>
      </c>
      <c r="JS439">
        <v>509.919</v>
      </c>
      <c r="JT439">
        <v>23.2968</v>
      </c>
      <c r="JU439">
        <v>33.8174</v>
      </c>
      <c r="JV439">
        <v>29.9992</v>
      </c>
      <c r="JW439">
        <v>33.913</v>
      </c>
      <c r="JX439">
        <v>33.8579</v>
      </c>
      <c r="JY439">
        <v>36.9511</v>
      </c>
      <c r="JZ439">
        <v>46.0372</v>
      </c>
      <c r="KA439">
        <v>0</v>
      </c>
      <c r="KB439">
        <v>23.2952</v>
      </c>
      <c r="KC439">
        <v>774.2140000000001</v>
      </c>
      <c r="KD439">
        <v>16.6684</v>
      </c>
      <c r="KE439">
        <v>99.3729</v>
      </c>
      <c r="KF439">
        <v>99.4435</v>
      </c>
    </row>
    <row r="440" spans="1:292">
      <c r="A440">
        <v>404</v>
      </c>
      <c r="B440">
        <v>1685133859</v>
      </c>
      <c r="C440">
        <v>10456.5</v>
      </c>
      <c r="D440" t="s">
        <v>1251</v>
      </c>
      <c r="E440" t="s">
        <v>1252</v>
      </c>
      <c r="F440">
        <v>5</v>
      </c>
      <c r="G440" t="s">
        <v>1159</v>
      </c>
      <c r="H440">
        <v>1685133851.214286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768.8019636033587</v>
      </c>
      <c r="AJ440">
        <v>736.8779393939393</v>
      </c>
      <c r="AK440">
        <v>3.388570395135218</v>
      </c>
      <c r="AL440">
        <v>66.88750834974529</v>
      </c>
      <c r="AM440">
        <f>(AO440 - AN440 + DX440*1E3/(8.314*(DZ440+273.15)) * AQ440/DW440 * AP440) * DW440/(100*DK440) * 1000/(1000 - AO440)</f>
        <v>0</v>
      </c>
      <c r="AN440">
        <v>16.68442296395522</v>
      </c>
      <c r="AO440">
        <v>18.27074125874127</v>
      </c>
      <c r="AP440">
        <v>-2.420663078823631E-05</v>
      </c>
      <c r="AQ440">
        <v>107.9229507317574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6</v>
      </c>
      <c r="DL440">
        <v>0.5</v>
      </c>
      <c r="DM440" t="s">
        <v>430</v>
      </c>
      <c r="DN440">
        <v>2</v>
      </c>
      <c r="DO440" t="b">
        <v>1</v>
      </c>
      <c r="DP440">
        <v>1685133851.214286</v>
      </c>
      <c r="DQ440">
        <v>699.3081428571429</v>
      </c>
      <c r="DR440">
        <v>741.3070714285715</v>
      </c>
      <c r="DS440">
        <v>18.27089642857143</v>
      </c>
      <c r="DT440">
        <v>16.68508571428572</v>
      </c>
      <c r="DU440">
        <v>699.9533571428572</v>
      </c>
      <c r="DV440">
        <v>18.68361428571429</v>
      </c>
      <c r="DW440">
        <v>499.9947857142857</v>
      </c>
      <c r="DX440">
        <v>99.59735000000001</v>
      </c>
      <c r="DY440">
        <v>0.09999214999999999</v>
      </c>
      <c r="DZ440">
        <v>27.29020357142857</v>
      </c>
      <c r="EA440">
        <v>27.99912857142857</v>
      </c>
      <c r="EB440">
        <v>999.9000000000002</v>
      </c>
      <c r="EC440">
        <v>0</v>
      </c>
      <c r="ED440">
        <v>0</v>
      </c>
      <c r="EE440">
        <v>9997.293928571427</v>
      </c>
      <c r="EF440">
        <v>0</v>
      </c>
      <c r="EG440">
        <v>64.83324642857143</v>
      </c>
      <c r="EH440">
        <v>-41.99885</v>
      </c>
      <c r="EI440">
        <v>712.3229285714286</v>
      </c>
      <c r="EJ440">
        <v>753.8856071428572</v>
      </c>
      <c r="EK440">
        <v>1.58582</v>
      </c>
      <c r="EL440">
        <v>741.3070714285715</v>
      </c>
      <c r="EM440">
        <v>16.68508571428572</v>
      </c>
      <c r="EN440">
        <v>1.819733214285714</v>
      </c>
      <c r="EO440">
        <v>1.661789285714286</v>
      </c>
      <c r="EP440">
        <v>15.95732857142857</v>
      </c>
      <c r="EQ440">
        <v>14.544025</v>
      </c>
      <c r="ER440">
        <v>2000.011071428571</v>
      </c>
      <c r="ES440">
        <v>0.9799974999999999</v>
      </c>
      <c r="ET440">
        <v>0.02000286428571429</v>
      </c>
      <c r="EU440">
        <v>0</v>
      </c>
      <c r="EV440">
        <v>675.5413928571428</v>
      </c>
      <c r="EW440">
        <v>5.00078</v>
      </c>
      <c r="EX440">
        <v>14916.98214285714</v>
      </c>
      <c r="EY440">
        <v>16379.71785714285</v>
      </c>
      <c r="EZ440">
        <v>43.44392857142856</v>
      </c>
      <c r="FA440">
        <v>44.77875</v>
      </c>
      <c r="FB440">
        <v>44.10239285714285</v>
      </c>
      <c r="FC440">
        <v>44.06460714285713</v>
      </c>
      <c r="FD440">
        <v>44.07128571428571</v>
      </c>
      <c r="FE440">
        <v>1955.101071428571</v>
      </c>
      <c r="FF440">
        <v>39.91</v>
      </c>
      <c r="FG440">
        <v>0</v>
      </c>
      <c r="FH440">
        <v>1685133856.9</v>
      </c>
      <c r="FI440">
        <v>0</v>
      </c>
      <c r="FJ440">
        <v>675.5578461538462</v>
      </c>
      <c r="FK440">
        <v>16.86379488239838</v>
      </c>
      <c r="FL440">
        <v>-126.7931622072905</v>
      </c>
      <c r="FM440">
        <v>14916.25</v>
      </c>
      <c r="FN440">
        <v>15</v>
      </c>
      <c r="FO440">
        <v>1685132446.1</v>
      </c>
      <c r="FP440" t="s">
        <v>1160</v>
      </c>
      <c r="FQ440">
        <v>1685132445.1</v>
      </c>
      <c r="FR440">
        <v>1685132446.1</v>
      </c>
      <c r="FS440">
        <v>7</v>
      </c>
      <c r="FT440">
        <v>-0.03</v>
      </c>
      <c r="FU440">
        <v>-0.019</v>
      </c>
      <c r="FV440">
        <v>-0.541</v>
      </c>
      <c r="FW440">
        <v>-0.438</v>
      </c>
      <c r="FX440">
        <v>420</v>
      </c>
      <c r="FY440">
        <v>15</v>
      </c>
      <c r="FZ440">
        <v>0.27</v>
      </c>
      <c r="GA440">
        <v>0.03</v>
      </c>
      <c r="GB440">
        <v>-41.78934390243902</v>
      </c>
      <c r="GC440">
        <v>-4.552346341463344</v>
      </c>
      <c r="GD440">
        <v>0.4519477560184769</v>
      </c>
      <c r="GE440">
        <v>0</v>
      </c>
      <c r="GF440">
        <v>1.586011707317073</v>
      </c>
      <c r="GG440">
        <v>0.00313923344948234</v>
      </c>
      <c r="GH440">
        <v>0.001770515843860515</v>
      </c>
      <c r="GI440">
        <v>1</v>
      </c>
      <c r="GJ440">
        <v>1</v>
      </c>
      <c r="GK440">
        <v>2</v>
      </c>
      <c r="GL440" t="s">
        <v>432</v>
      </c>
      <c r="GM440">
        <v>3.09896</v>
      </c>
      <c r="GN440">
        <v>2.75823</v>
      </c>
      <c r="GO440">
        <v>0.141174</v>
      </c>
      <c r="GP440">
        <v>0.146684</v>
      </c>
      <c r="GQ440">
        <v>0.0988107</v>
      </c>
      <c r="GR440">
        <v>0.09159970000000001</v>
      </c>
      <c r="GS440">
        <v>21853.4</v>
      </c>
      <c r="GT440">
        <v>21426.2</v>
      </c>
      <c r="GU440">
        <v>26003.6</v>
      </c>
      <c r="GV440">
        <v>25465.8</v>
      </c>
      <c r="GW440">
        <v>37620.7</v>
      </c>
      <c r="GX440">
        <v>35127.7</v>
      </c>
      <c r="GY440">
        <v>45475.4</v>
      </c>
      <c r="GZ440">
        <v>41833.3</v>
      </c>
      <c r="HA440">
        <v>1.83725</v>
      </c>
      <c r="HB440">
        <v>1.83085</v>
      </c>
      <c r="HC440">
        <v>-0.00871718</v>
      </c>
      <c r="HD440">
        <v>0</v>
      </c>
      <c r="HE440">
        <v>28.1317</v>
      </c>
      <c r="HF440">
        <v>999.9</v>
      </c>
      <c r="HG440">
        <v>41.5</v>
      </c>
      <c r="HH440">
        <v>41.7</v>
      </c>
      <c r="HI440">
        <v>33.8117</v>
      </c>
      <c r="HJ440">
        <v>62.3779</v>
      </c>
      <c r="HK440">
        <v>23.8021</v>
      </c>
      <c r="HL440">
        <v>1</v>
      </c>
      <c r="HM440">
        <v>0.543941</v>
      </c>
      <c r="HN440">
        <v>4.10548</v>
      </c>
      <c r="HO440">
        <v>20.2582</v>
      </c>
      <c r="HP440">
        <v>5.2104</v>
      </c>
      <c r="HQ440">
        <v>11.9806</v>
      </c>
      <c r="HR440">
        <v>4.9632</v>
      </c>
      <c r="HS440">
        <v>3.27425</v>
      </c>
      <c r="HT440">
        <v>9999</v>
      </c>
      <c r="HU440">
        <v>9999</v>
      </c>
      <c r="HV440">
        <v>9999</v>
      </c>
      <c r="HW440">
        <v>43.1</v>
      </c>
      <c r="HX440">
        <v>1.86401</v>
      </c>
      <c r="HY440">
        <v>1.8602</v>
      </c>
      <c r="HZ440">
        <v>1.85852</v>
      </c>
      <c r="IA440">
        <v>1.85989</v>
      </c>
      <c r="IB440">
        <v>1.85989</v>
      </c>
      <c r="IC440">
        <v>1.8584</v>
      </c>
      <c r="ID440">
        <v>1.85748</v>
      </c>
      <c r="IE440">
        <v>1.8524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-0.657</v>
      </c>
      <c r="IT440">
        <v>-0.4127</v>
      </c>
      <c r="IU440">
        <v>-0.5078576447089265</v>
      </c>
      <c r="IV440">
        <v>0.0001543633802942166</v>
      </c>
      <c r="IW440">
        <v>-6.359805854135664E-07</v>
      </c>
      <c r="IX440">
        <v>1.931128000261328E-10</v>
      </c>
      <c r="IY440">
        <v>-0.4198698135401208</v>
      </c>
      <c r="IZ440">
        <v>-0.009907362677547949</v>
      </c>
      <c r="JA440">
        <v>0.0006454078662214542</v>
      </c>
      <c r="JB440">
        <v>-5.064920317128958E-06</v>
      </c>
      <c r="JC440">
        <v>3</v>
      </c>
      <c r="JD440">
        <v>1872</v>
      </c>
      <c r="JE440">
        <v>1</v>
      </c>
      <c r="JF440">
        <v>37</v>
      </c>
      <c r="JG440">
        <v>23.6</v>
      </c>
      <c r="JH440">
        <v>23.5</v>
      </c>
      <c r="JI440">
        <v>1.8689</v>
      </c>
      <c r="JJ440">
        <v>2.66113</v>
      </c>
      <c r="JK440">
        <v>1.49658</v>
      </c>
      <c r="JL440">
        <v>2.33887</v>
      </c>
      <c r="JM440">
        <v>1.54907</v>
      </c>
      <c r="JN440">
        <v>2.46704</v>
      </c>
      <c r="JO440">
        <v>44.1954</v>
      </c>
      <c r="JP440">
        <v>16.1284</v>
      </c>
      <c r="JQ440">
        <v>18</v>
      </c>
      <c r="JR440">
        <v>498.357</v>
      </c>
      <c r="JS440">
        <v>509.849</v>
      </c>
      <c r="JT440">
        <v>23.2938</v>
      </c>
      <c r="JU440">
        <v>33.8082</v>
      </c>
      <c r="JV440">
        <v>29.9991</v>
      </c>
      <c r="JW440">
        <v>33.9047</v>
      </c>
      <c r="JX440">
        <v>33.849</v>
      </c>
      <c r="JY440">
        <v>37.5777</v>
      </c>
      <c r="JZ440">
        <v>46.0372</v>
      </c>
      <c r="KA440">
        <v>0</v>
      </c>
      <c r="KB440">
        <v>23.2979</v>
      </c>
      <c r="KC440">
        <v>787.629</v>
      </c>
      <c r="KD440">
        <v>16.6622</v>
      </c>
      <c r="KE440">
        <v>99.3746</v>
      </c>
      <c r="KF440">
        <v>99.44459999999999</v>
      </c>
    </row>
    <row r="441" spans="1:292">
      <c r="A441">
        <v>405</v>
      </c>
      <c r="B441">
        <v>1685133864</v>
      </c>
      <c r="C441">
        <v>10461.5</v>
      </c>
      <c r="D441" t="s">
        <v>1253</v>
      </c>
      <c r="E441" t="s">
        <v>1254</v>
      </c>
      <c r="F441">
        <v>5</v>
      </c>
      <c r="G441" t="s">
        <v>1159</v>
      </c>
      <c r="H441">
        <v>1685133856.5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786.0722816235979</v>
      </c>
      <c r="AJ441">
        <v>753.7846484848479</v>
      </c>
      <c r="AK441">
        <v>3.374796629302896</v>
      </c>
      <c r="AL441">
        <v>66.88750834974529</v>
      </c>
      <c r="AM441">
        <f>(AO441 - AN441 + DX441*1E3/(8.314*(DZ441+273.15)) * AQ441/DW441 * AP441) * DW441/(100*DK441) * 1000/(1000 - AO441)</f>
        <v>0</v>
      </c>
      <c r="AN441">
        <v>16.68278116335707</v>
      </c>
      <c r="AO441">
        <v>18.27446223776225</v>
      </c>
      <c r="AP441">
        <v>3.055709844518048E-06</v>
      </c>
      <c r="AQ441">
        <v>107.9229507317574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6</v>
      </c>
      <c r="DL441">
        <v>0.5</v>
      </c>
      <c r="DM441" t="s">
        <v>430</v>
      </c>
      <c r="DN441">
        <v>2</v>
      </c>
      <c r="DO441" t="b">
        <v>1</v>
      </c>
      <c r="DP441">
        <v>1685133856.5</v>
      </c>
      <c r="DQ441">
        <v>716.7746296296297</v>
      </c>
      <c r="DR441">
        <v>759.1303703703705</v>
      </c>
      <c r="DS441">
        <v>18.27158148148148</v>
      </c>
      <c r="DT441">
        <v>16.68368518518518</v>
      </c>
      <c r="DU441">
        <v>717.4278518518519</v>
      </c>
      <c r="DV441">
        <v>18.68429259259259</v>
      </c>
      <c r="DW441">
        <v>499.9984814814815</v>
      </c>
      <c r="DX441">
        <v>99.59737037037037</v>
      </c>
      <c r="DY441">
        <v>0.1000152888888889</v>
      </c>
      <c r="DZ441">
        <v>27.28967407407407</v>
      </c>
      <c r="EA441">
        <v>27.99298888888889</v>
      </c>
      <c r="EB441">
        <v>999.9000000000001</v>
      </c>
      <c r="EC441">
        <v>0</v>
      </c>
      <c r="ED441">
        <v>0</v>
      </c>
      <c r="EE441">
        <v>10002.08259259259</v>
      </c>
      <c r="EF441">
        <v>0</v>
      </c>
      <c r="EG441">
        <v>64.04682592592593</v>
      </c>
      <c r="EH441">
        <v>-42.35571481481481</v>
      </c>
      <c r="EI441">
        <v>730.114888888889</v>
      </c>
      <c r="EJ441">
        <v>772.0102592592592</v>
      </c>
      <c r="EK441">
        <v>1.587902962962963</v>
      </c>
      <c r="EL441">
        <v>759.1303703703705</v>
      </c>
      <c r="EM441">
        <v>16.68368518518518</v>
      </c>
      <c r="EN441">
        <v>1.819801111111111</v>
      </c>
      <c r="EO441">
        <v>1.661651111111111</v>
      </c>
      <c r="EP441">
        <v>15.95791111111111</v>
      </c>
      <c r="EQ441">
        <v>14.54272962962963</v>
      </c>
      <c r="ER441">
        <v>1999.997407407408</v>
      </c>
      <c r="ES441">
        <v>0.9799972222222222</v>
      </c>
      <c r="ET441">
        <v>0.02000314074074074</v>
      </c>
      <c r="EU441">
        <v>0</v>
      </c>
      <c r="EV441">
        <v>677.0017407407408</v>
      </c>
      <c r="EW441">
        <v>5.00078</v>
      </c>
      <c r="EX441">
        <v>14930.31111111111</v>
      </c>
      <c r="EY441">
        <v>16379.5962962963</v>
      </c>
      <c r="EZ441">
        <v>43.44188888888889</v>
      </c>
      <c r="FA441">
        <v>44.76596296296294</v>
      </c>
      <c r="FB441">
        <v>44.09692592592592</v>
      </c>
      <c r="FC441">
        <v>44.05307407407408</v>
      </c>
      <c r="FD441">
        <v>44.07155555555555</v>
      </c>
      <c r="FE441">
        <v>1955.087407407407</v>
      </c>
      <c r="FF441">
        <v>39.91</v>
      </c>
      <c r="FG441">
        <v>0</v>
      </c>
      <c r="FH441">
        <v>1685133862.3</v>
      </c>
      <c r="FI441">
        <v>0</v>
      </c>
      <c r="FJ441">
        <v>677.1364399999999</v>
      </c>
      <c r="FK441">
        <v>16.7062308160831</v>
      </c>
      <c r="FL441">
        <v>684.2538474328717</v>
      </c>
      <c r="FM441">
        <v>14935.896</v>
      </c>
      <c r="FN441">
        <v>15</v>
      </c>
      <c r="FO441">
        <v>1685132446.1</v>
      </c>
      <c r="FP441" t="s">
        <v>1160</v>
      </c>
      <c r="FQ441">
        <v>1685132445.1</v>
      </c>
      <c r="FR441">
        <v>1685132446.1</v>
      </c>
      <c r="FS441">
        <v>7</v>
      </c>
      <c r="FT441">
        <v>-0.03</v>
      </c>
      <c r="FU441">
        <v>-0.019</v>
      </c>
      <c r="FV441">
        <v>-0.541</v>
      </c>
      <c r="FW441">
        <v>-0.438</v>
      </c>
      <c r="FX441">
        <v>420</v>
      </c>
      <c r="FY441">
        <v>15</v>
      </c>
      <c r="FZ441">
        <v>0.27</v>
      </c>
      <c r="GA441">
        <v>0.03</v>
      </c>
      <c r="GB441">
        <v>-42.14328780487805</v>
      </c>
      <c r="GC441">
        <v>-4.156473867595676</v>
      </c>
      <c r="GD441">
        <v>0.4143379881061645</v>
      </c>
      <c r="GE441">
        <v>0</v>
      </c>
      <c r="GF441">
        <v>1.586701463414634</v>
      </c>
      <c r="GG441">
        <v>0.02097386759582041</v>
      </c>
      <c r="GH441">
        <v>0.002445335590691075</v>
      </c>
      <c r="GI441">
        <v>1</v>
      </c>
      <c r="GJ441">
        <v>1</v>
      </c>
      <c r="GK441">
        <v>2</v>
      </c>
      <c r="GL441" t="s">
        <v>432</v>
      </c>
      <c r="GM441">
        <v>3.09894</v>
      </c>
      <c r="GN441">
        <v>2.75818</v>
      </c>
      <c r="GO441">
        <v>0.143355</v>
      </c>
      <c r="GP441">
        <v>0.148833</v>
      </c>
      <c r="GQ441">
        <v>0.0988269</v>
      </c>
      <c r="GR441">
        <v>0.091596</v>
      </c>
      <c r="GS441">
        <v>21798.2</v>
      </c>
      <c r="GT441">
        <v>21372.7</v>
      </c>
      <c r="GU441">
        <v>26003.9</v>
      </c>
      <c r="GV441">
        <v>25466.3</v>
      </c>
      <c r="GW441">
        <v>37621.1</v>
      </c>
      <c r="GX441">
        <v>35128.4</v>
      </c>
      <c r="GY441">
        <v>45476.3</v>
      </c>
      <c r="GZ441">
        <v>41833.8</v>
      </c>
      <c r="HA441">
        <v>1.83698</v>
      </c>
      <c r="HB441">
        <v>1.831</v>
      </c>
      <c r="HC441">
        <v>-0.00849366</v>
      </c>
      <c r="HD441">
        <v>0</v>
      </c>
      <c r="HE441">
        <v>28.1317</v>
      </c>
      <c r="HF441">
        <v>999.9</v>
      </c>
      <c r="HG441">
        <v>41.5</v>
      </c>
      <c r="HH441">
        <v>41.7</v>
      </c>
      <c r="HI441">
        <v>33.8096</v>
      </c>
      <c r="HJ441">
        <v>62.5379</v>
      </c>
      <c r="HK441">
        <v>24.1026</v>
      </c>
      <c r="HL441">
        <v>1</v>
      </c>
      <c r="HM441">
        <v>0.542797</v>
      </c>
      <c r="HN441">
        <v>4.06426</v>
      </c>
      <c r="HO441">
        <v>20.2593</v>
      </c>
      <c r="HP441">
        <v>5.211</v>
      </c>
      <c r="HQ441">
        <v>11.9812</v>
      </c>
      <c r="HR441">
        <v>4.96335</v>
      </c>
      <c r="HS441">
        <v>3.27433</v>
      </c>
      <c r="HT441">
        <v>9999</v>
      </c>
      <c r="HU441">
        <v>9999</v>
      </c>
      <c r="HV441">
        <v>9999</v>
      </c>
      <c r="HW441">
        <v>43.1</v>
      </c>
      <c r="HX441">
        <v>1.86401</v>
      </c>
      <c r="HY441">
        <v>1.8602</v>
      </c>
      <c r="HZ441">
        <v>1.85852</v>
      </c>
      <c r="IA441">
        <v>1.85989</v>
      </c>
      <c r="IB441">
        <v>1.85989</v>
      </c>
      <c r="IC441">
        <v>1.85842</v>
      </c>
      <c r="ID441">
        <v>1.85749</v>
      </c>
      <c r="IE441">
        <v>1.8524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-0.665</v>
      </c>
      <c r="IT441">
        <v>-0.4127</v>
      </c>
      <c r="IU441">
        <v>-0.5078576447089265</v>
      </c>
      <c r="IV441">
        <v>0.0001543633802942166</v>
      </c>
      <c r="IW441">
        <v>-6.359805854135664E-07</v>
      </c>
      <c r="IX441">
        <v>1.931128000261328E-10</v>
      </c>
      <c r="IY441">
        <v>-0.4198698135401208</v>
      </c>
      <c r="IZ441">
        <v>-0.009907362677547949</v>
      </c>
      <c r="JA441">
        <v>0.0006454078662214542</v>
      </c>
      <c r="JB441">
        <v>-5.064920317128958E-06</v>
      </c>
      <c r="JC441">
        <v>3</v>
      </c>
      <c r="JD441">
        <v>1872</v>
      </c>
      <c r="JE441">
        <v>1</v>
      </c>
      <c r="JF441">
        <v>37</v>
      </c>
      <c r="JG441">
        <v>23.6</v>
      </c>
      <c r="JH441">
        <v>23.6</v>
      </c>
      <c r="JI441">
        <v>1.89819</v>
      </c>
      <c r="JJ441">
        <v>2.65015</v>
      </c>
      <c r="JK441">
        <v>1.49658</v>
      </c>
      <c r="JL441">
        <v>2.33887</v>
      </c>
      <c r="JM441">
        <v>1.54785</v>
      </c>
      <c r="JN441">
        <v>2.46338</v>
      </c>
      <c r="JO441">
        <v>44.1954</v>
      </c>
      <c r="JP441">
        <v>16.1196</v>
      </c>
      <c r="JQ441">
        <v>18</v>
      </c>
      <c r="JR441">
        <v>498.128</v>
      </c>
      <c r="JS441">
        <v>509.888</v>
      </c>
      <c r="JT441">
        <v>23.298</v>
      </c>
      <c r="JU441">
        <v>33.7991</v>
      </c>
      <c r="JV441">
        <v>29.999</v>
      </c>
      <c r="JW441">
        <v>33.8963</v>
      </c>
      <c r="JX441">
        <v>33.8407</v>
      </c>
      <c r="JY441">
        <v>38.2785</v>
      </c>
      <c r="JZ441">
        <v>46.0372</v>
      </c>
      <c r="KA441">
        <v>0</v>
      </c>
      <c r="KB441">
        <v>23.3052</v>
      </c>
      <c r="KC441">
        <v>807.704</v>
      </c>
      <c r="KD441">
        <v>16.6585</v>
      </c>
      <c r="KE441">
        <v>99.3764</v>
      </c>
      <c r="KF441">
        <v>99.446</v>
      </c>
    </row>
    <row r="442" spans="1:292">
      <c r="A442">
        <v>406</v>
      </c>
      <c r="B442">
        <v>1685133869</v>
      </c>
      <c r="C442">
        <v>10466.5</v>
      </c>
      <c r="D442" t="s">
        <v>1255</v>
      </c>
      <c r="E442" t="s">
        <v>1256</v>
      </c>
      <c r="F442">
        <v>5</v>
      </c>
      <c r="G442" t="s">
        <v>1159</v>
      </c>
      <c r="H442">
        <v>1685133861.214286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803.154862701541</v>
      </c>
      <c r="AJ442">
        <v>770.6213333333332</v>
      </c>
      <c r="AK442">
        <v>3.36506894542333</v>
      </c>
      <c r="AL442">
        <v>66.88750834974529</v>
      </c>
      <c r="AM442">
        <f>(AO442 - AN442 + DX442*1E3/(8.314*(DZ442+273.15)) * AQ442/DW442 * AP442) * DW442/(100*DK442) * 1000/(1000 - AO442)</f>
        <v>0</v>
      </c>
      <c r="AN442">
        <v>16.6825156614034</v>
      </c>
      <c r="AO442">
        <v>18.27506923076923</v>
      </c>
      <c r="AP442">
        <v>-2.397890250432883E-06</v>
      </c>
      <c r="AQ442">
        <v>107.9229507317574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6</v>
      </c>
      <c r="DL442">
        <v>0.5</v>
      </c>
      <c r="DM442" t="s">
        <v>430</v>
      </c>
      <c r="DN442">
        <v>2</v>
      </c>
      <c r="DO442" t="b">
        <v>1</v>
      </c>
      <c r="DP442">
        <v>1685133861.214286</v>
      </c>
      <c r="DQ442">
        <v>732.3964642857145</v>
      </c>
      <c r="DR442">
        <v>775.0354285714286</v>
      </c>
      <c r="DS442">
        <v>18.27247142857143</v>
      </c>
      <c r="DT442">
        <v>16.6828</v>
      </c>
      <c r="DU442">
        <v>733.056857142857</v>
      </c>
      <c r="DV442">
        <v>18.685175</v>
      </c>
      <c r="DW442">
        <v>500.0040714285714</v>
      </c>
      <c r="DX442">
        <v>99.59684285714285</v>
      </c>
      <c r="DY442">
        <v>0.09998665357142858</v>
      </c>
      <c r="DZ442">
        <v>27.28796785714286</v>
      </c>
      <c r="EA442">
        <v>27.99212499999999</v>
      </c>
      <c r="EB442">
        <v>999.9000000000002</v>
      </c>
      <c r="EC442">
        <v>0</v>
      </c>
      <c r="ED442">
        <v>0</v>
      </c>
      <c r="EE442">
        <v>10006.55892857143</v>
      </c>
      <c r="EF442">
        <v>0</v>
      </c>
      <c r="EG442">
        <v>64.70082857142857</v>
      </c>
      <c r="EH442">
        <v>-42.63905714285714</v>
      </c>
      <c r="EI442">
        <v>746.0281428571426</v>
      </c>
      <c r="EJ442">
        <v>788.1845357142859</v>
      </c>
      <c r="EK442">
        <v>1.589673214285714</v>
      </c>
      <c r="EL442">
        <v>775.0354285714286</v>
      </c>
      <c r="EM442">
        <v>16.6828</v>
      </c>
      <c r="EN442">
        <v>1.819880357142857</v>
      </c>
      <c r="EO442">
        <v>1.661555357142857</v>
      </c>
      <c r="EP442">
        <v>15.95859285714286</v>
      </c>
      <c r="EQ442">
        <v>14.54183214285714</v>
      </c>
      <c r="ER442">
        <v>2000.011428571428</v>
      </c>
      <c r="ES442">
        <v>0.9799971785714285</v>
      </c>
      <c r="ET442">
        <v>0.020003175</v>
      </c>
      <c r="EU442">
        <v>0</v>
      </c>
      <c r="EV442">
        <v>678.3046785714284</v>
      </c>
      <c r="EW442">
        <v>5.00078</v>
      </c>
      <c r="EX442">
        <v>14990.4</v>
      </c>
      <c r="EY442">
        <v>16379.71785714286</v>
      </c>
      <c r="EZ442">
        <v>43.435</v>
      </c>
      <c r="FA442">
        <v>44.74971428571428</v>
      </c>
      <c r="FB442">
        <v>44.03985714285714</v>
      </c>
      <c r="FC442">
        <v>44.03099999999999</v>
      </c>
      <c r="FD442">
        <v>44.05789285714286</v>
      </c>
      <c r="FE442">
        <v>1955.101428571429</v>
      </c>
      <c r="FF442">
        <v>39.91</v>
      </c>
      <c r="FG442">
        <v>0</v>
      </c>
      <c r="FH442">
        <v>1685133867.1</v>
      </c>
      <c r="FI442">
        <v>0</v>
      </c>
      <c r="FJ442">
        <v>678.4694400000001</v>
      </c>
      <c r="FK442">
        <v>17.02453850272006</v>
      </c>
      <c r="FL442">
        <v>934.2692326865463</v>
      </c>
      <c r="FM442">
        <v>14997.16</v>
      </c>
      <c r="FN442">
        <v>15</v>
      </c>
      <c r="FO442">
        <v>1685132446.1</v>
      </c>
      <c r="FP442" t="s">
        <v>1160</v>
      </c>
      <c r="FQ442">
        <v>1685132445.1</v>
      </c>
      <c r="FR442">
        <v>1685132446.1</v>
      </c>
      <c r="FS442">
        <v>7</v>
      </c>
      <c r="FT442">
        <v>-0.03</v>
      </c>
      <c r="FU442">
        <v>-0.019</v>
      </c>
      <c r="FV442">
        <v>-0.541</v>
      </c>
      <c r="FW442">
        <v>-0.438</v>
      </c>
      <c r="FX442">
        <v>420</v>
      </c>
      <c r="FY442">
        <v>15</v>
      </c>
      <c r="FZ442">
        <v>0.27</v>
      </c>
      <c r="GA442">
        <v>0.03</v>
      </c>
      <c r="GB442">
        <v>-42.40660975609756</v>
      </c>
      <c r="GC442">
        <v>-3.663418118466896</v>
      </c>
      <c r="GD442">
        <v>0.3648509650995689</v>
      </c>
      <c r="GE442">
        <v>0</v>
      </c>
      <c r="GF442">
        <v>1.588412926829268</v>
      </c>
      <c r="GG442">
        <v>0.02655449477352186</v>
      </c>
      <c r="GH442">
        <v>0.002962052060528336</v>
      </c>
      <c r="GI442">
        <v>1</v>
      </c>
      <c r="GJ442">
        <v>1</v>
      </c>
      <c r="GK442">
        <v>2</v>
      </c>
      <c r="GL442" t="s">
        <v>432</v>
      </c>
      <c r="GM442">
        <v>3.09893</v>
      </c>
      <c r="GN442">
        <v>2.75806</v>
      </c>
      <c r="GO442">
        <v>0.145513</v>
      </c>
      <c r="GP442">
        <v>0.150961</v>
      </c>
      <c r="GQ442">
        <v>0.0988308</v>
      </c>
      <c r="GR442">
        <v>0.0916033</v>
      </c>
      <c r="GS442">
        <v>21743.7</v>
      </c>
      <c r="GT442">
        <v>21319.5</v>
      </c>
      <c r="GU442">
        <v>26004.4</v>
      </c>
      <c r="GV442">
        <v>25466.6</v>
      </c>
      <c r="GW442">
        <v>37621.6</v>
      </c>
      <c r="GX442">
        <v>35128.9</v>
      </c>
      <c r="GY442">
        <v>45476.9</v>
      </c>
      <c r="GZ442">
        <v>41834.5</v>
      </c>
      <c r="HA442">
        <v>1.83727</v>
      </c>
      <c r="HB442">
        <v>1.83137</v>
      </c>
      <c r="HC442">
        <v>-0.00827014</v>
      </c>
      <c r="HD442">
        <v>0</v>
      </c>
      <c r="HE442">
        <v>28.1317</v>
      </c>
      <c r="HF442">
        <v>999.9</v>
      </c>
      <c r="HG442">
        <v>41.5</v>
      </c>
      <c r="HH442">
        <v>41.7</v>
      </c>
      <c r="HI442">
        <v>33.8095</v>
      </c>
      <c r="HJ442">
        <v>62.4579</v>
      </c>
      <c r="HK442">
        <v>24.0825</v>
      </c>
      <c r="HL442">
        <v>1</v>
      </c>
      <c r="HM442">
        <v>0.541883</v>
      </c>
      <c r="HN442">
        <v>4.04725</v>
      </c>
      <c r="HO442">
        <v>20.2596</v>
      </c>
      <c r="HP442">
        <v>5.2116</v>
      </c>
      <c r="HQ442">
        <v>11.9806</v>
      </c>
      <c r="HR442">
        <v>4.96355</v>
      </c>
      <c r="HS442">
        <v>3.2743</v>
      </c>
      <c r="HT442">
        <v>9999</v>
      </c>
      <c r="HU442">
        <v>9999</v>
      </c>
      <c r="HV442">
        <v>9999</v>
      </c>
      <c r="HW442">
        <v>43.1</v>
      </c>
      <c r="HX442">
        <v>1.86401</v>
      </c>
      <c r="HY442">
        <v>1.8602</v>
      </c>
      <c r="HZ442">
        <v>1.85853</v>
      </c>
      <c r="IA442">
        <v>1.8599</v>
      </c>
      <c r="IB442">
        <v>1.85988</v>
      </c>
      <c r="IC442">
        <v>1.85846</v>
      </c>
      <c r="ID442">
        <v>1.85748</v>
      </c>
      <c r="IE442">
        <v>1.8524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-0.673</v>
      </c>
      <c r="IT442">
        <v>-0.4126</v>
      </c>
      <c r="IU442">
        <v>-0.5078576447089265</v>
      </c>
      <c r="IV442">
        <v>0.0001543633802942166</v>
      </c>
      <c r="IW442">
        <v>-6.359805854135664E-07</v>
      </c>
      <c r="IX442">
        <v>1.931128000261328E-10</v>
      </c>
      <c r="IY442">
        <v>-0.4198698135401208</v>
      </c>
      <c r="IZ442">
        <v>-0.009907362677547949</v>
      </c>
      <c r="JA442">
        <v>0.0006454078662214542</v>
      </c>
      <c r="JB442">
        <v>-5.064920317128958E-06</v>
      </c>
      <c r="JC442">
        <v>3</v>
      </c>
      <c r="JD442">
        <v>1872</v>
      </c>
      <c r="JE442">
        <v>1</v>
      </c>
      <c r="JF442">
        <v>37</v>
      </c>
      <c r="JG442">
        <v>23.7</v>
      </c>
      <c r="JH442">
        <v>23.7</v>
      </c>
      <c r="JI442">
        <v>1.93481</v>
      </c>
      <c r="JJ442">
        <v>2.66357</v>
      </c>
      <c r="JK442">
        <v>1.49658</v>
      </c>
      <c r="JL442">
        <v>2.33887</v>
      </c>
      <c r="JM442">
        <v>1.54785</v>
      </c>
      <c r="JN442">
        <v>2.37061</v>
      </c>
      <c r="JO442">
        <v>44.1677</v>
      </c>
      <c r="JP442">
        <v>16.1196</v>
      </c>
      <c r="JQ442">
        <v>18</v>
      </c>
      <c r="JR442">
        <v>498.247</v>
      </c>
      <c r="JS442">
        <v>510.076</v>
      </c>
      <c r="JT442">
        <v>23.3061</v>
      </c>
      <c r="JU442">
        <v>33.7899</v>
      </c>
      <c r="JV442">
        <v>29.9991</v>
      </c>
      <c r="JW442">
        <v>33.8872</v>
      </c>
      <c r="JX442">
        <v>33.8317</v>
      </c>
      <c r="JY442">
        <v>38.9006</v>
      </c>
      <c r="JZ442">
        <v>46.0372</v>
      </c>
      <c r="KA442">
        <v>0</v>
      </c>
      <c r="KB442">
        <v>23.3114</v>
      </c>
      <c r="KC442">
        <v>821.074</v>
      </c>
      <c r="KD442">
        <v>16.6593</v>
      </c>
      <c r="KE442">
        <v>99.37779999999999</v>
      </c>
      <c r="KF442">
        <v>99.44750000000001</v>
      </c>
    </row>
    <row r="443" spans="1:292">
      <c r="A443">
        <v>407</v>
      </c>
      <c r="B443">
        <v>1685133874</v>
      </c>
      <c r="C443">
        <v>10471.5</v>
      </c>
      <c r="D443" t="s">
        <v>1257</v>
      </c>
      <c r="E443" t="s">
        <v>1258</v>
      </c>
      <c r="F443">
        <v>5</v>
      </c>
      <c r="G443" t="s">
        <v>1159</v>
      </c>
      <c r="H443">
        <v>1685133866.5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820.197777676073</v>
      </c>
      <c r="AJ443">
        <v>787.4038727272724</v>
      </c>
      <c r="AK443">
        <v>3.343592973975215</v>
      </c>
      <c r="AL443">
        <v>66.88750834974529</v>
      </c>
      <c r="AM443">
        <f>(AO443 - AN443 + DX443*1E3/(8.314*(DZ443+273.15)) * AQ443/DW443 * AP443) * DW443/(100*DK443) * 1000/(1000 - AO443)</f>
        <v>0</v>
      </c>
      <c r="AN443">
        <v>16.68350819935513</v>
      </c>
      <c r="AO443">
        <v>18.28169090909093</v>
      </c>
      <c r="AP443">
        <v>1.201814912103925E-05</v>
      </c>
      <c r="AQ443">
        <v>107.9229507317574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6</v>
      </c>
      <c r="DL443">
        <v>0.5</v>
      </c>
      <c r="DM443" t="s">
        <v>430</v>
      </c>
      <c r="DN443">
        <v>2</v>
      </c>
      <c r="DO443" t="b">
        <v>1</v>
      </c>
      <c r="DP443">
        <v>1685133866.5</v>
      </c>
      <c r="DQ443">
        <v>749.9272222222221</v>
      </c>
      <c r="DR443">
        <v>792.8178148148149</v>
      </c>
      <c r="DS443">
        <v>18.27522222222222</v>
      </c>
      <c r="DT443">
        <v>16.68218518518519</v>
      </c>
      <c r="DU443">
        <v>750.5958518518518</v>
      </c>
      <c r="DV443">
        <v>18.6879037037037</v>
      </c>
      <c r="DW443">
        <v>500.0067777777778</v>
      </c>
      <c r="DX443">
        <v>99.59641481481479</v>
      </c>
      <c r="DY443">
        <v>0.09997535555555558</v>
      </c>
      <c r="DZ443">
        <v>27.28601111111111</v>
      </c>
      <c r="EA443">
        <v>27.99451481481481</v>
      </c>
      <c r="EB443">
        <v>999.9000000000001</v>
      </c>
      <c r="EC443">
        <v>0</v>
      </c>
      <c r="ED443">
        <v>0</v>
      </c>
      <c r="EE443">
        <v>10006.55</v>
      </c>
      <c r="EF443">
        <v>0</v>
      </c>
      <c r="EG443">
        <v>65.98451851851851</v>
      </c>
      <c r="EH443">
        <v>-42.89070370370371</v>
      </c>
      <c r="EI443">
        <v>763.8874074074074</v>
      </c>
      <c r="EJ443">
        <v>806.2681851851853</v>
      </c>
      <c r="EK443">
        <v>1.593039259259259</v>
      </c>
      <c r="EL443">
        <v>792.8178148148149</v>
      </c>
      <c r="EM443">
        <v>16.68218518518519</v>
      </c>
      <c r="EN443">
        <v>1.820147037037037</v>
      </c>
      <c r="EO443">
        <v>1.661487037037037</v>
      </c>
      <c r="EP443">
        <v>15.96088148148148</v>
      </c>
      <c r="EQ443">
        <v>14.5411962962963</v>
      </c>
      <c r="ER443">
        <v>2000.008888888889</v>
      </c>
      <c r="ES443">
        <v>0.979997</v>
      </c>
      <c r="ET443">
        <v>0.02000335925925926</v>
      </c>
      <c r="EU443">
        <v>0</v>
      </c>
      <c r="EV443">
        <v>679.7658148148147</v>
      </c>
      <c r="EW443">
        <v>5.00078</v>
      </c>
      <c r="EX443">
        <v>15052.01111111111</v>
      </c>
      <c r="EY443">
        <v>16379.7</v>
      </c>
      <c r="EZ443">
        <v>43.42570370370369</v>
      </c>
      <c r="FA443">
        <v>44.73122222222222</v>
      </c>
      <c r="FB443">
        <v>43.97422222222221</v>
      </c>
      <c r="FC443">
        <v>44.0228148148148</v>
      </c>
      <c r="FD443">
        <v>44.06466666666667</v>
      </c>
      <c r="FE443">
        <v>1955.098888888888</v>
      </c>
      <c r="FF443">
        <v>39.91</v>
      </c>
      <c r="FG443">
        <v>0</v>
      </c>
      <c r="FH443">
        <v>1685133871.9</v>
      </c>
      <c r="FI443">
        <v>0</v>
      </c>
      <c r="FJ443">
        <v>679.7731199999999</v>
      </c>
      <c r="FK443">
        <v>16.15430767490856</v>
      </c>
      <c r="FL443">
        <v>588.9923066451663</v>
      </c>
      <c r="FM443">
        <v>15052.42</v>
      </c>
      <c r="FN443">
        <v>15</v>
      </c>
      <c r="FO443">
        <v>1685132446.1</v>
      </c>
      <c r="FP443" t="s">
        <v>1160</v>
      </c>
      <c r="FQ443">
        <v>1685132445.1</v>
      </c>
      <c r="FR443">
        <v>1685132446.1</v>
      </c>
      <c r="FS443">
        <v>7</v>
      </c>
      <c r="FT443">
        <v>-0.03</v>
      </c>
      <c r="FU443">
        <v>-0.019</v>
      </c>
      <c r="FV443">
        <v>-0.541</v>
      </c>
      <c r="FW443">
        <v>-0.438</v>
      </c>
      <c r="FX443">
        <v>420</v>
      </c>
      <c r="FY443">
        <v>15</v>
      </c>
      <c r="FZ443">
        <v>0.27</v>
      </c>
      <c r="GA443">
        <v>0.03</v>
      </c>
      <c r="GB443">
        <v>-42.7240875</v>
      </c>
      <c r="GC443">
        <v>-3.013811257035487</v>
      </c>
      <c r="GD443">
        <v>0.2983141877178321</v>
      </c>
      <c r="GE443">
        <v>0</v>
      </c>
      <c r="GF443">
        <v>1.59093575</v>
      </c>
      <c r="GG443">
        <v>0.03495230769230399</v>
      </c>
      <c r="GH443">
        <v>0.003629948269259499</v>
      </c>
      <c r="GI443">
        <v>1</v>
      </c>
      <c r="GJ443">
        <v>1</v>
      </c>
      <c r="GK443">
        <v>2</v>
      </c>
      <c r="GL443" t="s">
        <v>432</v>
      </c>
      <c r="GM443">
        <v>3.09893</v>
      </c>
      <c r="GN443">
        <v>2.75815</v>
      </c>
      <c r="GO443">
        <v>0.147626</v>
      </c>
      <c r="GP443">
        <v>0.153037</v>
      </c>
      <c r="GQ443">
        <v>0.098859</v>
      </c>
      <c r="GR443">
        <v>0.0915971</v>
      </c>
      <c r="GS443">
        <v>21690</v>
      </c>
      <c r="GT443">
        <v>21267.6</v>
      </c>
      <c r="GU443">
        <v>26004.4</v>
      </c>
      <c r="GV443">
        <v>25466.9</v>
      </c>
      <c r="GW443">
        <v>37621.5</v>
      </c>
      <c r="GX443">
        <v>35129.4</v>
      </c>
      <c r="GY443">
        <v>45477.8</v>
      </c>
      <c r="GZ443">
        <v>41834.5</v>
      </c>
      <c r="HA443">
        <v>1.83727</v>
      </c>
      <c r="HB443">
        <v>1.83143</v>
      </c>
      <c r="HC443">
        <v>-0.00823289</v>
      </c>
      <c r="HD443">
        <v>0</v>
      </c>
      <c r="HE443">
        <v>28.1317</v>
      </c>
      <c r="HF443">
        <v>999.9</v>
      </c>
      <c r="HG443">
        <v>41.5</v>
      </c>
      <c r="HH443">
        <v>41.7</v>
      </c>
      <c r="HI443">
        <v>33.8097</v>
      </c>
      <c r="HJ443">
        <v>62.3479</v>
      </c>
      <c r="HK443">
        <v>23.7981</v>
      </c>
      <c r="HL443">
        <v>1</v>
      </c>
      <c r="HM443">
        <v>0.540851</v>
      </c>
      <c r="HN443">
        <v>4.04015</v>
      </c>
      <c r="HO443">
        <v>20.2598</v>
      </c>
      <c r="HP443">
        <v>5.2107</v>
      </c>
      <c r="HQ443">
        <v>11.9807</v>
      </c>
      <c r="HR443">
        <v>4.9634</v>
      </c>
      <c r="HS443">
        <v>3.27418</v>
      </c>
      <c r="HT443">
        <v>9999</v>
      </c>
      <c r="HU443">
        <v>9999</v>
      </c>
      <c r="HV443">
        <v>9999</v>
      </c>
      <c r="HW443">
        <v>43.1</v>
      </c>
      <c r="HX443">
        <v>1.86401</v>
      </c>
      <c r="HY443">
        <v>1.8602</v>
      </c>
      <c r="HZ443">
        <v>1.85852</v>
      </c>
      <c r="IA443">
        <v>1.85989</v>
      </c>
      <c r="IB443">
        <v>1.85989</v>
      </c>
      <c r="IC443">
        <v>1.85844</v>
      </c>
      <c r="ID443">
        <v>1.8575</v>
      </c>
      <c r="IE443">
        <v>1.85242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-0.68</v>
      </c>
      <c r="IT443">
        <v>-0.4126</v>
      </c>
      <c r="IU443">
        <v>-0.5078576447089265</v>
      </c>
      <c r="IV443">
        <v>0.0001543633802942166</v>
      </c>
      <c r="IW443">
        <v>-6.359805854135664E-07</v>
      </c>
      <c r="IX443">
        <v>1.931128000261328E-10</v>
      </c>
      <c r="IY443">
        <v>-0.4198698135401208</v>
      </c>
      <c r="IZ443">
        <v>-0.009907362677547949</v>
      </c>
      <c r="JA443">
        <v>0.0006454078662214542</v>
      </c>
      <c r="JB443">
        <v>-5.064920317128958E-06</v>
      </c>
      <c r="JC443">
        <v>3</v>
      </c>
      <c r="JD443">
        <v>1872</v>
      </c>
      <c r="JE443">
        <v>1</v>
      </c>
      <c r="JF443">
        <v>37</v>
      </c>
      <c r="JG443">
        <v>23.8</v>
      </c>
      <c r="JH443">
        <v>23.8</v>
      </c>
      <c r="JI443">
        <v>1.97021</v>
      </c>
      <c r="JJ443">
        <v>2.65747</v>
      </c>
      <c r="JK443">
        <v>1.49658</v>
      </c>
      <c r="JL443">
        <v>2.33887</v>
      </c>
      <c r="JM443">
        <v>1.54785</v>
      </c>
      <c r="JN443">
        <v>2.45239</v>
      </c>
      <c r="JO443">
        <v>44.1677</v>
      </c>
      <c r="JP443">
        <v>16.1196</v>
      </c>
      <c r="JQ443">
        <v>18</v>
      </c>
      <c r="JR443">
        <v>498.182</v>
      </c>
      <c r="JS443">
        <v>510.039</v>
      </c>
      <c r="JT443">
        <v>23.3114</v>
      </c>
      <c r="JU443">
        <v>33.7801</v>
      </c>
      <c r="JV443">
        <v>29.9991</v>
      </c>
      <c r="JW443">
        <v>33.8781</v>
      </c>
      <c r="JX443">
        <v>33.8226</v>
      </c>
      <c r="JY443">
        <v>39.6041</v>
      </c>
      <c r="JZ443">
        <v>46.0372</v>
      </c>
      <c r="KA443">
        <v>0</v>
      </c>
      <c r="KB443">
        <v>23.3145</v>
      </c>
      <c r="KC443">
        <v>841.143</v>
      </c>
      <c r="KD443">
        <v>16.6469</v>
      </c>
      <c r="KE443">
        <v>99.3792</v>
      </c>
      <c r="KF443">
        <v>99.44799999999999</v>
      </c>
    </row>
    <row r="444" spans="1:292">
      <c r="A444">
        <v>408</v>
      </c>
      <c r="B444">
        <v>1685133879</v>
      </c>
      <c r="C444">
        <v>10476.5</v>
      </c>
      <c r="D444" t="s">
        <v>1259</v>
      </c>
      <c r="E444" t="s">
        <v>1260</v>
      </c>
      <c r="F444">
        <v>5</v>
      </c>
      <c r="G444" t="s">
        <v>1159</v>
      </c>
      <c r="H444">
        <v>1685133871.214286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837.2190721893427</v>
      </c>
      <c r="AJ444">
        <v>804.3994484848484</v>
      </c>
      <c r="AK444">
        <v>3.409332406650201</v>
      </c>
      <c r="AL444">
        <v>66.88750834974529</v>
      </c>
      <c r="AM444">
        <f>(AO444 - AN444 + DX444*1E3/(8.314*(DZ444+273.15)) * AQ444/DW444 * AP444) * DW444/(100*DK444) * 1000/(1000 - AO444)</f>
        <v>0</v>
      </c>
      <c r="AN444">
        <v>16.6827189956393</v>
      </c>
      <c r="AO444">
        <v>18.28348321678323</v>
      </c>
      <c r="AP444">
        <v>6.05347492616256E-06</v>
      </c>
      <c r="AQ444">
        <v>107.9229507317574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6</v>
      </c>
      <c r="DL444">
        <v>0.5</v>
      </c>
      <c r="DM444" t="s">
        <v>430</v>
      </c>
      <c r="DN444">
        <v>2</v>
      </c>
      <c r="DO444" t="b">
        <v>1</v>
      </c>
      <c r="DP444">
        <v>1685133871.214286</v>
      </c>
      <c r="DQ444">
        <v>765.5251785714285</v>
      </c>
      <c r="DR444">
        <v>808.6490000000001</v>
      </c>
      <c r="DS444">
        <v>18.27866785714286</v>
      </c>
      <c r="DT444">
        <v>16.68225</v>
      </c>
      <c r="DU444">
        <v>766.20125</v>
      </c>
      <c r="DV444">
        <v>18.69131785714286</v>
      </c>
      <c r="DW444">
        <v>499.9971428571429</v>
      </c>
      <c r="DX444">
        <v>99.59616428571429</v>
      </c>
      <c r="DY444">
        <v>0.0999386607142857</v>
      </c>
      <c r="DZ444">
        <v>27.28574285714286</v>
      </c>
      <c r="EA444">
        <v>27.99516428571429</v>
      </c>
      <c r="EB444">
        <v>999.9000000000002</v>
      </c>
      <c r="EC444">
        <v>0</v>
      </c>
      <c r="ED444">
        <v>0</v>
      </c>
      <c r="EE444">
        <v>10008.18392857143</v>
      </c>
      <c r="EF444">
        <v>0</v>
      </c>
      <c r="EG444">
        <v>65.99208928571429</v>
      </c>
      <c r="EH444">
        <v>-43.12398571428572</v>
      </c>
      <c r="EI444">
        <v>779.7785000000001</v>
      </c>
      <c r="EJ444">
        <v>822.3680714285714</v>
      </c>
      <c r="EK444">
        <v>1.5964225</v>
      </c>
      <c r="EL444">
        <v>808.6490000000001</v>
      </c>
      <c r="EM444">
        <v>16.68225</v>
      </c>
      <c r="EN444">
        <v>1.820486071428572</v>
      </c>
      <c r="EO444">
        <v>1.661489285714286</v>
      </c>
      <c r="EP444">
        <v>15.9638</v>
      </c>
      <c r="EQ444">
        <v>14.54122142857143</v>
      </c>
      <c r="ER444">
        <v>2000.005</v>
      </c>
      <c r="ES444">
        <v>0.9799968571428571</v>
      </c>
      <c r="ET444">
        <v>0.02000350714285714</v>
      </c>
      <c r="EU444">
        <v>0</v>
      </c>
      <c r="EV444">
        <v>680.9229285714285</v>
      </c>
      <c r="EW444">
        <v>5.00078</v>
      </c>
      <c r="EX444">
        <v>15065.17857142857</v>
      </c>
      <c r="EY444">
        <v>16379.66428571429</v>
      </c>
      <c r="EZ444">
        <v>43.39935714285713</v>
      </c>
      <c r="FA444">
        <v>44.72514285714284</v>
      </c>
      <c r="FB444">
        <v>43.85467857142856</v>
      </c>
      <c r="FC444">
        <v>44.00189285714286</v>
      </c>
      <c r="FD444">
        <v>44.05564285714286</v>
      </c>
      <c r="FE444">
        <v>1955.095</v>
      </c>
      <c r="FF444">
        <v>39.91</v>
      </c>
      <c r="FG444">
        <v>0</v>
      </c>
      <c r="FH444">
        <v>1685133877.3</v>
      </c>
      <c r="FI444">
        <v>0</v>
      </c>
      <c r="FJ444">
        <v>681.0158846153846</v>
      </c>
      <c r="FK444">
        <v>13.2059829233676</v>
      </c>
      <c r="FL444">
        <v>-288.8170939939888</v>
      </c>
      <c r="FM444">
        <v>15063.15769230769</v>
      </c>
      <c r="FN444">
        <v>15</v>
      </c>
      <c r="FO444">
        <v>1685132446.1</v>
      </c>
      <c r="FP444" t="s">
        <v>1160</v>
      </c>
      <c r="FQ444">
        <v>1685132445.1</v>
      </c>
      <c r="FR444">
        <v>1685132446.1</v>
      </c>
      <c r="FS444">
        <v>7</v>
      </c>
      <c r="FT444">
        <v>-0.03</v>
      </c>
      <c r="FU444">
        <v>-0.019</v>
      </c>
      <c r="FV444">
        <v>-0.541</v>
      </c>
      <c r="FW444">
        <v>-0.438</v>
      </c>
      <c r="FX444">
        <v>420</v>
      </c>
      <c r="FY444">
        <v>15</v>
      </c>
      <c r="FZ444">
        <v>0.27</v>
      </c>
      <c r="GA444">
        <v>0.03</v>
      </c>
      <c r="GB444">
        <v>-42.99589024390244</v>
      </c>
      <c r="GC444">
        <v>-2.844342857142899</v>
      </c>
      <c r="GD444">
        <v>0.2854999609626884</v>
      </c>
      <c r="GE444">
        <v>0</v>
      </c>
      <c r="GF444">
        <v>1.594494390243903</v>
      </c>
      <c r="GG444">
        <v>0.04429066202090774</v>
      </c>
      <c r="GH444">
        <v>0.004550929708703863</v>
      </c>
      <c r="GI444">
        <v>1</v>
      </c>
      <c r="GJ444">
        <v>1</v>
      </c>
      <c r="GK444">
        <v>2</v>
      </c>
      <c r="GL444" t="s">
        <v>432</v>
      </c>
      <c r="GM444">
        <v>3.09889</v>
      </c>
      <c r="GN444">
        <v>2.75814</v>
      </c>
      <c r="GO444">
        <v>0.149749</v>
      </c>
      <c r="GP444">
        <v>0.155148</v>
      </c>
      <c r="GQ444">
        <v>0.09887079999999999</v>
      </c>
      <c r="GR444">
        <v>0.0915977</v>
      </c>
      <c r="GS444">
        <v>21636.1</v>
      </c>
      <c r="GT444">
        <v>21214.9</v>
      </c>
      <c r="GU444">
        <v>26004.7</v>
      </c>
      <c r="GV444">
        <v>25467.3</v>
      </c>
      <c r="GW444">
        <v>37621.4</v>
      </c>
      <c r="GX444">
        <v>35130</v>
      </c>
      <c r="GY444">
        <v>45478</v>
      </c>
      <c r="GZ444">
        <v>41834.9</v>
      </c>
      <c r="HA444">
        <v>1.8375</v>
      </c>
      <c r="HB444">
        <v>1.8317</v>
      </c>
      <c r="HC444">
        <v>-0.00841916</v>
      </c>
      <c r="HD444">
        <v>0</v>
      </c>
      <c r="HE444">
        <v>28.1317</v>
      </c>
      <c r="HF444">
        <v>999.9</v>
      </c>
      <c r="HG444">
        <v>41.5</v>
      </c>
      <c r="HH444">
        <v>41.7</v>
      </c>
      <c r="HI444">
        <v>33.8099</v>
      </c>
      <c r="HJ444">
        <v>62.6279</v>
      </c>
      <c r="HK444">
        <v>23.9984</v>
      </c>
      <c r="HL444">
        <v>1</v>
      </c>
      <c r="HM444">
        <v>0.540018</v>
      </c>
      <c r="HN444">
        <v>4.04934</v>
      </c>
      <c r="HO444">
        <v>20.2593</v>
      </c>
      <c r="HP444">
        <v>5.21115</v>
      </c>
      <c r="HQ444">
        <v>11.98</v>
      </c>
      <c r="HR444">
        <v>4.9636</v>
      </c>
      <c r="HS444">
        <v>3.27435</v>
      </c>
      <c r="HT444">
        <v>9999</v>
      </c>
      <c r="HU444">
        <v>9999</v>
      </c>
      <c r="HV444">
        <v>9999</v>
      </c>
      <c r="HW444">
        <v>43.1</v>
      </c>
      <c r="HX444">
        <v>1.86401</v>
      </c>
      <c r="HY444">
        <v>1.8602</v>
      </c>
      <c r="HZ444">
        <v>1.85853</v>
      </c>
      <c r="IA444">
        <v>1.85989</v>
      </c>
      <c r="IB444">
        <v>1.85988</v>
      </c>
      <c r="IC444">
        <v>1.85845</v>
      </c>
      <c r="ID444">
        <v>1.85748</v>
      </c>
      <c r="IE444">
        <v>1.85242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-0.6889999999999999</v>
      </c>
      <c r="IT444">
        <v>-0.4125</v>
      </c>
      <c r="IU444">
        <v>-0.5078576447089265</v>
      </c>
      <c r="IV444">
        <v>0.0001543633802942166</v>
      </c>
      <c r="IW444">
        <v>-6.359805854135664E-07</v>
      </c>
      <c r="IX444">
        <v>1.931128000261328E-10</v>
      </c>
      <c r="IY444">
        <v>-0.4198698135401208</v>
      </c>
      <c r="IZ444">
        <v>-0.009907362677547949</v>
      </c>
      <c r="JA444">
        <v>0.0006454078662214542</v>
      </c>
      <c r="JB444">
        <v>-5.064920317128958E-06</v>
      </c>
      <c r="JC444">
        <v>3</v>
      </c>
      <c r="JD444">
        <v>1872</v>
      </c>
      <c r="JE444">
        <v>1</v>
      </c>
      <c r="JF444">
        <v>37</v>
      </c>
      <c r="JG444">
        <v>23.9</v>
      </c>
      <c r="JH444">
        <v>23.9</v>
      </c>
      <c r="JI444">
        <v>1.99829</v>
      </c>
      <c r="JJ444">
        <v>2.65259</v>
      </c>
      <c r="JK444">
        <v>1.49658</v>
      </c>
      <c r="JL444">
        <v>2.33887</v>
      </c>
      <c r="JM444">
        <v>1.54785</v>
      </c>
      <c r="JN444">
        <v>2.46704</v>
      </c>
      <c r="JO444">
        <v>44.1677</v>
      </c>
      <c r="JP444">
        <v>16.1196</v>
      </c>
      <c r="JQ444">
        <v>18</v>
      </c>
      <c r="JR444">
        <v>498.255</v>
      </c>
      <c r="JS444">
        <v>510.153</v>
      </c>
      <c r="JT444">
        <v>23.3155</v>
      </c>
      <c r="JU444">
        <v>33.771</v>
      </c>
      <c r="JV444">
        <v>29.9992</v>
      </c>
      <c r="JW444">
        <v>33.869</v>
      </c>
      <c r="JX444">
        <v>33.8128</v>
      </c>
      <c r="JY444">
        <v>40.211</v>
      </c>
      <c r="JZ444">
        <v>46.0372</v>
      </c>
      <c r="KA444">
        <v>0</v>
      </c>
      <c r="KB444">
        <v>23.3155</v>
      </c>
      <c r="KC444">
        <v>854.505</v>
      </c>
      <c r="KD444">
        <v>16.637</v>
      </c>
      <c r="KE444">
        <v>99.3798</v>
      </c>
      <c r="KF444">
        <v>99.4492</v>
      </c>
    </row>
    <row r="445" spans="1:292">
      <c r="A445">
        <v>409</v>
      </c>
      <c r="B445">
        <v>1685133884</v>
      </c>
      <c r="C445">
        <v>10481.5</v>
      </c>
      <c r="D445" t="s">
        <v>1261</v>
      </c>
      <c r="E445" t="s">
        <v>1262</v>
      </c>
      <c r="F445">
        <v>5</v>
      </c>
      <c r="G445" t="s">
        <v>1159</v>
      </c>
      <c r="H445">
        <v>1685133876.5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854.4546516936732</v>
      </c>
      <c r="AJ445">
        <v>821.3365454545451</v>
      </c>
      <c r="AK445">
        <v>3.380166517624222</v>
      </c>
      <c r="AL445">
        <v>66.88750834974529</v>
      </c>
      <c r="AM445">
        <f>(AO445 - AN445 + DX445*1E3/(8.314*(DZ445+273.15)) * AQ445/DW445 * AP445) * DW445/(100*DK445) * 1000/(1000 - AO445)</f>
        <v>0</v>
      </c>
      <c r="AN445">
        <v>16.68160736113293</v>
      </c>
      <c r="AO445">
        <v>18.28679580419582</v>
      </c>
      <c r="AP445">
        <v>9.951331648451962E-06</v>
      </c>
      <c r="AQ445">
        <v>107.9229507317574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6</v>
      </c>
      <c r="DL445">
        <v>0.5</v>
      </c>
      <c r="DM445" t="s">
        <v>430</v>
      </c>
      <c r="DN445">
        <v>2</v>
      </c>
      <c r="DO445" t="b">
        <v>1</v>
      </c>
      <c r="DP445">
        <v>1685133876.5</v>
      </c>
      <c r="DQ445">
        <v>783.0544444444446</v>
      </c>
      <c r="DR445">
        <v>826.3992962962963</v>
      </c>
      <c r="DS445">
        <v>18.28251851851852</v>
      </c>
      <c r="DT445">
        <v>16.68186666666666</v>
      </c>
      <c r="DU445">
        <v>783.7390370370372</v>
      </c>
      <c r="DV445">
        <v>18.69513333333333</v>
      </c>
      <c r="DW445">
        <v>499.9915555555556</v>
      </c>
      <c r="DX445">
        <v>99.59591481481482</v>
      </c>
      <c r="DY445">
        <v>0.09994823703703705</v>
      </c>
      <c r="DZ445">
        <v>27.28593703703704</v>
      </c>
      <c r="EA445">
        <v>27.99667777777777</v>
      </c>
      <c r="EB445">
        <v>999.9000000000001</v>
      </c>
      <c r="EC445">
        <v>0</v>
      </c>
      <c r="ED445">
        <v>0</v>
      </c>
      <c r="EE445">
        <v>10009.29814814815</v>
      </c>
      <c r="EF445">
        <v>0</v>
      </c>
      <c r="EG445">
        <v>64.39425555555555</v>
      </c>
      <c r="EH445">
        <v>-43.34494444444445</v>
      </c>
      <c r="EI445">
        <v>797.6373333333335</v>
      </c>
      <c r="EJ445">
        <v>840.4191481481481</v>
      </c>
      <c r="EK445">
        <v>1.600658148148148</v>
      </c>
      <c r="EL445">
        <v>826.3992962962963</v>
      </c>
      <c r="EM445">
        <v>16.68186666666666</v>
      </c>
      <c r="EN445">
        <v>1.820864444444444</v>
      </c>
      <c r="EO445">
        <v>1.661445555555555</v>
      </c>
      <c r="EP445">
        <v>15.96705555555556</v>
      </c>
      <c r="EQ445">
        <v>14.54082222222222</v>
      </c>
      <c r="ER445">
        <v>1999.999259259259</v>
      </c>
      <c r="ES445">
        <v>0.9799966666666667</v>
      </c>
      <c r="ET445">
        <v>0.02000371481481482</v>
      </c>
      <c r="EU445">
        <v>0</v>
      </c>
      <c r="EV445">
        <v>682.0438148148148</v>
      </c>
      <c r="EW445">
        <v>5.00078</v>
      </c>
      <c r="EX445">
        <v>15045.46666666667</v>
      </c>
      <c r="EY445">
        <v>16379.60740740741</v>
      </c>
      <c r="EZ445">
        <v>43.39792592592591</v>
      </c>
      <c r="FA445">
        <v>44.71733333333333</v>
      </c>
      <c r="FB445">
        <v>43.78674074074073</v>
      </c>
      <c r="FC445">
        <v>43.99507407407408</v>
      </c>
      <c r="FD445">
        <v>44.06925925925925</v>
      </c>
      <c r="FE445">
        <v>1955.089259259259</v>
      </c>
      <c r="FF445">
        <v>39.91</v>
      </c>
      <c r="FG445">
        <v>0</v>
      </c>
      <c r="FH445">
        <v>1685133882.1</v>
      </c>
      <c r="FI445">
        <v>0</v>
      </c>
      <c r="FJ445">
        <v>682.0090769230769</v>
      </c>
      <c r="FK445">
        <v>11.59070087058416</v>
      </c>
      <c r="FL445">
        <v>-405.8119658659404</v>
      </c>
      <c r="FM445">
        <v>15045.43846153846</v>
      </c>
      <c r="FN445">
        <v>15</v>
      </c>
      <c r="FO445">
        <v>1685132446.1</v>
      </c>
      <c r="FP445" t="s">
        <v>1160</v>
      </c>
      <c r="FQ445">
        <v>1685132445.1</v>
      </c>
      <c r="FR445">
        <v>1685132446.1</v>
      </c>
      <c r="FS445">
        <v>7</v>
      </c>
      <c r="FT445">
        <v>-0.03</v>
      </c>
      <c r="FU445">
        <v>-0.019</v>
      </c>
      <c r="FV445">
        <v>-0.541</v>
      </c>
      <c r="FW445">
        <v>-0.438</v>
      </c>
      <c r="FX445">
        <v>420</v>
      </c>
      <c r="FY445">
        <v>15</v>
      </c>
      <c r="FZ445">
        <v>0.27</v>
      </c>
      <c r="GA445">
        <v>0.03</v>
      </c>
      <c r="GB445">
        <v>-43.22098048780487</v>
      </c>
      <c r="GC445">
        <v>-2.649650174215997</v>
      </c>
      <c r="GD445">
        <v>0.2710064009859761</v>
      </c>
      <c r="GE445">
        <v>0</v>
      </c>
      <c r="GF445">
        <v>1.598324878048781</v>
      </c>
      <c r="GG445">
        <v>0.04814153310104476</v>
      </c>
      <c r="GH445">
        <v>0.004904506699020567</v>
      </c>
      <c r="GI445">
        <v>1</v>
      </c>
      <c r="GJ445">
        <v>1</v>
      </c>
      <c r="GK445">
        <v>2</v>
      </c>
      <c r="GL445" t="s">
        <v>432</v>
      </c>
      <c r="GM445">
        <v>3.09903</v>
      </c>
      <c r="GN445">
        <v>2.75824</v>
      </c>
      <c r="GO445">
        <v>0.151838</v>
      </c>
      <c r="GP445">
        <v>0.157175</v>
      </c>
      <c r="GQ445">
        <v>0.0988865</v>
      </c>
      <c r="GR445">
        <v>0.0915945</v>
      </c>
      <c r="GS445">
        <v>21583.4</v>
      </c>
      <c r="GT445">
        <v>21164.4</v>
      </c>
      <c r="GU445">
        <v>26005.2</v>
      </c>
      <c r="GV445">
        <v>25467.8</v>
      </c>
      <c r="GW445">
        <v>37621.8</v>
      </c>
      <c r="GX445">
        <v>35131.1</v>
      </c>
      <c r="GY445">
        <v>45479</v>
      </c>
      <c r="GZ445">
        <v>41835.8</v>
      </c>
      <c r="HA445">
        <v>1.83795</v>
      </c>
      <c r="HB445">
        <v>1.83175</v>
      </c>
      <c r="HC445">
        <v>-0.008530909999999999</v>
      </c>
      <c r="HD445">
        <v>0</v>
      </c>
      <c r="HE445">
        <v>28.1312</v>
      </c>
      <c r="HF445">
        <v>999.9</v>
      </c>
      <c r="HG445">
        <v>41.5</v>
      </c>
      <c r="HH445">
        <v>41.7</v>
      </c>
      <c r="HI445">
        <v>33.8082</v>
      </c>
      <c r="HJ445">
        <v>62.6079</v>
      </c>
      <c r="HK445">
        <v>24.1707</v>
      </c>
      <c r="HL445">
        <v>1</v>
      </c>
      <c r="HM445">
        <v>0.539154</v>
      </c>
      <c r="HN445">
        <v>4.02858</v>
      </c>
      <c r="HO445">
        <v>20.2598</v>
      </c>
      <c r="HP445">
        <v>5.2107</v>
      </c>
      <c r="HQ445">
        <v>11.981</v>
      </c>
      <c r="HR445">
        <v>4.96335</v>
      </c>
      <c r="HS445">
        <v>3.2744</v>
      </c>
      <c r="HT445">
        <v>9999</v>
      </c>
      <c r="HU445">
        <v>9999</v>
      </c>
      <c r="HV445">
        <v>9999</v>
      </c>
      <c r="HW445">
        <v>43.1</v>
      </c>
      <c r="HX445">
        <v>1.86401</v>
      </c>
      <c r="HY445">
        <v>1.8602</v>
      </c>
      <c r="HZ445">
        <v>1.85853</v>
      </c>
      <c r="IA445">
        <v>1.8599</v>
      </c>
      <c r="IB445">
        <v>1.85989</v>
      </c>
      <c r="IC445">
        <v>1.85846</v>
      </c>
      <c r="ID445">
        <v>1.85749</v>
      </c>
      <c r="IE445">
        <v>1.85242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-0.697</v>
      </c>
      <c r="IT445">
        <v>-0.4125</v>
      </c>
      <c r="IU445">
        <v>-0.5078576447089265</v>
      </c>
      <c r="IV445">
        <v>0.0001543633802942166</v>
      </c>
      <c r="IW445">
        <v>-6.359805854135664E-07</v>
      </c>
      <c r="IX445">
        <v>1.931128000261328E-10</v>
      </c>
      <c r="IY445">
        <v>-0.4198698135401208</v>
      </c>
      <c r="IZ445">
        <v>-0.009907362677547949</v>
      </c>
      <c r="JA445">
        <v>0.0006454078662214542</v>
      </c>
      <c r="JB445">
        <v>-5.064920317128958E-06</v>
      </c>
      <c r="JC445">
        <v>3</v>
      </c>
      <c r="JD445">
        <v>1872</v>
      </c>
      <c r="JE445">
        <v>1</v>
      </c>
      <c r="JF445">
        <v>37</v>
      </c>
      <c r="JG445">
        <v>24</v>
      </c>
      <c r="JH445">
        <v>24</v>
      </c>
      <c r="JI445">
        <v>2.03491</v>
      </c>
      <c r="JJ445">
        <v>2.65625</v>
      </c>
      <c r="JK445">
        <v>1.49658</v>
      </c>
      <c r="JL445">
        <v>2.33887</v>
      </c>
      <c r="JM445">
        <v>1.54785</v>
      </c>
      <c r="JN445">
        <v>2.36694</v>
      </c>
      <c r="JO445">
        <v>44.14</v>
      </c>
      <c r="JP445">
        <v>16.1109</v>
      </c>
      <c r="JQ445">
        <v>18</v>
      </c>
      <c r="JR445">
        <v>498.466</v>
      </c>
      <c r="JS445">
        <v>510.116</v>
      </c>
      <c r="JT445">
        <v>23.3177</v>
      </c>
      <c r="JU445">
        <v>33.7611</v>
      </c>
      <c r="JV445">
        <v>29.9992</v>
      </c>
      <c r="JW445">
        <v>33.8599</v>
      </c>
      <c r="JX445">
        <v>33.8038</v>
      </c>
      <c r="JY445">
        <v>40.9095</v>
      </c>
      <c r="JZ445">
        <v>46.0372</v>
      </c>
      <c r="KA445">
        <v>0</v>
      </c>
      <c r="KB445">
        <v>23.3209</v>
      </c>
      <c r="KC445">
        <v>874.556</v>
      </c>
      <c r="KD445">
        <v>16.6264</v>
      </c>
      <c r="KE445">
        <v>99.38200000000001</v>
      </c>
      <c r="KF445">
        <v>99.4512</v>
      </c>
    </row>
    <row r="446" spans="1:292">
      <c r="A446">
        <v>410</v>
      </c>
      <c r="B446">
        <v>1685133889</v>
      </c>
      <c r="C446">
        <v>10486.5</v>
      </c>
      <c r="D446" t="s">
        <v>1263</v>
      </c>
      <c r="E446" t="s">
        <v>1264</v>
      </c>
      <c r="F446">
        <v>5</v>
      </c>
      <c r="G446" t="s">
        <v>1159</v>
      </c>
      <c r="H446">
        <v>1685133881.214286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871.3671155164785</v>
      </c>
      <c r="AJ446">
        <v>838.2331212121215</v>
      </c>
      <c r="AK446">
        <v>3.380567685465885</v>
      </c>
      <c r="AL446">
        <v>66.88750834974529</v>
      </c>
      <c r="AM446">
        <f>(AO446 - AN446 + DX446*1E3/(8.314*(DZ446+273.15)) * AQ446/DW446 * AP446) * DW446/(100*DK446) * 1000/(1000 - AO446)</f>
        <v>0</v>
      </c>
      <c r="AN446">
        <v>16.68048506115694</v>
      </c>
      <c r="AO446">
        <v>18.28959580419581</v>
      </c>
      <c r="AP446">
        <v>1.698945801110401E-05</v>
      </c>
      <c r="AQ446">
        <v>107.9229507317574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6</v>
      </c>
      <c r="DL446">
        <v>0.5</v>
      </c>
      <c r="DM446" t="s">
        <v>430</v>
      </c>
      <c r="DN446">
        <v>2</v>
      </c>
      <c r="DO446" t="b">
        <v>1</v>
      </c>
      <c r="DP446">
        <v>1685133881.214286</v>
      </c>
      <c r="DQ446">
        <v>798.7001071428571</v>
      </c>
      <c r="DR446">
        <v>842.2393214285713</v>
      </c>
      <c r="DS446">
        <v>18.28609642857143</v>
      </c>
      <c r="DT446">
        <v>16.68076071428571</v>
      </c>
      <c r="DU446">
        <v>799.3923214285713</v>
      </c>
      <c r="DV446">
        <v>18.69867142857143</v>
      </c>
      <c r="DW446">
        <v>499.9929285714286</v>
      </c>
      <c r="DX446">
        <v>99.59524642857143</v>
      </c>
      <c r="DY446">
        <v>0.09992236785714284</v>
      </c>
      <c r="DZ446">
        <v>27.28668214285714</v>
      </c>
      <c r="EA446">
        <v>27.99376071428571</v>
      </c>
      <c r="EB446">
        <v>999.9000000000002</v>
      </c>
      <c r="EC446">
        <v>0</v>
      </c>
      <c r="ED446">
        <v>0</v>
      </c>
      <c r="EE446">
        <v>10010.015</v>
      </c>
      <c r="EF446">
        <v>0</v>
      </c>
      <c r="EG446">
        <v>62.53604642857142</v>
      </c>
      <c r="EH446">
        <v>-43.53921071428572</v>
      </c>
      <c r="EI446">
        <v>813.5773214285713</v>
      </c>
      <c r="EJ446">
        <v>856.5267857142859</v>
      </c>
      <c r="EK446">
        <v>1.6053425</v>
      </c>
      <c r="EL446">
        <v>842.2393214285713</v>
      </c>
      <c r="EM446">
        <v>16.68076071428571</v>
      </c>
      <c r="EN446">
        <v>1.821208214285714</v>
      </c>
      <c r="EO446">
        <v>1.661323928571429</v>
      </c>
      <c r="EP446">
        <v>15.97001428571429</v>
      </c>
      <c r="EQ446">
        <v>14.53968928571429</v>
      </c>
      <c r="ER446">
        <v>1999.992857142857</v>
      </c>
      <c r="ES446">
        <v>0.9799964285714287</v>
      </c>
      <c r="ET446">
        <v>0.02000395357142857</v>
      </c>
      <c r="EU446">
        <v>0</v>
      </c>
      <c r="EV446">
        <v>682.8981785714285</v>
      </c>
      <c r="EW446">
        <v>5.00078</v>
      </c>
      <c r="EX446">
        <v>15039.29285714286</v>
      </c>
      <c r="EY446">
        <v>16379.54642857143</v>
      </c>
      <c r="EZ446">
        <v>43.37246428571427</v>
      </c>
      <c r="FA446">
        <v>44.71174999999999</v>
      </c>
      <c r="FB446">
        <v>43.77871428571427</v>
      </c>
      <c r="FC446">
        <v>43.9862857142857</v>
      </c>
      <c r="FD446">
        <v>44.04450000000001</v>
      </c>
      <c r="FE446">
        <v>1955.082857142857</v>
      </c>
      <c r="FF446">
        <v>39.91</v>
      </c>
      <c r="FG446">
        <v>0</v>
      </c>
      <c r="FH446">
        <v>1685133886.9</v>
      </c>
      <c r="FI446">
        <v>0</v>
      </c>
      <c r="FJ446">
        <v>682.899423076923</v>
      </c>
      <c r="FK446">
        <v>10.80242736034691</v>
      </c>
      <c r="FL446">
        <v>254.9777785831743</v>
      </c>
      <c r="FM446">
        <v>15039.49615384615</v>
      </c>
      <c r="FN446">
        <v>15</v>
      </c>
      <c r="FO446">
        <v>1685132446.1</v>
      </c>
      <c r="FP446" t="s">
        <v>1160</v>
      </c>
      <c r="FQ446">
        <v>1685132445.1</v>
      </c>
      <c r="FR446">
        <v>1685132446.1</v>
      </c>
      <c r="FS446">
        <v>7</v>
      </c>
      <c r="FT446">
        <v>-0.03</v>
      </c>
      <c r="FU446">
        <v>-0.019</v>
      </c>
      <c r="FV446">
        <v>-0.541</v>
      </c>
      <c r="FW446">
        <v>-0.438</v>
      </c>
      <c r="FX446">
        <v>420</v>
      </c>
      <c r="FY446">
        <v>15</v>
      </c>
      <c r="FZ446">
        <v>0.27</v>
      </c>
      <c r="GA446">
        <v>0.03</v>
      </c>
      <c r="GB446">
        <v>-43.37547560975609</v>
      </c>
      <c r="GC446">
        <v>-2.273000696864153</v>
      </c>
      <c r="GD446">
        <v>0.2375539289534348</v>
      </c>
      <c r="GE446">
        <v>0</v>
      </c>
      <c r="GF446">
        <v>1.601786585365853</v>
      </c>
      <c r="GG446">
        <v>0.05884871080140026</v>
      </c>
      <c r="GH446">
        <v>0.005911743422332616</v>
      </c>
      <c r="GI446">
        <v>1</v>
      </c>
      <c r="GJ446">
        <v>1</v>
      </c>
      <c r="GK446">
        <v>2</v>
      </c>
      <c r="GL446" t="s">
        <v>432</v>
      </c>
      <c r="GM446">
        <v>3.09904</v>
      </c>
      <c r="GN446">
        <v>2.75828</v>
      </c>
      <c r="GO446">
        <v>0.153905</v>
      </c>
      <c r="GP446">
        <v>0.159224</v>
      </c>
      <c r="GQ446">
        <v>0.09889489999999999</v>
      </c>
      <c r="GR446">
        <v>0.0915806</v>
      </c>
      <c r="GS446">
        <v>21531.1</v>
      </c>
      <c r="GT446">
        <v>21113.2</v>
      </c>
      <c r="GU446">
        <v>26005.6</v>
      </c>
      <c r="GV446">
        <v>25468.1</v>
      </c>
      <c r="GW446">
        <v>37622</v>
      </c>
      <c r="GX446">
        <v>35132</v>
      </c>
      <c r="GY446">
        <v>45479.5</v>
      </c>
      <c r="GZ446">
        <v>41836.1</v>
      </c>
      <c r="HA446">
        <v>1.83777</v>
      </c>
      <c r="HB446">
        <v>1.83183</v>
      </c>
      <c r="HC446">
        <v>-0.00834465</v>
      </c>
      <c r="HD446">
        <v>0</v>
      </c>
      <c r="HE446">
        <v>28.1282</v>
      </c>
      <c r="HF446">
        <v>999.9</v>
      </c>
      <c r="HG446">
        <v>41.5</v>
      </c>
      <c r="HH446">
        <v>41.7</v>
      </c>
      <c r="HI446">
        <v>33.8106</v>
      </c>
      <c r="HJ446">
        <v>62.6179</v>
      </c>
      <c r="HK446">
        <v>23.9143</v>
      </c>
      <c r="HL446">
        <v>1</v>
      </c>
      <c r="HM446">
        <v>0.538229</v>
      </c>
      <c r="HN446">
        <v>4.02853</v>
      </c>
      <c r="HO446">
        <v>20.26</v>
      </c>
      <c r="HP446">
        <v>5.2104</v>
      </c>
      <c r="HQ446">
        <v>11.9809</v>
      </c>
      <c r="HR446">
        <v>4.9632</v>
      </c>
      <c r="HS446">
        <v>3.27423</v>
      </c>
      <c r="HT446">
        <v>9999</v>
      </c>
      <c r="HU446">
        <v>9999</v>
      </c>
      <c r="HV446">
        <v>9999</v>
      </c>
      <c r="HW446">
        <v>43.1</v>
      </c>
      <c r="HX446">
        <v>1.86401</v>
      </c>
      <c r="HY446">
        <v>1.8602</v>
      </c>
      <c r="HZ446">
        <v>1.85852</v>
      </c>
      <c r="IA446">
        <v>1.85989</v>
      </c>
      <c r="IB446">
        <v>1.85988</v>
      </c>
      <c r="IC446">
        <v>1.8584</v>
      </c>
      <c r="ID446">
        <v>1.85749</v>
      </c>
      <c r="IE446">
        <v>1.85242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-0.705</v>
      </c>
      <c r="IT446">
        <v>-0.4125</v>
      </c>
      <c r="IU446">
        <v>-0.5078576447089265</v>
      </c>
      <c r="IV446">
        <v>0.0001543633802942166</v>
      </c>
      <c r="IW446">
        <v>-6.359805854135664E-07</v>
      </c>
      <c r="IX446">
        <v>1.931128000261328E-10</v>
      </c>
      <c r="IY446">
        <v>-0.4198698135401208</v>
      </c>
      <c r="IZ446">
        <v>-0.009907362677547949</v>
      </c>
      <c r="JA446">
        <v>0.0006454078662214542</v>
      </c>
      <c r="JB446">
        <v>-5.064920317128958E-06</v>
      </c>
      <c r="JC446">
        <v>3</v>
      </c>
      <c r="JD446">
        <v>1872</v>
      </c>
      <c r="JE446">
        <v>1</v>
      </c>
      <c r="JF446">
        <v>37</v>
      </c>
      <c r="JG446">
        <v>24.1</v>
      </c>
      <c r="JH446">
        <v>24</v>
      </c>
      <c r="JI446">
        <v>2.06665</v>
      </c>
      <c r="JJ446">
        <v>2.65747</v>
      </c>
      <c r="JK446">
        <v>1.49658</v>
      </c>
      <c r="JL446">
        <v>2.33887</v>
      </c>
      <c r="JM446">
        <v>1.54785</v>
      </c>
      <c r="JN446">
        <v>2.40723</v>
      </c>
      <c r="JO446">
        <v>44.14</v>
      </c>
      <c r="JP446">
        <v>16.1109</v>
      </c>
      <c r="JQ446">
        <v>18</v>
      </c>
      <c r="JR446">
        <v>498.293</v>
      </c>
      <c r="JS446">
        <v>510.102</v>
      </c>
      <c r="JT446">
        <v>23.3216</v>
      </c>
      <c r="JU446">
        <v>33.7512</v>
      </c>
      <c r="JV446">
        <v>29.9992</v>
      </c>
      <c r="JW446">
        <v>33.8508</v>
      </c>
      <c r="JX446">
        <v>33.7955</v>
      </c>
      <c r="JY446">
        <v>41.5132</v>
      </c>
      <c r="JZ446">
        <v>46.0372</v>
      </c>
      <c r="KA446">
        <v>0</v>
      </c>
      <c r="KB446">
        <v>23.3229</v>
      </c>
      <c r="KC446">
        <v>887.912</v>
      </c>
      <c r="KD446">
        <v>16.6212</v>
      </c>
      <c r="KE446">
        <v>99.3831</v>
      </c>
      <c r="KF446">
        <v>99.452</v>
      </c>
    </row>
    <row r="447" spans="1:292">
      <c r="A447">
        <v>411</v>
      </c>
      <c r="B447">
        <v>1685133894</v>
      </c>
      <c r="C447">
        <v>10491.5</v>
      </c>
      <c r="D447" t="s">
        <v>1265</v>
      </c>
      <c r="E447" t="s">
        <v>1266</v>
      </c>
      <c r="F447">
        <v>5</v>
      </c>
      <c r="G447" t="s">
        <v>1159</v>
      </c>
      <c r="H447">
        <v>1685133886.5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888.4363304151539</v>
      </c>
      <c r="AJ447">
        <v>854.9817393939397</v>
      </c>
      <c r="AK447">
        <v>3.339757922864315</v>
      </c>
      <c r="AL447">
        <v>66.88750834974529</v>
      </c>
      <c r="AM447">
        <f>(AO447 - AN447 + DX447*1E3/(8.314*(DZ447+273.15)) * AQ447/DW447 * AP447) * DW447/(100*DK447) * 1000/(1000 - AO447)</f>
        <v>0</v>
      </c>
      <c r="AN447">
        <v>16.67753604726829</v>
      </c>
      <c r="AO447">
        <v>18.29357482517484</v>
      </c>
      <c r="AP447">
        <v>2.294466884734792E-05</v>
      </c>
      <c r="AQ447">
        <v>107.9229507317574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6</v>
      </c>
      <c r="DL447">
        <v>0.5</v>
      </c>
      <c r="DM447" t="s">
        <v>430</v>
      </c>
      <c r="DN447">
        <v>2</v>
      </c>
      <c r="DO447" t="b">
        <v>1</v>
      </c>
      <c r="DP447">
        <v>1685133886.5</v>
      </c>
      <c r="DQ447">
        <v>816.2411481481482</v>
      </c>
      <c r="DR447">
        <v>859.9454444444444</v>
      </c>
      <c r="DS447">
        <v>18.28971111111111</v>
      </c>
      <c r="DT447">
        <v>16.67896666666666</v>
      </c>
      <c r="DU447">
        <v>816.9421481481484</v>
      </c>
      <c r="DV447">
        <v>18.70225185185185</v>
      </c>
      <c r="DW447">
        <v>500.0144814814815</v>
      </c>
      <c r="DX447">
        <v>99.5945851851852</v>
      </c>
      <c r="DY447">
        <v>0.1000074962962963</v>
      </c>
      <c r="DZ447">
        <v>27.28642962962963</v>
      </c>
      <c r="EA447">
        <v>27.9949925925926</v>
      </c>
      <c r="EB447">
        <v>999.9000000000001</v>
      </c>
      <c r="EC447">
        <v>0</v>
      </c>
      <c r="ED447">
        <v>0</v>
      </c>
      <c r="EE447">
        <v>10007.79851851852</v>
      </c>
      <c r="EF447">
        <v>0</v>
      </c>
      <c r="EG447">
        <v>62.59740370370371</v>
      </c>
      <c r="EH447">
        <v>-43.7042074074074</v>
      </c>
      <c r="EI447">
        <v>831.4482222222221</v>
      </c>
      <c r="EJ447">
        <v>874.5316666666668</v>
      </c>
      <c r="EK447">
        <v>1.610748518518519</v>
      </c>
      <c r="EL447">
        <v>859.9454444444444</v>
      </c>
      <c r="EM447">
        <v>16.67896666666666</v>
      </c>
      <c r="EN447">
        <v>1.821555555555555</v>
      </c>
      <c r="EO447">
        <v>1.661133703703704</v>
      </c>
      <c r="EP447">
        <v>15.97300740740741</v>
      </c>
      <c r="EQ447">
        <v>14.53791851851852</v>
      </c>
      <c r="ER447">
        <v>2000.001481481481</v>
      </c>
      <c r="ES447">
        <v>0.9799962222222223</v>
      </c>
      <c r="ET447">
        <v>0.02000417037037037</v>
      </c>
      <c r="EU447">
        <v>0</v>
      </c>
      <c r="EV447">
        <v>683.8275925925925</v>
      </c>
      <c r="EW447">
        <v>5.00078</v>
      </c>
      <c r="EX447">
        <v>15089.47407407407</v>
      </c>
      <c r="EY447">
        <v>16379.62222222222</v>
      </c>
      <c r="EZ447">
        <v>43.37466666666666</v>
      </c>
      <c r="FA447">
        <v>44.69640740740741</v>
      </c>
      <c r="FB447">
        <v>43.78437037037036</v>
      </c>
      <c r="FC447">
        <v>43.97892592592593</v>
      </c>
      <c r="FD447">
        <v>44.0647037037037</v>
      </c>
      <c r="FE447">
        <v>1955.091481481481</v>
      </c>
      <c r="FF447">
        <v>39.91</v>
      </c>
      <c r="FG447">
        <v>0</v>
      </c>
      <c r="FH447">
        <v>1685133892.3</v>
      </c>
      <c r="FI447">
        <v>0</v>
      </c>
      <c r="FJ447">
        <v>683.9037999999999</v>
      </c>
      <c r="FK447">
        <v>10.17669231832618</v>
      </c>
      <c r="FL447">
        <v>962.1923092774897</v>
      </c>
      <c r="FM447">
        <v>15095.276</v>
      </c>
      <c r="FN447">
        <v>15</v>
      </c>
      <c r="FO447">
        <v>1685132446.1</v>
      </c>
      <c r="FP447" t="s">
        <v>1160</v>
      </c>
      <c r="FQ447">
        <v>1685132445.1</v>
      </c>
      <c r="FR447">
        <v>1685132446.1</v>
      </c>
      <c r="FS447">
        <v>7</v>
      </c>
      <c r="FT447">
        <v>-0.03</v>
      </c>
      <c r="FU447">
        <v>-0.019</v>
      </c>
      <c r="FV447">
        <v>-0.541</v>
      </c>
      <c r="FW447">
        <v>-0.438</v>
      </c>
      <c r="FX447">
        <v>420</v>
      </c>
      <c r="FY447">
        <v>15</v>
      </c>
      <c r="FZ447">
        <v>0.27</v>
      </c>
      <c r="GA447">
        <v>0.03</v>
      </c>
      <c r="GB447">
        <v>-43.6041075</v>
      </c>
      <c r="GC447">
        <v>-1.94336622889297</v>
      </c>
      <c r="GD447">
        <v>0.2004767210769121</v>
      </c>
      <c r="GE447">
        <v>0</v>
      </c>
      <c r="GF447">
        <v>1.60760175</v>
      </c>
      <c r="GG447">
        <v>0.06098105065665493</v>
      </c>
      <c r="GH447">
        <v>0.005943764752873382</v>
      </c>
      <c r="GI447">
        <v>1</v>
      </c>
      <c r="GJ447">
        <v>1</v>
      </c>
      <c r="GK447">
        <v>2</v>
      </c>
      <c r="GL447" t="s">
        <v>432</v>
      </c>
      <c r="GM447">
        <v>3.09896</v>
      </c>
      <c r="GN447">
        <v>2.75821</v>
      </c>
      <c r="GO447">
        <v>0.155933</v>
      </c>
      <c r="GP447">
        <v>0.161209</v>
      </c>
      <c r="GQ447">
        <v>0.0989134</v>
      </c>
      <c r="GR447">
        <v>0.0915822</v>
      </c>
      <c r="GS447">
        <v>21479.8</v>
      </c>
      <c r="GT447">
        <v>21063.5</v>
      </c>
      <c r="GU447">
        <v>26005.9</v>
      </c>
      <c r="GV447">
        <v>25468.3</v>
      </c>
      <c r="GW447">
        <v>37622.2</v>
      </c>
      <c r="GX447">
        <v>35132.4</v>
      </c>
      <c r="GY447">
        <v>45480.3</v>
      </c>
      <c r="GZ447">
        <v>41836.4</v>
      </c>
      <c r="HA447">
        <v>1.83792</v>
      </c>
      <c r="HB447">
        <v>1.83207</v>
      </c>
      <c r="HC447">
        <v>-0.007823109999999999</v>
      </c>
      <c r="HD447">
        <v>0</v>
      </c>
      <c r="HE447">
        <v>28.1252</v>
      </c>
      <c r="HF447">
        <v>999.9</v>
      </c>
      <c r="HG447">
        <v>41.5</v>
      </c>
      <c r="HH447">
        <v>41.7</v>
      </c>
      <c r="HI447">
        <v>33.8084</v>
      </c>
      <c r="HJ447">
        <v>62.3879</v>
      </c>
      <c r="HK447">
        <v>23.8301</v>
      </c>
      <c r="HL447">
        <v>1</v>
      </c>
      <c r="HM447">
        <v>0.537457</v>
      </c>
      <c r="HN447">
        <v>3.99857</v>
      </c>
      <c r="HO447">
        <v>20.2605</v>
      </c>
      <c r="HP447">
        <v>5.21025</v>
      </c>
      <c r="HQ447">
        <v>11.9804</v>
      </c>
      <c r="HR447">
        <v>4.9634</v>
      </c>
      <c r="HS447">
        <v>3.27413</v>
      </c>
      <c r="HT447">
        <v>9999</v>
      </c>
      <c r="HU447">
        <v>9999</v>
      </c>
      <c r="HV447">
        <v>9999</v>
      </c>
      <c r="HW447">
        <v>43.1</v>
      </c>
      <c r="HX447">
        <v>1.86401</v>
      </c>
      <c r="HY447">
        <v>1.8602</v>
      </c>
      <c r="HZ447">
        <v>1.85852</v>
      </c>
      <c r="IA447">
        <v>1.85989</v>
      </c>
      <c r="IB447">
        <v>1.85987</v>
      </c>
      <c r="IC447">
        <v>1.85841</v>
      </c>
      <c r="ID447">
        <v>1.85747</v>
      </c>
      <c r="IE447">
        <v>1.85242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-0.713</v>
      </c>
      <c r="IT447">
        <v>-0.4125</v>
      </c>
      <c r="IU447">
        <v>-0.5078576447089265</v>
      </c>
      <c r="IV447">
        <v>0.0001543633802942166</v>
      </c>
      <c r="IW447">
        <v>-6.359805854135664E-07</v>
      </c>
      <c r="IX447">
        <v>1.931128000261328E-10</v>
      </c>
      <c r="IY447">
        <v>-0.4198698135401208</v>
      </c>
      <c r="IZ447">
        <v>-0.009907362677547949</v>
      </c>
      <c r="JA447">
        <v>0.0006454078662214542</v>
      </c>
      <c r="JB447">
        <v>-5.064920317128958E-06</v>
      </c>
      <c r="JC447">
        <v>3</v>
      </c>
      <c r="JD447">
        <v>1872</v>
      </c>
      <c r="JE447">
        <v>1</v>
      </c>
      <c r="JF447">
        <v>37</v>
      </c>
      <c r="JG447">
        <v>24.1</v>
      </c>
      <c r="JH447">
        <v>24.1</v>
      </c>
      <c r="JI447">
        <v>2.09473</v>
      </c>
      <c r="JJ447">
        <v>2.65747</v>
      </c>
      <c r="JK447">
        <v>1.49658</v>
      </c>
      <c r="JL447">
        <v>2.33887</v>
      </c>
      <c r="JM447">
        <v>1.54907</v>
      </c>
      <c r="JN447">
        <v>2.4646</v>
      </c>
      <c r="JO447">
        <v>44.14</v>
      </c>
      <c r="JP447">
        <v>16.1196</v>
      </c>
      <c r="JQ447">
        <v>18</v>
      </c>
      <c r="JR447">
        <v>498.321</v>
      </c>
      <c r="JS447">
        <v>510.204</v>
      </c>
      <c r="JT447">
        <v>23.3253</v>
      </c>
      <c r="JU447">
        <v>33.7413</v>
      </c>
      <c r="JV447">
        <v>29.9993</v>
      </c>
      <c r="JW447">
        <v>33.8417</v>
      </c>
      <c r="JX447">
        <v>33.7864</v>
      </c>
      <c r="JY447">
        <v>42.2044</v>
      </c>
      <c r="JZ447">
        <v>46.0372</v>
      </c>
      <c r="KA447">
        <v>0</v>
      </c>
      <c r="KB447">
        <v>23.3301</v>
      </c>
      <c r="KC447">
        <v>907.951</v>
      </c>
      <c r="KD447">
        <v>16.6078</v>
      </c>
      <c r="KE447">
        <v>99.3847</v>
      </c>
      <c r="KF447">
        <v>99.4528</v>
      </c>
    </row>
    <row r="448" spans="1:292">
      <c r="A448">
        <v>412</v>
      </c>
      <c r="B448">
        <v>1685133899</v>
      </c>
      <c r="C448">
        <v>10496.5</v>
      </c>
      <c r="D448" t="s">
        <v>1267</v>
      </c>
      <c r="E448" t="s">
        <v>1268</v>
      </c>
      <c r="F448">
        <v>5</v>
      </c>
      <c r="G448" t="s">
        <v>1159</v>
      </c>
      <c r="H448">
        <v>1685133891.214286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905.4895437809708</v>
      </c>
      <c r="AJ448">
        <v>871.8608666666665</v>
      </c>
      <c r="AK448">
        <v>3.375387527728899</v>
      </c>
      <c r="AL448">
        <v>66.88750834974529</v>
      </c>
      <c r="AM448">
        <f>(AO448 - AN448 + DX448*1E3/(8.314*(DZ448+273.15)) * AQ448/DW448 * AP448) * DW448/(100*DK448) * 1000/(1000 - AO448)</f>
        <v>0</v>
      </c>
      <c r="AN448">
        <v>16.67623767266114</v>
      </c>
      <c r="AO448">
        <v>18.29521888111889</v>
      </c>
      <c r="AP448">
        <v>-6.126129451422429E-06</v>
      </c>
      <c r="AQ448">
        <v>107.9229507317574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6</v>
      </c>
      <c r="DL448">
        <v>0.5</v>
      </c>
      <c r="DM448" t="s">
        <v>430</v>
      </c>
      <c r="DN448">
        <v>2</v>
      </c>
      <c r="DO448" t="b">
        <v>1</v>
      </c>
      <c r="DP448">
        <v>1685133891.214286</v>
      </c>
      <c r="DQ448">
        <v>831.8336785714285</v>
      </c>
      <c r="DR448">
        <v>875.7395714285713</v>
      </c>
      <c r="DS448">
        <v>18.29228214285714</v>
      </c>
      <c r="DT448">
        <v>16.67762142857142</v>
      </c>
      <c r="DU448">
        <v>832.5424642857142</v>
      </c>
      <c r="DV448">
        <v>18.7048</v>
      </c>
      <c r="DW448">
        <v>500.0080714285714</v>
      </c>
      <c r="DX448">
        <v>99.59461071428572</v>
      </c>
      <c r="DY448">
        <v>0.1000246892857143</v>
      </c>
      <c r="DZ448">
        <v>27.28646428571428</v>
      </c>
      <c r="EA448">
        <v>27.99241785714285</v>
      </c>
      <c r="EB448">
        <v>999.9000000000002</v>
      </c>
      <c r="EC448">
        <v>0</v>
      </c>
      <c r="ED448">
        <v>0</v>
      </c>
      <c r="EE448">
        <v>10004.95392857143</v>
      </c>
      <c r="EF448">
        <v>0</v>
      </c>
      <c r="EG448">
        <v>64.55902500000001</v>
      </c>
      <c r="EH448">
        <v>-43.90590714285714</v>
      </c>
      <c r="EI448">
        <v>847.3333928571427</v>
      </c>
      <c r="EJ448">
        <v>890.5924999999999</v>
      </c>
      <c r="EK448">
        <v>1.614655714285714</v>
      </c>
      <c r="EL448">
        <v>875.7395714285713</v>
      </c>
      <c r="EM448">
        <v>16.67762142857142</v>
      </c>
      <c r="EN448">
        <v>1.821812142857143</v>
      </c>
      <c r="EO448">
        <v>1.661001428571429</v>
      </c>
      <c r="EP448">
        <v>15.97521071428572</v>
      </c>
      <c r="EQ448">
        <v>14.53668214285714</v>
      </c>
      <c r="ER448">
        <v>2000.011785714285</v>
      </c>
      <c r="ES448">
        <v>0.9799961071428572</v>
      </c>
      <c r="ET448">
        <v>0.02000428928571429</v>
      </c>
      <c r="EU448">
        <v>0</v>
      </c>
      <c r="EV448">
        <v>684.584357142857</v>
      </c>
      <c r="EW448">
        <v>5.00078</v>
      </c>
      <c r="EX448">
        <v>15145.86428571429</v>
      </c>
      <c r="EY448">
        <v>16379.71071428571</v>
      </c>
      <c r="EZ448">
        <v>43.35685714285713</v>
      </c>
      <c r="FA448">
        <v>44.67599999999999</v>
      </c>
      <c r="FB448">
        <v>43.78764285714285</v>
      </c>
      <c r="FC448">
        <v>43.95292857142858</v>
      </c>
      <c r="FD448">
        <v>44.0600357142857</v>
      </c>
      <c r="FE448">
        <v>1955.101785714286</v>
      </c>
      <c r="FF448">
        <v>39.91</v>
      </c>
      <c r="FG448">
        <v>0</v>
      </c>
      <c r="FH448">
        <v>1685133897.1</v>
      </c>
      <c r="FI448">
        <v>0</v>
      </c>
      <c r="FJ448">
        <v>684.6588</v>
      </c>
      <c r="FK448">
        <v>8.734153858254269</v>
      </c>
      <c r="FL448">
        <v>718.8923085661828</v>
      </c>
      <c r="FM448">
        <v>15153.644</v>
      </c>
      <c r="FN448">
        <v>15</v>
      </c>
      <c r="FO448">
        <v>1685132446.1</v>
      </c>
      <c r="FP448" t="s">
        <v>1160</v>
      </c>
      <c r="FQ448">
        <v>1685132445.1</v>
      </c>
      <c r="FR448">
        <v>1685132446.1</v>
      </c>
      <c r="FS448">
        <v>7</v>
      </c>
      <c r="FT448">
        <v>-0.03</v>
      </c>
      <c r="FU448">
        <v>-0.019</v>
      </c>
      <c r="FV448">
        <v>-0.541</v>
      </c>
      <c r="FW448">
        <v>-0.438</v>
      </c>
      <c r="FX448">
        <v>420</v>
      </c>
      <c r="FY448">
        <v>15</v>
      </c>
      <c r="FZ448">
        <v>0.27</v>
      </c>
      <c r="GA448">
        <v>0.03</v>
      </c>
      <c r="GB448">
        <v>-43.81048536585365</v>
      </c>
      <c r="GC448">
        <v>-2.341488501742087</v>
      </c>
      <c r="GD448">
        <v>0.2477258482342987</v>
      </c>
      <c r="GE448">
        <v>0</v>
      </c>
      <c r="GF448">
        <v>1.612027804878049</v>
      </c>
      <c r="GG448">
        <v>0.05226041811846717</v>
      </c>
      <c r="GH448">
        <v>0.005348045693747893</v>
      </c>
      <c r="GI448">
        <v>1</v>
      </c>
      <c r="GJ448">
        <v>1</v>
      </c>
      <c r="GK448">
        <v>2</v>
      </c>
      <c r="GL448" t="s">
        <v>432</v>
      </c>
      <c r="GM448">
        <v>3.09901</v>
      </c>
      <c r="GN448">
        <v>2.75805</v>
      </c>
      <c r="GO448">
        <v>0.157953</v>
      </c>
      <c r="GP448">
        <v>0.163222</v>
      </c>
      <c r="GQ448">
        <v>0.0989255</v>
      </c>
      <c r="GR448">
        <v>0.09158380000000001</v>
      </c>
      <c r="GS448">
        <v>21428.7</v>
      </c>
      <c r="GT448">
        <v>21013.2</v>
      </c>
      <c r="GU448">
        <v>26006.3</v>
      </c>
      <c r="GV448">
        <v>25468.5</v>
      </c>
      <c r="GW448">
        <v>37622.3</v>
      </c>
      <c r="GX448">
        <v>35132.9</v>
      </c>
      <c r="GY448">
        <v>45480.9</v>
      </c>
      <c r="GZ448">
        <v>41836.8</v>
      </c>
      <c r="HA448">
        <v>1.83795</v>
      </c>
      <c r="HB448">
        <v>1.83218</v>
      </c>
      <c r="HC448">
        <v>-0.00841916</v>
      </c>
      <c r="HD448">
        <v>0</v>
      </c>
      <c r="HE448">
        <v>28.121</v>
      </c>
      <c r="HF448">
        <v>999.9</v>
      </c>
      <c r="HG448">
        <v>41.5</v>
      </c>
      <c r="HH448">
        <v>41.7</v>
      </c>
      <c r="HI448">
        <v>33.8089</v>
      </c>
      <c r="HJ448">
        <v>62.3679</v>
      </c>
      <c r="HK448">
        <v>24.1226</v>
      </c>
      <c r="HL448">
        <v>1</v>
      </c>
      <c r="HM448">
        <v>0.5366340000000001</v>
      </c>
      <c r="HN448">
        <v>4.0042</v>
      </c>
      <c r="HO448">
        <v>20.2603</v>
      </c>
      <c r="HP448">
        <v>5.21115</v>
      </c>
      <c r="HQ448">
        <v>11.981</v>
      </c>
      <c r="HR448">
        <v>4.96345</v>
      </c>
      <c r="HS448">
        <v>3.27433</v>
      </c>
      <c r="HT448">
        <v>9999</v>
      </c>
      <c r="HU448">
        <v>9999</v>
      </c>
      <c r="HV448">
        <v>9999</v>
      </c>
      <c r="HW448">
        <v>43.1</v>
      </c>
      <c r="HX448">
        <v>1.86401</v>
      </c>
      <c r="HY448">
        <v>1.8602</v>
      </c>
      <c r="HZ448">
        <v>1.85852</v>
      </c>
      <c r="IA448">
        <v>1.85989</v>
      </c>
      <c r="IB448">
        <v>1.85988</v>
      </c>
      <c r="IC448">
        <v>1.85841</v>
      </c>
      <c r="ID448">
        <v>1.85748</v>
      </c>
      <c r="IE448">
        <v>1.85241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-0.722</v>
      </c>
      <c r="IT448">
        <v>-0.4125</v>
      </c>
      <c r="IU448">
        <v>-0.5078576447089265</v>
      </c>
      <c r="IV448">
        <v>0.0001543633802942166</v>
      </c>
      <c r="IW448">
        <v>-6.359805854135664E-07</v>
      </c>
      <c r="IX448">
        <v>1.931128000261328E-10</v>
      </c>
      <c r="IY448">
        <v>-0.4198698135401208</v>
      </c>
      <c r="IZ448">
        <v>-0.009907362677547949</v>
      </c>
      <c r="JA448">
        <v>0.0006454078662214542</v>
      </c>
      <c r="JB448">
        <v>-5.064920317128958E-06</v>
      </c>
      <c r="JC448">
        <v>3</v>
      </c>
      <c r="JD448">
        <v>1872</v>
      </c>
      <c r="JE448">
        <v>1</v>
      </c>
      <c r="JF448">
        <v>37</v>
      </c>
      <c r="JG448">
        <v>24.2</v>
      </c>
      <c r="JH448">
        <v>24.2</v>
      </c>
      <c r="JI448">
        <v>2.13013</v>
      </c>
      <c r="JJ448">
        <v>2.65381</v>
      </c>
      <c r="JK448">
        <v>1.49658</v>
      </c>
      <c r="JL448">
        <v>2.33887</v>
      </c>
      <c r="JM448">
        <v>1.54907</v>
      </c>
      <c r="JN448">
        <v>2.38281</v>
      </c>
      <c r="JO448">
        <v>44.14</v>
      </c>
      <c r="JP448">
        <v>16.1109</v>
      </c>
      <c r="JQ448">
        <v>18</v>
      </c>
      <c r="JR448">
        <v>498.271</v>
      </c>
      <c r="JS448">
        <v>510.201</v>
      </c>
      <c r="JT448">
        <v>23.3303</v>
      </c>
      <c r="JU448">
        <v>33.7323</v>
      </c>
      <c r="JV448">
        <v>29.9993</v>
      </c>
      <c r="JW448">
        <v>33.8326</v>
      </c>
      <c r="JX448">
        <v>33.7774</v>
      </c>
      <c r="JY448">
        <v>42.8057</v>
      </c>
      <c r="JZ448">
        <v>46.0372</v>
      </c>
      <c r="KA448">
        <v>0</v>
      </c>
      <c r="KB448">
        <v>23.3315</v>
      </c>
      <c r="KC448">
        <v>921.308</v>
      </c>
      <c r="KD448">
        <v>16.5953</v>
      </c>
      <c r="KE448">
        <v>99.3861</v>
      </c>
      <c r="KF448">
        <v>99.4537</v>
      </c>
    </row>
    <row r="449" spans="1:292">
      <c r="A449">
        <v>413</v>
      </c>
      <c r="B449">
        <v>1685133903.5</v>
      </c>
      <c r="C449">
        <v>10501</v>
      </c>
      <c r="D449" t="s">
        <v>1269</v>
      </c>
      <c r="E449" t="s">
        <v>1270</v>
      </c>
      <c r="F449">
        <v>5</v>
      </c>
      <c r="G449" t="s">
        <v>1159</v>
      </c>
      <c r="H449">
        <v>1685133895.660714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920.9032542469109</v>
      </c>
      <c r="AJ449">
        <v>887.0547939393937</v>
      </c>
      <c r="AK449">
        <v>3.37793298384408</v>
      </c>
      <c r="AL449">
        <v>66.88750834974529</v>
      </c>
      <c r="AM449">
        <f>(AO449 - AN449 + DX449*1E3/(8.314*(DZ449+273.15)) * AQ449/DW449 * AP449) * DW449/(100*DK449) * 1000/(1000 - AO449)</f>
        <v>0</v>
      </c>
      <c r="AN449">
        <v>16.67667170877762</v>
      </c>
      <c r="AO449">
        <v>18.29649790209791</v>
      </c>
      <c r="AP449">
        <v>4.024454202242024E-05</v>
      </c>
      <c r="AQ449">
        <v>107.9229507317574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6</v>
      </c>
      <c r="DL449">
        <v>0.5</v>
      </c>
      <c r="DM449" t="s">
        <v>430</v>
      </c>
      <c r="DN449">
        <v>2</v>
      </c>
      <c r="DO449" t="b">
        <v>1</v>
      </c>
      <c r="DP449">
        <v>1685133895.660714</v>
      </c>
      <c r="DQ449">
        <v>846.5284642857142</v>
      </c>
      <c r="DR449">
        <v>890.6586428571428</v>
      </c>
      <c r="DS449">
        <v>18.29486428571428</v>
      </c>
      <c r="DT449">
        <v>16.67647142857143</v>
      </c>
      <c r="DU449">
        <v>847.2446428571428</v>
      </c>
      <c r="DV449">
        <v>18.70736785714286</v>
      </c>
      <c r="DW449">
        <v>500.0232142857143</v>
      </c>
      <c r="DX449">
        <v>99.5949107142857</v>
      </c>
      <c r="DY449">
        <v>0.1000598928571429</v>
      </c>
      <c r="DZ449">
        <v>27.28688928571429</v>
      </c>
      <c r="EA449">
        <v>27.99134285714286</v>
      </c>
      <c r="EB449">
        <v>999.9000000000002</v>
      </c>
      <c r="EC449">
        <v>0</v>
      </c>
      <c r="ED449">
        <v>0</v>
      </c>
      <c r="EE449">
        <v>10005.7175</v>
      </c>
      <c r="EF449">
        <v>0</v>
      </c>
      <c r="EG449">
        <v>66.461</v>
      </c>
      <c r="EH449">
        <v>-44.13019642857144</v>
      </c>
      <c r="EI449">
        <v>862.30425</v>
      </c>
      <c r="EJ449">
        <v>905.7635714285715</v>
      </c>
      <c r="EK449">
        <v>1.618388214285714</v>
      </c>
      <c r="EL449">
        <v>890.6586428571428</v>
      </c>
      <c r="EM449">
        <v>16.67647142857143</v>
      </c>
      <c r="EN449">
        <v>1.822075714285714</v>
      </c>
      <c r="EO449">
        <v>1.660892142857143</v>
      </c>
      <c r="EP449">
        <v>15.97746785714286</v>
      </c>
      <c r="EQ449">
        <v>14.53567142857143</v>
      </c>
      <c r="ER449">
        <v>2000.003928571428</v>
      </c>
      <c r="ES449">
        <v>0.9799957857142857</v>
      </c>
      <c r="ET449">
        <v>0.02000461071428571</v>
      </c>
      <c r="EU449">
        <v>0</v>
      </c>
      <c r="EV449">
        <v>685.1912142857143</v>
      </c>
      <c r="EW449">
        <v>5.00078</v>
      </c>
      <c r="EX449">
        <v>15191.71071428571</v>
      </c>
      <c r="EY449">
        <v>16379.64642857143</v>
      </c>
      <c r="EZ449">
        <v>43.3435</v>
      </c>
      <c r="FA449">
        <v>44.66264285714284</v>
      </c>
      <c r="FB449">
        <v>43.76085714285713</v>
      </c>
      <c r="FC449">
        <v>43.93742857142858</v>
      </c>
      <c r="FD449">
        <v>44.03992857142857</v>
      </c>
      <c r="FE449">
        <v>1955.093928571429</v>
      </c>
      <c r="FF449">
        <v>39.91</v>
      </c>
      <c r="FG449">
        <v>0</v>
      </c>
      <c r="FH449">
        <v>1685133901.9</v>
      </c>
      <c r="FI449">
        <v>0</v>
      </c>
      <c r="FJ449">
        <v>685.3275199999999</v>
      </c>
      <c r="FK449">
        <v>7.506999991490561</v>
      </c>
      <c r="FL449">
        <v>195.4384612798461</v>
      </c>
      <c r="FM449">
        <v>15197.612</v>
      </c>
      <c r="FN449">
        <v>15</v>
      </c>
      <c r="FO449">
        <v>1685132446.1</v>
      </c>
      <c r="FP449" t="s">
        <v>1160</v>
      </c>
      <c r="FQ449">
        <v>1685132445.1</v>
      </c>
      <c r="FR449">
        <v>1685132446.1</v>
      </c>
      <c r="FS449">
        <v>7</v>
      </c>
      <c r="FT449">
        <v>-0.03</v>
      </c>
      <c r="FU449">
        <v>-0.019</v>
      </c>
      <c r="FV449">
        <v>-0.541</v>
      </c>
      <c r="FW449">
        <v>-0.438</v>
      </c>
      <c r="FX449">
        <v>420</v>
      </c>
      <c r="FY449">
        <v>15</v>
      </c>
      <c r="FZ449">
        <v>0.27</v>
      </c>
      <c r="GA449">
        <v>0.03</v>
      </c>
      <c r="GB449">
        <v>-43.97639024390244</v>
      </c>
      <c r="GC449">
        <v>-3.030639721254408</v>
      </c>
      <c r="GD449">
        <v>0.3072079098994993</v>
      </c>
      <c r="GE449">
        <v>0</v>
      </c>
      <c r="GF449">
        <v>1.615734390243903</v>
      </c>
      <c r="GG449">
        <v>0.04908982578397488</v>
      </c>
      <c r="GH449">
        <v>0.005024596112287259</v>
      </c>
      <c r="GI449">
        <v>1</v>
      </c>
      <c r="GJ449">
        <v>1</v>
      </c>
      <c r="GK449">
        <v>2</v>
      </c>
      <c r="GL449" t="s">
        <v>432</v>
      </c>
      <c r="GM449">
        <v>3.09901</v>
      </c>
      <c r="GN449">
        <v>2.75829</v>
      </c>
      <c r="GO449">
        <v>0.159755</v>
      </c>
      <c r="GP449">
        <v>0.16499</v>
      </c>
      <c r="GQ449">
        <v>0.0989281</v>
      </c>
      <c r="GR449">
        <v>0.0915706</v>
      </c>
      <c r="GS449">
        <v>21383.1</v>
      </c>
      <c r="GT449">
        <v>20969</v>
      </c>
      <c r="GU449">
        <v>26006.6</v>
      </c>
      <c r="GV449">
        <v>25468.8</v>
      </c>
      <c r="GW449">
        <v>37622.6</v>
      </c>
      <c r="GX449">
        <v>35134</v>
      </c>
      <c r="GY449">
        <v>45481.1</v>
      </c>
      <c r="GZ449">
        <v>41837.2</v>
      </c>
      <c r="HA449">
        <v>1.83808</v>
      </c>
      <c r="HB449">
        <v>1.8323</v>
      </c>
      <c r="HC449">
        <v>-0.0079833</v>
      </c>
      <c r="HD449">
        <v>0</v>
      </c>
      <c r="HE449">
        <v>28.1184</v>
      </c>
      <c r="HF449">
        <v>999.9</v>
      </c>
      <c r="HG449">
        <v>41.5</v>
      </c>
      <c r="HH449">
        <v>41.7</v>
      </c>
      <c r="HI449">
        <v>33.8074</v>
      </c>
      <c r="HJ449">
        <v>62.4479</v>
      </c>
      <c r="HK449">
        <v>23.9423</v>
      </c>
      <c r="HL449">
        <v>1</v>
      </c>
      <c r="HM449">
        <v>0.535732</v>
      </c>
      <c r="HN449">
        <v>3.97564</v>
      </c>
      <c r="HO449">
        <v>20.2614</v>
      </c>
      <c r="HP449">
        <v>5.21145</v>
      </c>
      <c r="HQ449">
        <v>11.9813</v>
      </c>
      <c r="HR449">
        <v>4.96345</v>
      </c>
      <c r="HS449">
        <v>3.27443</v>
      </c>
      <c r="HT449">
        <v>9999</v>
      </c>
      <c r="HU449">
        <v>9999</v>
      </c>
      <c r="HV449">
        <v>9999</v>
      </c>
      <c r="HW449">
        <v>43.1</v>
      </c>
      <c r="HX449">
        <v>1.86401</v>
      </c>
      <c r="HY449">
        <v>1.8602</v>
      </c>
      <c r="HZ449">
        <v>1.85853</v>
      </c>
      <c r="IA449">
        <v>1.85989</v>
      </c>
      <c r="IB449">
        <v>1.85988</v>
      </c>
      <c r="IC449">
        <v>1.85843</v>
      </c>
      <c r="ID449">
        <v>1.85747</v>
      </c>
      <c r="IE449">
        <v>1.85242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-0.73</v>
      </c>
      <c r="IT449">
        <v>-0.4125</v>
      </c>
      <c r="IU449">
        <v>-0.5078576447089265</v>
      </c>
      <c r="IV449">
        <v>0.0001543633802942166</v>
      </c>
      <c r="IW449">
        <v>-6.359805854135664E-07</v>
      </c>
      <c r="IX449">
        <v>1.931128000261328E-10</v>
      </c>
      <c r="IY449">
        <v>-0.4198698135401208</v>
      </c>
      <c r="IZ449">
        <v>-0.009907362677547949</v>
      </c>
      <c r="JA449">
        <v>0.0006454078662214542</v>
      </c>
      <c r="JB449">
        <v>-5.064920317128958E-06</v>
      </c>
      <c r="JC449">
        <v>3</v>
      </c>
      <c r="JD449">
        <v>1872</v>
      </c>
      <c r="JE449">
        <v>1</v>
      </c>
      <c r="JF449">
        <v>37</v>
      </c>
      <c r="JG449">
        <v>24.3</v>
      </c>
      <c r="JH449">
        <v>24.3</v>
      </c>
      <c r="JI449">
        <v>2.1582</v>
      </c>
      <c r="JJ449">
        <v>2.65991</v>
      </c>
      <c r="JK449">
        <v>1.49658</v>
      </c>
      <c r="JL449">
        <v>2.33887</v>
      </c>
      <c r="JM449">
        <v>1.54785</v>
      </c>
      <c r="JN449">
        <v>2.36816</v>
      </c>
      <c r="JO449">
        <v>44.1124</v>
      </c>
      <c r="JP449">
        <v>16.1021</v>
      </c>
      <c r="JQ449">
        <v>18</v>
      </c>
      <c r="JR449">
        <v>498.294</v>
      </c>
      <c r="JS449">
        <v>510.229</v>
      </c>
      <c r="JT449">
        <v>23.3338</v>
      </c>
      <c r="JU449">
        <v>33.7235</v>
      </c>
      <c r="JV449">
        <v>29.9992</v>
      </c>
      <c r="JW449">
        <v>33.8251</v>
      </c>
      <c r="JX449">
        <v>33.77</v>
      </c>
      <c r="JY449">
        <v>43.4363</v>
      </c>
      <c r="JZ449">
        <v>46.0372</v>
      </c>
      <c r="KA449">
        <v>0</v>
      </c>
      <c r="KB449">
        <v>23.3403</v>
      </c>
      <c r="KC449">
        <v>941.3440000000001</v>
      </c>
      <c r="KD449">
        <v>16.5832</v>
      </c>
      <c r="KE449">
        <v>99.3867</v>
      </c>
      <c r="KF449">
        <v>99.45489999999999</v>
      </c>
    </row>
    <row r="450" spans="1:292">
      <c r="A450">
        <v>414</v>
      </c>
      <c r="B450">
        <v>1685133909</v>
      </c>
      <c r="C450">
        <v>10506.5</v>
      </c>
      <c r="D450" t="s">
        <v>1271</v>
      </c>
      <c r="E450" t="s">
        <v>1272</v>
      </c>
      <c r="F450">
        <v>5</v>
      </c>
      <c r="G450" t="s">
        <v>1159</v>
      </c>
      <c r="H450">
        <v>1685133901.232143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939.4941031346917</v>
      </c>
      <c r="AJ450">
        <v>905.3628181818184</v>
      </c>
      <c r="AK450">
        <v>3.316232333509482</v>
      </c>
      <c r="AL450">
        <v>66.88750834974529</v>
      </c>
      <c r="AM450">
        <f>(AO450 - AN450 + DX450*1E3/(8.314*(DZ450+273.15)) * AQ450/DW450 * AP450) * DW450/(100*DK450) * 1000/(1000 - AO450)</f>
        <v>0</v>
      </c>
      <c r="AN450">
        <v>16.67125891417923</v>
      </c>
      <c r="AO450">
        <v>18.30633986013986</v>
      </c>
      <c r="AP450">
        <v>4.021786499242685E-05</v>
      </c>
      <c r="AQ450">
        <v>107.9229507317574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6</v>
      </c>
      <c r="DL450">
        <v>0.5</v>
      </c>
      <c r="DM450" t="s">
        <v>430</v>
      </c>
      <c r="DN450">
        <v>2</v>
      </c>
      <c r="DO450" t="b">
        <v>1</v>
      </c>
      <c r="DP450">
        <v>1685133901.232143</v>
      </c>
      <c r="DQ450">
        <v>864.915642857143</v>
      </c>
      <c r="DR450">
        <v>909.3148571428572</v>
      </c>
      <c r="DS450">
        <v>18.29871428571429</v>
      </c>
      <c r="DT450">
        <v>16.67188571428571</v>
      </c>
      <c r="DU450">
        <v>865.6411071428569</v>
      </c>
      <c r="DV450">
        <v>18.71118928571429</v>
      </c>
      <c r="DW450">
        <v>499.9999285714286</v>
      </c>
      <c r="DX450">
        <v>99.59556785714285</v>
      </c>
      <c r="DY450">
        <v>0.09999394642857143</v>
      </c>
      <c r="DZ450">
        <v>27.28648214285715</v>
      </c>
      <c r="EA450">
        <v>27.991275</v>
      </c>
      <c r="EB450">
        <v>999.9000000000002</v>
      </c>
      <c r="EC450">
        <v>0</v>
      </c>
      <c r="ED450">
        <v>0</v>
      </c>
      <c r="EE450">
        <v>10003.8375</v>
      </c>
      <c r="EF450">
        <v>0</v>
      </c>
      <c r="EG450">
        <v>67.6846</v>
      </c>
      <c r="EH450">
        <v>-44.39928214285715</v>
      </c>
      <c r="EI450">
        <v>881.0375357142858</v>
      </c>
      <c r="EJ450">
        <v>924.7317857142856</v>
      </c>
      <c r="EK450">
        <v>1.626825357142857</v>
      </c>
      <c r="EL450">
        <v>909.3148571428572</v>
      </c>
      <c r="EM450">
        <v>16.67188571428571</v>
      </c>
      <c r="EN450">
        <v>1.822471071428571</v>
      </c>
      <c r="EO450">
        <v>1.660446428571428</v>
      </c>
      <c r="EP450">
        <v>15.98086428571428</v>
      </c>
      <c r="EQ450">
        <v>14.53151785714286</v>
      </c>
      <c r="ER450">
        <v>2000.013214285714</v>
      </c>
      <c r="ES450">
        <v>0.9799956785714284</v>
      </c>
      <c r="ET450">
        <v>0.02000471785714286</v>
      </c>
      <c r="EU450">
        <v>0</v>
      </c>
      <c r="EV450">
        <v>685.9012142857143</v>
      </c>
      <c r="EW450">
        <v>5.00078</v>
      </c>
      <c r="EX450">
        <v>15211.575</v>
      </c>
      <c r="EY450">
        <v>16379.71785714285</v>
      </c>
      <c r="EZ450">
        <v>43.33014285714285</v>
      </c>
      <c r="FA450">
        <v>44.656</v>
      </c>
      <c r="FB450">
        <v>43.75857142857142</v>
      </c>
      <c r="FC450">
        <v>43.92396428571428</v>
      </c>
      <c r="FD450">
        <v>44.03992857142857</v>
      </c>
      <c r="FE450">
        <v>1955.103214285715</v>
      </c>
      <c r="FF450">
        <v>39.91</v>
      </c>
      <c r="FG450">
        <v>0</v>
      </c>
      <c r="FH450">
        <v>1685133907.3</v>
      </c>
      <c r="FI450">
        <v>0</v>
      </c>
      <c r="FJ450">
        <v>685.9408076923077</v>
      </c>
      <c r="FK450">
        <v>7.271760693205303</v>
      </c>
      <c r="FL450">
        <v>159.7094018691946</v>
      </c>
      <c r="FM450">
        <v>15212.68076923077</v>
      </c>
      <c r="FN450">
        <v>15</v>
      </c>
      <c r="FO450">
        <v>1685132446.1</v>
      </c>
      <c r="FP450" t="s">
        <v>1160</v>
      </c>
      <c r="FQ450">
        <v>1685132445.1</v>
      </c>
      <c r="FR450">
        <v>1685132446.1</v>
      </c>
      <c r="FS450">
        <v>7</v>
      </c>
      <c r="FT450">
        <v>-0.03</v>
      </c>
      <c r="FU450">
        <v>-0.019</v>
      </c>
      <c r="FV450">
        <v>-0.541</v>
      </c>
      <c r="FW450">
        <v>-0.438</v>
      </c>
      <c r="FX450">
        <v>420</v>
      </c>
      <c r="FY450">
        <v>15</v>
      </c>
      <c r="FZ450">
        <v>0.27</v>
      </c>
      <c r="GA450">
        <v>0.03</v>
      </c>
      <c r="GB450">
        <v>-44.20651707317073</v>
      </c>
      <c r="GC450">
        <v>-2.803291986062676</v>
      </c>
      <c r="GD450">
        <v>0.2874907658346862</v>
      </c>
      <c r="GE450">
        <v>0</v>
      </c>
      <c r="GF450">
        <v>1.621061707317073</v>
      </c>
      <c r="GG450">
        <v>0.06318919860627017</v>
      </c>
      <c r="GH450">
        <v>0.007031072812163611</v>
      </c>
      <c r="GI450">
        <v>1</v>
      </c>
      <c r="GJ450">
        <v>1</v>
      </c>
      <c r="GK450">
        <v>2</v>
      </c>
      <c r="GL450" t="s">
        <v>432</v>
      </c>
      <c r="GM450">
        <v>3.09891</v>
      </c>
      <c r="GN450">
        <v>2.75804</v>
      </c>
      <c r="GO450">
        <v>0.161911</v>
      </c>
      <c r="GP450">
        <v>0.16714</v>
      </c>
      <c r="GQ450">
        <v>0.098967</v>
      </c>
      <c r="GR450">
        <v>0.0913433</v>
      </c>
      <c r="GS450">
        <v>21328.2</v>
      </c>
      <c r="GT450">
        <v>20915.2</v>
      </c>
      <c r="GU450">
        <v>26006.7</v>
      </c>
      <c r="GV450">
        <v>25469</v>
      </c>
      <c r="GW450">
        <v>37622.2</v>
      </c>
      <c r="GX450">
        <v>35143.4</v>
      </c>
      <c r="GY450">
        <v>45482.3</v>
      </c>
      <c r="GZ450">
        <v>41837.7</v>
      </c>
      <c r="HA450">
        <v>1.83818</v>
      </c>
      <c r="HB450">
        <v>1.83235</v>
      </c>
      <c r="HC450">
        <v>-0.00737607</v>
      </c>
      <c r="HD450">
        <v>0</v>
      </c>
      <c r="HE450">
        <v>28.1145</v>
      </c>
      <c r="HF450">
        <v>999.9</v>
      </c>
      <c r="HG450">
        <v>41.5</v>
      </c>
      <c r="HH450">
        <v>41.7</v>
      </c>
      <c r="HI450">
        <v>33.8092</v>
      </c>
      <c r="HJ450">
        <v>62.2979</v>
      </c>
      <c r="HK450">
        <v>23.9062</v>
      </c>
      <c r="HL450">
        <v>1</v>
      </c>
      <c r="HM450">
        <v>0.534743</v>
      </c>
      <c r="HN450">
        <v>3.95194</v>
      </c>
      <c r="HO450">
        <v>20.2621</v>
      </c>
      <c r="HP450">
        <v>5.21175</v>
      </c>
      <c r="HQ450">
        <v>11.9804</v>
      </c>
      <c r="HR450">
        <v>4.96365</v>
      </c>
      <c r="HS450">
        <v>3.27438</v>
      </c>
      <c r="HT450">
        <v>9999</v>
      </c>
      <c r="HU450">
        <v>9999</v>
      </c>
      <c r="HV450">
        <v>9999</v>
      </c>
      <c r="HW450">
        <v>43.1</v>
      </c>
      <c r="HX450">
        <v>1.86401</v>
      </c>
      <c r="HY450">
        <v>1.8602</v>
      </c>
      <c r="HZ450">
        <v>1.85852</v>
      </c>
      <c r="IA450">
        <v>1.85989</v>
      </c>
      <c r="IB450">
        <v>1.85989</v>
      </c>
      <c r="IC450">
        <v>1.85843</v>
      </c>
      <c r="ID450">
        <v>1.85748</v>
      </c>
      <c r="IE450">
        <v>1.85242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-0.739</v>
      </c>
      <c r="IT450">
        <v>-0.4123</v>
      </c>
      <c r="IU450">
        <v>-0.5078576447089265</v>
      </c>
      <c r="IV450">
        <v>0.0001543633802942166</v>
      </c>
      <c r="IW450">
        <v>-6.359805854135664E-07</v>
      </c>
      <c r="IX450">
        <v>1.931128000261328E-10</v>
      </c>
      <c r="IY450">
        <v>-0.4198698135401208</v>
      </c>
      <c r="IZ450">
        <v>-0.009907362677547949</v>
      </c>
      <c r="JA450">
        <v>0.0006454078662214542</v>
      </c>
      <c r="JB450">
        <v>-5.064920317128958E-06</v>
      </c>
      <c r="JC450">
        <v>3</v>
      </c>
      <c r="JD450">
        <v>1872</v>
      </c>
      <c r="JE450">
        <v>1</v>
      </c>
      <c r="JF450">
        <v>37</v>
      </c>
      <c r="JG450">
        <v>24.4</v>
      </c>
      <c r="JH450">
        <v>24.4</v>
      </c>
      <c r="JI450">
        <v>2.19238</v>
      </c>
      <c r="JJ450">
        <v>2.65137</v>
      </c>
      <c r="JK450">
        <v>1.49658</v>
      </c>
      <c r="JL450">
        <v>2.33887</v>
      </c>
      <c r="JM450">
        <v>1.54907</v>
      </c>
      <c r="JN450">
        <v>2.48169</v>
      </c>
      <c r="JO450">
        <v>44.1124</v>
      </c>
      <c r="JP450">
        <v>16.1196</v>
      </c>
      <c r="JQ450">
        <v>18</v>
      </c>
      <c r="JR450">
        <v>498.279</v>
      </c>
      <c r="JS450">
        <v>510.18</v>
      </c>
      <c r="JT450">
        <v>23.3436</v>
      </c>
      <c r="JU450">
        <v>33.7118</v>
      </c>
      <c r="JV450">
        <v>29.9992</v>
      </c>
      <c r="JW450">
        <v>33.8144</v>
      </c>
      <c r="JX450">
        <v>33.7594</v>
      </c>
      <c r="JY450">
        <v>44.0922</v>
      </c>
      <c r="JZ450">
        <v>46.3137</v>
      </c>
      <c r="KA450">
        <v>0</v>
      </c>
      <c r="KB450">
        <v>23.3486</v>
      </c>
      <c r="KC450">
        <v>954.72</v>
      </c>
      <c r="KD450">
        <v>16.5706</v>
      </c>
      <c r="KE450">
        <v>99.38849999999999</v>
      </c>
      <c r="KF450">
        <v>99.4558</v>
      </c>
    </row>
    <row r="451" spans="1:292">
      <c r="A451">
        <v>415</v>
      </c>
      <c r="B451">
        <v>1685133913.5</v>
      </c>
      <c r="C451">
        <v>10511</v>
      </c>
      <c r="D451" t="s">
        <v>1273</v>
      </c>
      <c r="E451" t="s">
        <v>1274</v>
      </c>
      <c r="F451">
        <v>5</v>
      </c>
      <c r="G451" t="s">
        <v>1159</v>
      </c>
      <c r="H451">
        <v>1685133905.678571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954.8251654792327</v>
      </c>
      <c r="AJ451">
        <v>920.572563636364</v>
      </c>
      <c r="AK451">
        <v>3.37557813359218</v>
      </c>
      <c r="AL451">
        <v>66.88750834974529</v>
      </c>
      <c r="AM451">
        <f>(AO451 - AN451 + DX451*1E3/(8.314*(DZ451+273.15)) * AQ451/DW451 * AP451) * DW451/(100*DK451) * 1000/(1000 - AO451)</f>
        <v>0</v>
      </c>
      <c r="AN451">
        <v>16.61160515581176</v>
      </c>
      <c r="AO451">
        <v>18.27504685314685</v>
      </c>
      <c r="AP451">
        <v>1.826461320226034E-05</v>
      </c>
      <c r="AQ451">
        <v>107.9229507317574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6</v>
      </c>
      <c r="DL451">
        <v>0.5</v>
      </c>
      <c r="DM451" t="s">
        <v>430</v>
      </c>
      <c r="DN451">
        <v>2</v>
      </c>
      <c r="DO451" t="b">
        <v>1</v>
      </c>
      <c r="DP451">
        <v>1685133905.678571</v>
      </c>
      <c r="DQ451">
        <v>879.585</v>
      </c>
      <c r="DR451">
        <v>924.2100357142857</v>
      </c>
      <c r="DS451">
        <v>18.298475</v>
      </c>
      <c r="DT451">
        <v>16.63578928571429</v>
      </c>
      <c r="DU451">
        <v>880.3180000000002</v>
      </c>
      <c r="DV451">
        <v>18.71095</v>
      </c>
      <c r="DW451">
        <v>500.0195714285715</v>
      </c>
      <c r="DX451">
        <v>99.59552142857142</v>
      </c>
      <c r="DY451">
        <v>0.09999138214285715</v>
      </c>
      <c r="DZ451">
        <v>27.28579642857143</v>
      </c>
      <c r="EA451">
        <v>27.98984285714286</v>
      </c>
      <c r="EB451">
        <v>999.9000000000002</v>
      </c>
      <c r="EC451">
        <v>0</v>
      </c>
      <c r="ED451">
        <v>0</v>
      </c>
      <c r="EE451">
        <v>10004.52678571429</v>
      </c>
      <c r="EF451">
        <v>0</v>
      </c>
      <c r="EG451">
        <v>67.73798928571429</v>
      </c>
      <c r="EH451">
        <v>-44.62507142857142</v>
      </c>
      <c r="EI451">
        <v>895.9799642857143</v>
      </c>
      <c r="EJ451">
        <v>939.8443571428571</v>
      </c>
      <c r="EK451">
        <v>1.662682142857143</v>
      </c>
      <c r="EL451">
        <v>924.2100357142857</v>
      </c>
      <c r="EM451">
        <v>16.63578928571429</v>
      </c>
      <c r="EN451">
        <v>1.822446428571429</v>
      </c>
      <c r="EO451">
        <v>1.656850357142857</v>
      </c>
      <c r="EP451">
        <v>15.98065</v>
      </c>
      <c r="EQ451">
        <v>14.49788928571428</v>
      </c>
      <c r="ER451">
        <v>2000.000357142857</v>
      </c>
      <c r="ES451">
        <v>0.9799953571428571</v>
      </c>
      <c r="ET451">
        <v>0.02000503928571429</v>
      </c>
      <c r="EU451">
        <v>0</v>
      </c>
      <c r="EV451">
        <v>686.3900357142855</v>
      </c>
      <c r="EW451">
        <v>5.00078</v>
      </c>
      <c r="EX451">
        <v>15222.59285714286</v>
      </c>
      <c r="EY451">
        <v>16379.59642857143</v>
      </c>
      <c r="EZ451">
        <v>43.31446428571428</v>
      </c>
      <c r="FA451">
        <v>44.64264285714286</v>
      </c>
      <c r="FB451">
        <v>43.73410714285713</v>
      </c>
      <c r="FC451">
        <v>43.92175000000001</v>
      </c>
      <c r="FD451">
        <v>44.02664285714285</v>
      </c>
      <c r="FE451">
        <v>1955.090357142857</v>
      </c>
      <c r="FF451">
        <v>39.91</v>
      </c>
      <c r="FG451">
        <v>0</v>
      </c>
      <c r="FH451">
        <v>1685133911.5</v>
      </c>
      <c r="FI451">
        <v>0</v>
      </c>
      <c r="FJ451">
        <v>686.4523200000002</v>
      </c>
      <c r="FK451">
        <v>6.29507691404168</v>
      </c>
      <c r="FL451">
        <v>135.5076921202036</v>
      </c>
      <c r="FM451">
        <v>15223.788</v>
      </c>
      <c r="FN451">
        <v>15</v>
      </c>
      <c r="FO451">
        <v>1685132446.1</v>
      </c>
      <c r="FP451" t="s">
        <v>1160</v>
      </c>
      <c r="FQ451">
        <v>1685132445.1</v>
      </c>
      <c r="FR451">
        <v>1685132446.1</v>
      </c>
      <c r="FS451">
        <v>7</v>
      </c>
      <c r="FT451">
        <v>-0.03</v>
      </c>
      <c r="FU451">
        <v>-0.019</v>
      </c>
      <c r="FV451">
        <v>-0.541</v>
      </c>
      <c r="FW451">
        <v>-0.438</v>
      </c>
      <c r="FX451">
        <v>420</v>
      </c>
      <c r="FY451">
        <v>15</v>
      </c>
      <c r="FZ451">
        <v>0.27</v>
      </c>
      <c r="GA451">
        <v>0.03</v>
      </c>
      <c r="GB451">
        <v>-44.499275</v>
      </c>
      <c r="GC451">
        <v>-2.981583489681062</v>
      </c>
      <c r="GD451">
        <v>0.2978823272283872</v>
      </c>
      <c r="GE451">
        <v>0</v>
      </c>
      <c r="GF451">
        <v>1.65122525</v>
      </c>
      <c r="GG451">
        <v>0.4191844277673492</v>
      </c>
      <c r="GH451">
        <v>0.04870645475640266</v>
      </c>
      <c r="GI451">
        <v>1</v>
      </c>
      <c r="GJ451">
        <v>1</v>
      </c>
      <c r="GK451">
        <v>2</v>
      </c>
      <c r="GL451" t="s">
        <v>432</v>
      </c>
      <c r="GM451">
        <v>3.09903</v>
      </c>
      <c r="GN451">
        <v>2.75822</v>
      </c>
      <c r="GO451">
        <v>0.16368</v>
      </c>
      <c r="GP451">
        <v>0.168867</v>
      </c>
      <c r="GQ451">
        <v>0.09883160000000001</v>
      </c>
      <c r="GR451">
        <v>0.09097959999999999</v>
      </c>
      <c r="GS451">
        <v>21283.5</v>
      </c>
      <c r="GT451">
        <v>20871.9</v>
      </c>
      <c r="GU451">
        <v>26007.1</v>
      </c>
      <c r="GV451">
        <v>25469.2</v>
      </c>
      <c r="GW451">
        <v>37628.1</v>
      </c>
      <c r="GX451">
        <v>35158</v>
      </c>
      <c r="GY451">
        <v>45482.4</v>
      </c>
      <c r="GZ451">
        <v>41838.1</v>
      </c>
      <c r="HA451">
        <v>1.83847</v>
      </c>
      <c r="HB451">
        <v>1.83242</v>
      </c>
      <c r="HC451">
        <v>-0.00775978</v>
      </c>
      <c r="HD451">
        <v>0</v>
      </c>
      <c r="HE451">
        <v>28.1113</v>
      </c>
      <c r="HF451">
        <v>999.9</v>
      </c>
      <c r="HG451">
        <v>41.5</v>
      </c>
      <c r="HH451">
        <v>41.7</v>
      </c>
      <c r="HI451">
        <v>33.8098</v>
      </c>
      <c r="HJ451">
        <v>62.3779</v>
      </c>
      <c r="HK451">
        <v>23.742</v>
      </c>
      <c r="HL451">
        <v>1</v>
      </c>
      <c r="HM451">
        <v>0.5339739999999999</v>
      </c>
      <c r="HN451">
        <v>3.96275</v>
      </c>
      <c r="HO451">
        <v>20.2618</v>
      </c>
      <c r="HP451">
        <v>5.2107</v>
      </c>
      <c r="HQ451">
        <v>11.9803</v>
      </c>
      <c r="HR451">
        <v>4.9633</v>
      </c>
      <c r="HS451">
        <v>3.2741</v>
      </c>
      <c r="HT451">
        <v>9999</v>
      </c>
      <c r="HU451">
        <v>9999</v>
      </c>
      <c r="HV451">
        <v>9999</v>
      </c>
      <c r="HW451">
        <v>43.1</v>
      </c>
      <c r="HX451">
        <v>1.86401</v>
      </c>
      <c r="HY451">
        <v>1.8602</v>
      </c>
      <c r="HZ451">
        <v>1.85852</v>
      </c>
      <c r="IA451">
        <v>1.85989</v>
      </c>
      <c r="IB451">
        <v>1.85989</v>
      </c>
      <c r="IC451">
        <v>1.85843</v>
      </c>
      <c r="ID451">
        <v>1.85747</v>
      </c>
      <c r="IE451">
        <v>1.85242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-0.747</v>
      </c>
      <c r="IT451">
        <v>-0.4127</v>
      </c>
      <c r="IU451">
        <v>-0.5078576447089265</v>
      </c>
      <c r="IV451">
        <v>0.0001543633802942166</v>
      </c>
      <c r="IW451">
        <v>-6.359805854135664E-07</v>
      </c>
      <c r="IX451">
        <v>1.931128000261328E-10</v>
      </c>
      <c r="IY451">
        <v>-0.4198698135401208</v>
      </c>
      <c r="IZ451">
        <v>-0.009907362677547949</v>
      </c>
      <c r="JA451">
        <v>0.0006454078662214542</v>
      </c>
      <c r="JB451">
        <v>-5.064920317128958E-06</v>
      </c>
      <c r="JC451">
        <v>3</v>
      </c>
      <c r="JD451">
        <v>1872</v>
      </c>
      <c r="JE451">
        <v>1</v>
      </c>
      <c r="JF451">
        <v>37</v>
      </c>
      <c r="JG451">
        <v>24.5</v>
      </c>
      <c r="JH451">
        <v>24.5</v>
      </c>
      <c r="JI451">
        <v>2.2229</v>
      </c>
      <c r="JJ451">
        <v>2.65015</v>
      </c>
      <c r="JK451">
        <v>1.49658</v>
      </c>
      <c r="JL451">
        <v>2.33887</v>
      </c>
      <c r="JM451">
        <v>1.54785</v>
      </c>
      <c r="JN451">
        <v>2.39014</v>
      </c>
      <c r="JO451">
        <v>44.0847</v>
      </c>
      <c r="JP451">
        <v>16.1109</v>
      </c>
      <c r="JQ451">
        <v>18</v>
      </c>
      <c r="JR451">
        <v>498.41</v>
      </c>
      <c r="JS451">
        <v>510.166</v>
      </c>
      <c r="JT451">
        <v>23.3504</v>
      </c>
      <c r="JU451">
        <v>33.7036</v>
      </c>
      <c r="JV451">
        <v>29.9993</v>
      </c>
      <c r="JW451">
        <v>33.8069</v>
      </c>
      <c r="JX451">
        <v>33.7512</v>
      </c>
      <c r="JY451">
        <v>44.7276</v>
      </c>
      <c r="JZ451">
        <v>46.3137</v>
      </c>
      <c r="KA451">
        <v>0</v>
      </c>
      <c r="KB451">
        <v>23.3518</v>
      </c>
      <c r="KC451">
        <v>974.756</v>
      </c>
      <c r="KD451">
        <v>16.5948</v>
      </c>
      <c r="KE451">
        <v>99.3892</v>
      </c>
      <c r="KF451">
        <v>99.4567</v>
      </c>
    </row>
    <row r="452" spans="1:292">
      <c r="A452">
        <v>416</v>
      </c>
      <c r="B452">
        <v>1685133919</v>
      </c>
      <c r="C452">
        <v>10516.5</v>
      </c>
      <c r="D452" t="s">
        <v>1275</v>
      </c>
      <c r="E452" t="s">
        <v>1276</v>
      </c>
      <c r="F452">
        <v>5</v>
      </c>
      <c r="G452" t="s">
        <v>1159</v>
      </c>
      <c r="H452">
        <v>1685133911.25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973.4231686035953</v>
      </c>
      <c r="AJ452">
        <v>939.0246303030304</v>
      </c>
      <c r="AK452">
        <v>3.354180290564416</v>
      </c>
      <c r="AL452">
        <v>66.88750834974529</v>
      </c>
      <c r="AM452">
        <f>(AO452 - AN452 + DX452*1E3/(8.314*(DZ452+273.15)) * AQ452/DW452 * AP452) * DW452/(100*DK452) * 1000/(1000 - AO452)</f>
        <v>0</v>
      </c>
      <c r="AN452">
        <v>16.52105885257094</v>
      </c>
      <c r="AO452">
        <v>18.23579930069931</v>
      </c>
      <c r="AP452">
        <v>-0.008365135386834605</v>
      </c>
      <c r="AQ452">
        <v>107.9229507317574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6</v>
      </c>
      <c r="DL452">
        <v>0.5</v>
      </c>
      <c r="DM452" t="s">
        <v>430</v>
      </c>
      <c r="DN452">
        <v>2</v>
      </c>
      <c r="DO452" t="b">
        <v>1</v>
      </c>
      <c r="DP452">
        <v>1685133911.25</v>
      </c>
      <c r="DQ452">
        <v>897.9499285714285</v>
      </c>
      <c r="DR452">
        <v>942.8331071428571</v>
      </c>
      <c r="DS452">
        <v>18.28133214285714</v>
      </c>
      <c r="DT452">
        <v>16.58048928571429</v>
      </c>
      <c r="DU452">
        <v>898.6925357142857</v>
      </c>
      <c r="DV452">
        <v>18.69395357142857</v>
      </c>
      <c r="DW452">
        <v>500.0107857142857</v>
      </c>
      <c r="DX452">
        <v>99.5952607142857</v>
      </c>
      <c r="DY452">
        <v>0.09999286785714286</v>
      </c>
      <c r="DZ452">
        <v>27.2851</v>
      </c>
      <c r="EA452">
        <v>27.99133571428571</v>
      </c>
      <c r="EB452">
        <v>999.9000000000002</v>
      </c>
      <c r="EC452">
        <v>0</v>
      </c>
      <c r="ED452">
        <v>0</v>
      </c>
      <c r="EE452">
        <v>9995.486785714285</v>
      </c>
      <c r="EF452">
        <v>0</v>
      </c>
      <c r="EG452">
        <v>67.65960357142856</v>
      </c>
      <c r="EH452">
        <v>-44.88316785714286</v>
      </c>
      <c r="EI452">
        <v>914.6709285714286</v>
      </c>
      <c r="EJ452">
        <v>958.7283928571429</v>
      </c>
      <c r="EK452">
        <v>1.700838214285714</v>
      </c>
      <c r="EL452">
        <v>942.8331071428571</v>
      </c>
      <c r="EM452">
        <v>16.58048928571429</v>
      </c>
      <c r="EN452">
        <v>1.820733928571428</v>
      </c>
      <c r="EO452">
        <v>1.651338928571429</v>
      </c>
      <c r="EP452">
        <v>15.96592142857143</v>
      </c>
      <c r="EQ452">
        <v>14.4463</v>
      </c>
      <c r="ER452">
        <v>2000.006071428572</v>
      </c>
      <c r="ES452">
        <v>0.9799953571428571</v>
      </c>
      <c r="ET452">
        <v>0.02000504285714286</v>
      </c>
      <c r="EU452">
        <v>0</v>
      </c>
      <c r="EV452">
        <v>686.9407499999999</v>
      </c>
      <c r="EW452">
        <v>5.00078</v>
      </c>
      <c r="EX452">
        <v>15234.61428571429</v>
      </c>
      <c r="EY452">
        <v>16379.65</v>
      </c>
      <c r="EZ452">
        <v>43.31232142857142</v>
      </c>
      <c r="FA452">
        <v>44.62032142857142</v>
      </c>
      <c r="FB452">
        <v>43.71403571428571</v>
      </c>
      <c r="FC452">
        <v>43.89489285714286</v>
      </c>
      <c r="FD452">
        <v>44.01771428571429</v>
      </c>
      <c r="FE452">
        <v>1955.096071428572</v>
      </c>
      <c r="FF452">
        <v>39.91</v>
      </c>
      <c r="FG452">
        <v>0</v>
      </c>
      <c r="FH452">
        <v>1685133916.9</v>
      </c>
      <c r="FI452">
        <v>0</v>
      </c>
      <c r="FJ452">
        <v>686.9398076923078</v>
      </c>
      <c r="FK452">
        <v>4.557504273088931</v>
      </c>
      <c r="FL452">
        <v>118.895726447168</v>
      </c>
      <c r="FM452">
        <v>15234.76538461539</v>
      </c>
      <c r="FN452">
        <v>15</v>
      </c>
      <c r="FO452">
        <v>1685132446.1</v>
      </c>
      <c r="FP452" t="s">
        <v>1160</v>
      </c>
      <c r="FQ452">
        <v>1685132445.1</v>
      </c>
      <c r="FR452">
        <v>1685132446.1</v>
      </c>
      <c r="FS452">
        <v>7</v>
      </c>
      <c r="FT452">
        <v>-0.03</v>
      </c>
      <c r="FU452">
        <v>-0.019</v>
      </c>
      <c r="FV452">
        <v>-0.541</v>
      </c>
      <c r="FW452">
        <v>-0.438</v>
      </c>
      <c r="FX452">
        <v>420</v>
      </c>
      <c r="FY452">
        <v>15</v>
      </c>
      <c r="FZ452">
        <v>0.27</v>
      </c>
      <c r="GA452">
        <v>0.03</v>
      </c>
      <c r="GB452">
        <v>-44.75370487804878</v>
      </c>
      <c r="GC452">
        <v>-2.877604181184762</v>
      </c>
      <c r="GD452">
        <v>0.2950518556748628</v>
      </c>
      <c r="GE452">
        <v>0</v>
      </c>
      <c r="GF452">
        <v>1.680821707317073</v>
      </c>
      <c r="GG452">
        <v>0.4759507317073154</v>
      </c>
      <c r="GH452">
        <v>0.05372949191983036</v>
      </c>
      <c r="GI452">
        <v>1</v>
      </c>
      <c r="GJ452">
        <v>1</v>
      </c>
      <c r="GK452">
        <v>2</v>
      </c>
      <c r="GL452" t="s">
        <v>432</v>
      </c>
      <c r="GM452">
        <v>3.09885</v>
      </c>
      <c r="GN452">
        <v>2.75808</v>
      </c>
      <c r="GO452">
        <v>0.165809</v>
      </c>
      <c r="GP452">
        <v>0.170986</v>
      </c>
      <c r="GQ452">
        <v>0.09868639999999999</v>
      </c>
      <c r="GR452">
        <v>0.09096460000000001</v>
      </c>
      <c r="GS452">
        <v>21229.8</v>
      </c>
      <c r="GT452">
        <v>20819.1</v>
      </c>
      <c r="GU452">
        <v>26007.6</v>
      </c>
      <c r="GV452">
        <v>25469.7</v>
      </c>
      <c r="GW452">
        <v>37635.1</v>
      </c>
      <c r="GX452">
        <v>35159.4</v>
      </c>
      <c r="GY452">
        <v>45483.2</v>
      </c>
      <c r="GZ452">
        <v>41838.8</v>
      </c>
      <c r="HA452">
        <v>1.83818</v>
      </c>
      <c r="HB452">
        <v>1.83307</v>
      </c>
      <c r="HC452">
        <v>-0.00659376</v>
      </c>
      <c r="HD452">
        <v>0</v>
      </c>
      <c r="HE452">
        <v>28.1078</v>
      </c>
      <c r="HF452">
        <v>999.9</v>
      </c>
      <c r="HG452">
        <v>41.5</v>
      </c>
      <c r="HH452">
        <v>41.7</v>
      </c>
      <c r="HI452">
        <v>33.808</v>
      </c>
      <c r="HJ452">
        <v>62.3479</v>
      </c>
      <c r="HK452">
        <v>23.8662</v>
      </c>
      <c r="HL452">
        <v>1</v>
      </c>
      <c r="HM452">
        <v>0.532973</v>
      </c>
      <c r="HN452">
        <v>3.93401</v>
      </c>
      <c r="HO452">
        <v>20.2623</v>
      </c>
      <c r="HP452">
        <v>5.21085</v>
      </c>
      <c r="HQ452">
        <v>11.9803</v>
      </c>
      <c r="HR452">
        <v>4.9633</v>
      </c>
      <c r="HS452">
        <v>3.27423</v>
      </c>
      <c r="HT452">
        <v>9999</v>
      </c>
      <c r="HU452">
        <v>9999</v>
      </c>
      <c r="HV452">
        <v>9999</v>
      </c>
      <c r="HW452">
        <v>43.1</v>
      </c>
      <c r="HX452">
        <v>1.86401</v>
      </c>
      <c r="HY452">
        <v>1.8602</v>
      </c>
      <c r="HZ452">
        <v>1.85852</v>
      </c>
      <c r="IA452">
        <v>1.85989</v>
      </c>
      <c r="IB452">
        <v>1.85989</v>
      </c>
      <c r="IC452">
        <v>1.85842</v>
      </c>
      <c r="ID452">
        <v>1.85749</v>
      </c>
      <c r="IE452">
        <v>1.85242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-0.756</v>
      </c>
      <c r="IT452">
        <v>-0.413</v>
      </c>
      <c r="IU452">
        <v>-0.5078576447089265</v>
      </c>
      <c r="IV452">
        <v>0.0001543633802942166</v>
      </c>
      <c r="IW452">
        <v>-6.359805854135664E-07</v>
      </c>
      <c r="IX452">
        <v>1.931128000261328E-10</v>
      </c>
      <c r="IY452">
        <v>-0.4198698135401208</v>
      </c>
      <c r="IZ452">
        <v>-0.009907362677547949</v>
      </c>
      <c r="JA452">
        <v>0.0006454078662214542</v>
      </c>
      <c r="JB452">
        <v>-5.064920317128958E-06</v>
      </c>
      <c r="JC452">
        <v>3</v>
      </c>
      <c r="JD452">
        <v>1872</v>
      </c>
      <c r="JE452">
        <v>1</v>
      </c>
      <c r="JF452">
        <v>37</v>
      </c>
      <c r="JG452">
        <v>24.6</v>
      </c>
      <c r="JH452">
        <v>24.5</v>
      </c>
      <c r="JI452">
        <v>2.25952</v>
      </c>
      <c r="JJ452">
        <v>2.65381</v>
      </c>
      <c r="JK452">
        <v>1.49658</v>
      </c>
      <c r="JL452">
        <v>2.33887</v>
      </c>
      <c r="JM452">
        <v>1.54785</v>
      </c>
      <c r="JN452">
        <v>2.42798</v>
      </c>
      <c r="JO452">
        <v>44.0847</v>
      </c>
      <c r="JP452">
        <v>16.1109</v>
      </c>
      <c r="JQ452">
        <v>18</v>
      </c>
      <c r="JR452">
        <v>498.148</v>
      </c>
      <c r="JS452">
        <v>510.534</v>
      </c>
      <c r="JT452">
        <v>23.3575</v>
      </c>
      <c r="JU452">
        <v>33.6921</v>
      </c>
      <c r="JV452">
        <v>29.9992</v>
      </c>
      <c r="JW452">
        <v>33.7963</v>
      </c>
      <c r="JX452">
        <v>33.7406</v>
      </c>
      <c r="JY452">
        <v>45.3718</v>
      </c>
      <c r="JZ452">
        <v>46.3137</v>
      </c>
      <c r="KA452">
        <v>0</v>
      </c>
      <c r="KB452">
        <v>23.362</v>
      </c>
      <c r="KC452">
        <v>988.129</v>
      </c>
      <c r="KD452">
        <v>16.5948</v>
      </c>
      <c r="KE452">
        <v>99.39109999999999</v>
      </c>
      <c r="KF452">
        <v>99.4585</v>
      </c>
    </row>
    <row r="453" spans="1:292">
      <c r="A453">
        <v>417</v>
      </c>
      <c r="B453">
        <v>1685133923.5</v>
      </c>
      <c r="C453">
        <v>10521</v>
      </c>
      <c r="D453" t="s">
        <v>1277</v>
      </c>
      <c r="E453" t="s">
        <v>1278</v>
      </c>
      <c r="F453">
        <v>5</v>
      </c>
      <c r="G453" t="s">
        <v>1159</v>
      </c>
      <c r="H453">
        <v>1685133915.678571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988.7900145957329</v>
      </c>
      <c r="AJ453">
        <v>954.229018181818</v>
      </c>
      <c r="AK453">
        <v>3.380534590530135</v>
      </c>
      <c r="AL453">
        <v>66.88750834974529</v>
      </c>
      <c r="AM453">
        <f>(AO453 - AN453 + DX453*1E3/(8.314*(DZ453+273.15)) * AQ453/DW453 * AP453) * DW453/(100*DK453) * 1000/(1000 - AO453)</f>
        <v>0</v>
      </c>
      <c r="AN453">
        <v>16.51958024171589</v>
      </c>
      <c r="AO453">
        <v>18.21447132867134</v>
      </c>
      <c r="AP453">
        <v>-0.006486199373625046</v>
      </c>
      <c r="AQ453">
        <v>107.9229507317574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6</v>
      </c>
      <c r="DL453">
        <v>0.5</v>
      </c>
      <c r="DM453" t="s">
        <v>430</v>
      </c>
      <c r="DN453">
        <v>2</v>
      </c>
      <c r="DO453" t="b">
        <v>1</v>
      </c>
      <c r="DP453">
        <v>1685133915.678571</v>
      </c>
      <c r="DQ453">
        <v>912.5867499999998</v>
      </c>
      <c r="DR453">
        <v>957.6847857142857</v>
      </c>
      <c r="DS453">
        <v>18.25809642857143</v>
      </c>
      <c r="DT453">
        <v>16.53657857142857</v>
      </c>
      <c r="DU453">
        <v>913.3371071428573</v>
      </c>
      <c r="DV453">
        <v>18.67091785714286</v>
      </c>
      <c r="DW453">
        <v>500.0099642857143</v>
      </c>
      <c r="DX453">
        <v>99.59495357142858</v>
      </c>
      <c r="DY453">
        <v>0.1000162607142857</v>
      </c>
      <c r="DZ453">
        <v>27.28448214285714</v>
      </c>
      <c r="EA453">
        <v>27.99066428571428</v>
      </c>
      <c r="EB453">
        <v>999.9000000000002</v>
      </c>
      <c r="EC453">
        <v>0</v>
      </c>
      <c r="ED453">
        <v>0</v>
      </c>
      <c r="EE453">
        <v>9993.186785714284</v>
      </c>
      <c r="EF453">
        <v>0</v>
      </c>
      <c r="EG453">
        <v>67.61315357142858</v>
      </c>
      <c r="EH453">
        <v>-45.098</v>
      </c>
      <c r="EI453">
        <v>929.5582142857144</v>
      </c>
      <c r="EJ453">
        <v>973.7875</v>
      </c>
      <c r="EK453">
        <v>1.721514642857143</v>
      </c>
      <c r="EL453">
        <v>957.6847857142857</v>
      </c>
      <c r="EM453">
        <v>16.53657857142857</v>
      </c>
      <c r="EN453">
        <v>1.818413571428572</v>
      </c>
      <c r="EO453">
        <v>1.646959285714285</v>
      </c>
      <c r="EP453">
        <v>15.94596428571429</v>
      </c>
      <c r="EQ453">
        <v>14.40531071428571</v>
      </c>
      <c r="ER453">
        <v>1999.999642857143</v>
      </c>
      <c r="ES453">
        <v>0.9799953571428571</v>
      </c>
      <c r="ET453">
        <v>0.02000504285714286</v>
      </c>
      <c r="EU453">
        <v>0</v>
      </c>
      <c r="EV453">
        <v>687.2808928571429</v>
      </c>
      <c r="EW453">
        <v>5.00078</v>
      </c>
      <c r="EX453">
        <v>15242.93928571428</v>
      </c>
      <c r="EY453">
        <v>16379.59642857143</v>
      </c>
      <c r="EZ453">
        <v>43.31017857142857</v>
      </c>
      <c r="FA453">
        <v>44.60689285714285</v>
      </c>
      <c r="FB453">
        <v>43.69628571428571</v>
      </c>
      <c r="FC453">
        <v>43.89039285714285</v>
      </c>
      <c r="FD453">
        <v>44.0065</v>
      </c>
      <c r="FE453">
        <v>1955.089642857143</v>
      </c>
      <c r="FF453">
        <v>39.91</v>
      </c>
      <c r="FG453">
        <v>0</v>
      </c>
      <c r="FH453">
        <v>1685133921.7</v>
      </c>
      <c r="FI453">
        <v>0</v>
      </c>
      <c r="FJ453">
        <v>687.2884615384614</v>
      </c>
      <c r="FK453">
        <v>4.358358982313603</v>
      </c>
      <c r="FL453">
        <v>104.9641025864796</v>
      </c>
      <c r="FM453">
        <v>15243.72307692307</v>
      </c>
      <c r="FN453">
        <v>15</v>
      </c>
      <c r="FO453">
        <v>1685132446.1</v>
      </c>
      <c r="FP453" t="s">
        <v>1160</v>
      </c>
      <c r="FQ453">
        <v>1685132445.1</v>
      </c>
      <c r="FR453">
        <v>1685132446.1</v>
      </c>
      <c r="FS453">
        <v>7</v>
      </c>
      <c r="FT453">
        <v>-0.03</v>
      </c>
      <c r="FU453">
        <v>-0.019</v>
      </c>
      <c r="FV453">
        <v>-0.541</v>
      </c>
      <c r="FW453">
        <v>-0.438</v>
      </c>
      <c r="FX453">
        <v>420</v>
      </c>
      <c r="FY453">
        <v>15</v>
      </c>
      <c r="FZ453">
        <v>0.27</v>
      </c>
      <c r="GA453">
        <v>0.03</v>
      </c>
      <c r="GB453">
        <v>-44.92946341463414</v>
      </c>
      <c r="GC453">
        <v>-2.983133101045379</v>
      </c>
      <c r="GD453">
        <v>0.3034515959762532</v>
      </c>
      <c r="GE453">
        <v>0</v>
      </c>
      <c r="GF453">
        <v>1.697204634146342</v>
      </c>
      <c r="GG453">
        <v>0.3044220209059188</v>
      </c>
      <c r="GH453">
        <v>0.04559829126545823</v>
      </c>
      <c r="GI453">
        <v>1</v>
      </c>
      <c r="GJ453">
        <v>1</v>
      </c>
      <c r="GK453">
        <v>2</v>
      </c>
      <c r="GL453" t="s">
        <v>432</v>
      </c>
      <c r="GM453">
        <v>3.09897</v>
      </c>
      <c r="GN453">
        <v>2.75811</v>
      </c>
      <c r="GO453">
        <v>0.16755</v>
      </c>
      <c r="GP453">
        <v>0.172692</v>
      </c>
      <c r="GQ453">
        <v>0.0986233</v>
      </c>
      <c r="GR453">
        <v>0.09095259999999999</v>
      </c>
      <c r="GS453">
        <v>21185.9</v>
      </c>
      <c r="GT453">
        <v>20776.7</v>
      </c>
      <c r="GU453">
        <v>26008.1</v>
      </c>
      <c r="GV453">
        <v>25470.3</v>
      </c>
      <c r="GW453">
        <v>37638.5</v>
      </c>
      <c r="GX453">
        <v>35160.8</v>
      </c>
      <c r="GY453">
        <v>45484</v>
      </c>
      <c r="GZ453">
        <v>41839.7</v>
      </c>
      <c r="HA453">
        <v>1.83853</v>
      </c>
      <c r="HB453">
        <v>1.8328</v>
      </c>
      <c r="HC453">
        <v>-0.00710785</v>
      </c>
      <c r="HD453">
        <v>0</v>
      </c>
      <c r="HE453">
        <v>28.107</v>
      </c>
      <c r="HF453">
        <v>999.9</v>
      </c>
      <c r="HG453">
        <v>41.5</v>
      </c>
      <c r="HH453">
        <v>41.7</v>
      </c>
      <c r="HI453">
        <v>33.8109</v>
      </c>
      <c r="HJ453">
        <v>62.3979</v>
      </c>
      <c r="HK453">
        <v>23.9423</v>
      </c>
      <c r="HL453">
        <v>1</v>
      </c>
      <c r="HM453">
        <v>0.532071</v>
      </c>
      <c r="HN453">
        <v>3.95173</v>
      </c>
      <c r="HO453">
        <v>20.2619</v>
      </c>
      <c r="HP453">
        <v>5.211</v>
      </c>
      <c r="HQ453">
        <v>11.9807</v>
      </c>
      <c r="HR453">
        <v>4.9633</v>
      </c>
      <c r="HS453">
        <v>3.27415</v>
      </c>
      <c r="HT453">
        <v>9999</v>
      </c>
      <c r="HU453">
        <v>9999</v>
      </c>
      <c r="HV453">
        <v>9999</v>
      </c>
      <c r="HW453">
        <v>43.1</v>
      </c>
      <c r="HX453">
        <v>1.86401</v>
      </c>
      <c r="HY453">
        <v>1.8602</v>
      </c>
      <c r="HZ453">
        <v>1.85852</v>
      </c>
      <c r="IA453">
        <v>1.85989</v>
      </c>
      <c r="IB453">
        <v>1.85989</v>
      </c>
      <c r="IC453">
        <v>1.85842</v>
      </c>
      <c r="ID453">
        <v>1.85747</v>
      </c>
      <c r="IE453">
        <v>1.85242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-0.764</v>
      </c>
      <c r="IT453">
        <v>-0.4132</v>
      </c>
      <c r="IU453">
        <v>-0.5078576447089265</v>
      </c>
      <c r="IV453">
        <v>0.0001543633802942166</v>
      </c>
      <c r="IW453">
        <v>-6.359805854135664E-07</v>
      </c>
      <c r="IX453">
        <v>1.931128000261328E-10</v>
      </c>
      <c r="IY453">
        <v>-0.4198698135401208</v>
      </c>
      <c r="IZ453">
        <v>-0.009907362677547949</v>
      </c>
      <c r="JA453">
        <v>0.0006454078662214542</v>
      </c>
      <c r="JB453">
        <v>-5.064920317128958E-06</v>
      </c>
      <c r="JC453">
        <v>3</v>
      </c>
      <c r="JD453">
        <v>1872</v>
      </c>
      <c r="JE453">
        <v>1</v>
      </c>
      <c r="JF453">
        <v>37</v>
      </c>
      <c r="JG453">
        <v>24.6</v>
      </c>
      <c r="JH453">
        <v>24.6</v>
      </c>
      <c r="JI453">
        <v>2.28638</v>
      </c>
      <c r="JJ453">
        <v>2.64771</v>
      </c>
      <c r="JK453">
        <v>1.49658</v>
      </c>
      <c r="JL453">
        <v>2.33887</v>
      </c>
      <c r="JM453">
        <v>1.54785</v>
      </c>
      <c r="JN453">
        <v>2.47314</v>
      </c>
      <c r="JO453">
        <v>44.0847</v>
      </c>
      <c r="JP453">
        <v>16.1109</v>
      </c>
      <c r="JQ453">
        <v>18</v>
      </c>
      <c r="JR453">
        <v>498.305</v>
      </c>
      <c r="JS453">
        <v>510.288</v>
      </c>
      <c r="JT453">
        <v>23.3652</v>
      </c>
      <c r="JU453">
        <v>33.6829</v>
      </c>
      <c r="JV453">
        <v>29.9992</v>
      </c>
      <c r="JW453">
        <v>33.7881</v>
      </c>
      <c r="JX453">
        <v>33.7337</v>
      </c>
      <c r="JY453">
        <v>46.0025</v>
      </c>
      <c r="JZ453">
        <v>46.3137</v>
      </c>
      <c r="KA453">
        <v>0</v>
      </c>
      <c r="KB453">
        <v>23.3655</v>
      </c>
      <c r="KC453">
        <v>1008.16</v>
      </c>
      <c r="KD453">
        <v>16.5949</v>
      </c>
      <c r="KE453">
        <v>99.39279999999999</v>
      </c>
      <c r="KF453">
        <v>99.4606</v>
      </c>
    </row>
    <row r="454" spans="1:292">
      <c r="A454">
        <v>418</v>
      </c>
      <c r="B454">
        <v>1685133929</v>
      </c>
      <c r="C454">
        <v>10526.5</v>
      </c>
      <c r="D454" t="s">
        <v>1279</v>
      </c>
      <c r="E454" t="s">
        <v>1280</v>
      </c>
      <c r="F454">
        <v>5</v>
      </c>
      <c r="G454" t="s">
        <v>1159</v>
      </c>
      <c r="H454">
        <v>1685133921.25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1007.462716487282</v>
      </c>
      <c r="AJ454">
        <v>972.8735696969694</v>
      </c>
      <c r="AK454">
        <v>3.394345710727097</v>
      </c>
      <c r="AL454">
        <v>66.88750834974529</v>
      </c>
      <c r="AM454">
        <f>(AO454 - AN454 + DX454*1E3/(8.314*(DZ454+273.15)) * AQ454/DW454 * AP454) * DW454/(100*DK454) * 1000/(1000 - AO454)</f>
        <v>0</v>
      </c>
      <c r="AN454">
        <v>16.5153376420131</v>
      </c>
      <c r="AO454">
        <v>18.20173706293707</v>
      </c>
      <c r="AP454">
        <v>-0.001637966513271807</v>
      </c>
      <c r="AQ454">
        <v>107.9229507317574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6</v>
      </c>
      <c r="DL454">
        <v>0.5</v>
      </c>
      <c r="DM454" t="s">
        <v>430</v>
      </c>
      <c r="DN454">
        <v>2</v>
      </c>
      <c r="DO454" t="b">
        <v>1</v>
      </c>
      <c r="DP454">
        <v>1685133921.25</v>
      </c>
      <c r="DQ454">
        <v>931.0529642857143</v>
      </c>
      <c r="DR454">
        <v>976.3487500000001</v>
      </c>
      <c r="DS454">
        <v>18.22594285714286</v>
      </c>
      <c r="DT454">
        <v>16.51843571428571</v>
      </c>
      <c r="DU454">
        <v>931.8130714285713</v>
      </c>
      <c r="DV454">
        <v>18.63904642857143</v>
      </c>
      <c r="DW454">
        <v>500.0066071428571</v>
      </c>
      <c r="DX454">
        <v>99.59524999999999</v>
      </c>
      <c r="DY454">
        <v>0.09998186428571429</v>
      </c>
      <c r="DZ454">
        <v>27.28502142857142</v>
      </c>
      <c r="EA454">
        <v>27.9916</v>
      </c>
      <c r="EB454">
        <v>999.9000000000002</v>
      </c>
      <c r="EC454">
        <v>0</v>
      </c>
      <c r="ED454">
        <v>0</v>
      </c>
      <c r="EE454">
        <v>9999.101071428571</v>
      </c>
      <c r="EF454">
        <v>0</v>
      </c>
      <c r="EG454">
        <v>67.56165</v>
      </c>
      <c r="EH454">
        <v>-45.29573214285715</v>
      </c>
      <c r="EI454">
        <v>948.3369642857142</v>
      </c>
      <c r="EJ454">
        <v>992.7477857142859</v>
      </c>
      <c r="EK454">
        <v>1.707504285714286</v>
      </c>
      <c r="EL454">
        <v>976.3487500000001</v>
      </c>
      <c r="EM454">
        <v>16.51843571428571</v>
      </c>
      <c r="EN454">
        <v>1.815216428571429</v>
      </c>
      <c r="EO454">
        <v>1.645158214285714</v>
      </c>
      <c r="EP454">
        <v>15.91843928571429</v>
      </c>
      <c r="EQ454">
        <v>14.38841428571429</v>
      </c>
      <c r="ER454">
        <v>2000.002142857142</v>
      </c>
      <c r="ES454">
        <v>0.9799955714285714</v>
      </c>
      <c r="ET454">
        <v>0.02000482857142857</v>
      </c>
      <c r="EU454">
        <v>0</v>
      </c>
      <c r="EV454">
        <v>687.6103571428572</v>
      </c>
      <c r="EW454">
        <v>5.00078</v>
      </c>
      <c r="EX454">
        <v>15251.71785714286</v>
      </c>
      <c r="EY454">
        <v>16379.61428571429</v>
      </c>
      <c r="EZ454">
        <v>43.29899999999999</v>
      </c>
      <c r="FA454">
        <v>44.59792857142856</v>
      </c>
      <c r="FB454">
        <v>43.73189285714285</v>
      </c>
      <c r="FC454">
        <v>43.86357142857143</v>
      </c>
      <c r="FD454">
        <v>43.97525</v>
      </c>
      <c r="FE454">
        <v>1955.092142857143</v>
      </c>
      <c r="FF454">
        <v>39.91</v>
      </c>
      <c r="FG454">
        <v>0</v>
      </c>
      <c r="FH454">
        <v>1685133927.1</v>
      </c>
      <c r="FI454">
        <v>0</v>
      </c>
      <c r="FJ454">
        <v>687.6297599999999</v>
      </c>
      <c r="FK454">
        <v>2.837538469918031</v>
      </c>
      <c r="FL454">
        <v>81.99230780294134</v>
      </c>
      <c r="FM454">
        <v>15252.488</v>
      </c>
      <c r="FN454">
        <v>15</v>
      </c>
      <c r="FO454">
        <v>1685132446.1</v>
      </c>
      <c r="FP454" t="s">
        <v>1160</v>
      </c>
      <c r="FQ454">
        <v>1685132445.1</v>
      </c>
      <c r="FR454">
        <v>1685132446.1</v>
      </c>
      <c r="FS454">
        <v>7</v>
      </c>
      <c r="FT454">
        <v>-0.03</v>
      </c>
      <c r="FU454">
        <v>-0.019</v>
      </c>
      <c r="FV454">
        <v>-0.541</v>
      </c>
      <c r="FW454">
        <v>-0.438</v>
      </c>
      <c r="FX454">
        <v>420</v>
      </c>
      <c r="FY454">
        <v>15</v>
      </c>
      <c r="FZ454">
        <v>0.27</v>
      </c>
      <c r="GA454">
        <v>0.03</v>
      </c>
      <c r="GB454">
        <v>-45.14841463414634</v>
      </c>
      <c r="GC454">
        <v>-2.202593728223042</v>
      </c>
      <c r="GD454">
        <v>0.228341306970002</v>
      </c>
      <c r="GE454">
        <v>0</v>
      </c>
      <c r="GF454">
        <v>1.71294243902439</v>
      </c>
      <c r="GG454">
        <v>-0.0814302439024379</v>
      </c>
      <c r="GH454">
        <v>0.0261322694430905</v>
      </c>
      <c r="GI454">
        <v>1</v>
      </c>
      <c r="GJ454">
        <v>1</v>
      </c>
      <c r="GK454">
        <v>2</v>
      </c>
      <c r="GL454" t="s">
        <v>432</v>
      </c>
      <c r="GM454">
        <v>3.09907</v>
      </c>
      <c r="GN454">
        <v>2.75812</v>
      </c>
      <c r="GO454">
        <v>0.169653</v>
      </c>
      <c r="GP454">
        <v>0.174776</v>
      </c>
      <c r="GQ454">
        <v>0.0985765</v>
      </c>
      <c r="GR454">
        <v>0.09104279999999999</v>
      </c>
      <c r="GS454">
        <v>21132.9</v>
      </c>
      <c r="GT454">
        <v>20724.6</v>
      </c>
      <c r="GU454">
        <v>26008.8</v>
      </c>
      <c r="GV454">
        <v>25470.6</v>
      </c>
      <c r="GW454">
        <v>37641.4</v>
      </c>
      <c r="GX454">
        <v>35157.8</v>
      </c>
      <c r="GY454">
        <v>45484.7</v>
      </c>
      <c r="GZ454">
        <v>41839.9</v>
      </c>
      <c r="HA454">
        <v>1.8388</v>
      </c>
      <c r="HB454">
        <v>1.83323</v>
      </c>
      <c r="HC454">
        <v>-0.00730157</v>
      </c>
      <c r="HD454">
        <v>0</v>
      </c>
      <c r="HE454">
        <v>28.1053</v>
      </c>
      <c r="HF454">
        <v>999.9</v>
      </c>
      <c r="HG454">
        <v>41.5</v>
      </c>
      <c r="HH454">
        <v>41.7</v>
      </c>
      <c r="HI454">
        <v>33.8105</v>
      </c>
      <c r="HJ454">
        <v>62.2479</v>
      </c>
      <c r="HK454">
        <v>24.1226</v>
      </c>
      <c r="HL454">
        <v>1</v>
      </c>
      <c r="HM454">
        <v>0.531131</v>
      </c>
      <c r="HN454">
        <v>3.94825</v>
      </c>
      <c r="HO454">
        <v>20.2621</v>
      </c>
      <c r="HP454">
        <v>5.21115</v>
      </c>
      <c r="HQ454">
        <v>11.9809</v>
      </c>
      <c r="HR454">
        <v>4.9634</v>
      </c>
      <c r="HS454">
        <v>3.27423</v>
      </c>
      <c r="HT454">
        <v>9999</v>
      </c>
      <c r="HU454">
        <v>9999</v>
      </c>
      <c r="HV454">
        <v>9999</v>
      </c>
      <c r="HW454">
        <v>43.1</v>
      </c>
      <c r="HX454">
        <v>1.86401</v>
      </c>
      <c r="HY454">
        <v>1.8602</v>
      </c>
      <c r="HZ454">
        <v>1.85852</v>
      </c>
      <c r="IA454">
        <v>1.85989</v>
      </c>
      <c r="IB454">
        <v>1.85988</v>
      </c>
      <c r="IC454">
        <v>1.85842</v>
      </c>
      <c r="ID454">
        <v>1.85746</v>
      </c>
      <c r="IE454">
        <v>1.85242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-0.773</v>
      </c>
      <c r="IT454">
        <v>-0.4133</v>
      </c>
      <c r="IU454">
        <v>-0.5078576447089265</v>
      </c>
      <c r="IV454">
        <v>0.0001543633802942166</v>
      </c>
      <c r="IW454">
        <v>-6.359805854135664E-07</v>
      </c>
      <c r="IX454">
        <v>1.931128000261328E-10</v>
      </c>
      <c r="IY454">
        <v>-0.4198698135401208</v>
      </c>
      <c r="IZ454">
        <v>-0.009907362677547949</v>
      </c>
      <c r="JA454">
        <v>0.0006454078662214542</v>
      </c>
      <c r="JB454">
        <v>-5.064920317128958E-06</v>
      </c>
      <c r="JC454">
        <v>3</v>
      </c>
      <c r="JD454">
        <v>1872</v>
      </c>
      <c r="JE454">
        <v>1</v>
      </c>
      <c r="JF454">
        <v>37</v>
      </c>
      <c r="JG454">
        <v>24.7</v>
      </c>
      <c r="JH454">
        <v>24.7</v>
      </c>
      <c r="JI454">
        <v>2.32178</v>
      </c>
      <c r="JJ454">
        <v>2.64771</v>
      </c>
      <c r="JK454">
        <v>1.49658</v>
      </c>
      <c r="JL454">
        <v>2.33887</v>
      </c>
      <c r="JM454">
        <v>1.54907</v>
      </c>
      <c r="JN454">
        <v>2.38647</v>
      </c>
      <c r="JO454">
        <v>44.0571</v>
      </c>
      <c r="JP454">
        <v>16.1109</v>
      </c>
      <c r="JQ454">
        <v>18</v>
      </c>
      <c r="JR454">
        <v>498.402</v>
      </c>
      <c r="JS454">
        <v>510.505</v>
      </c>
      <c r="JT454">
        <v>23.3705</v>
      </c>
      <c r="JU454">
        <v>33.6724</v>
      </c>
      <c r="JV454">
        <v>29.9992</v>
      </c>
      <c r="JW454">
        <v>33.7781</v>
      </c>
      <c r="JX454">
        <v>33.7239</v>
      </c>
      <c r="JY454">
        <v>46.6457</v>
      </c>
      <c r="JZ454">
        <v>46.043</v>
      </c>
      <c r="KA454">
        <v>0</v>
      </c>
      <c r="KB454">
        <v>23.3714</v>
      </c>
      <c r="KC454">
        <v>1021.54</v>
      </c>
      <c r="KD454">
        <v>16.6009</v>
      </c>
      <c r="KE454">
        <v>99.39490000000001</v>
      </c>
      <c r="KF454">
        <v>99.4614</v>
      </c>
    </row>
    <row r="455" spans="1:292">
      <c r="A455">
        <v>419</v>
      </c>
      <c r="B455">
        <v>1685133933.5</v>
      </c>
      <c r="C455">
        <v>10531</v>
      </c>
      <c r="D455" t="s">
        <v>1281</v>
      </c>
      <c r="E455" t="s">
        <v>1282</v>
      </c>
      <c r="F455">
        <v>5</v>
      </c>
      <c r="G455" t="s">
        <v>1159</v>
      </c>
      <c r="H455">
        <v>1685133925.678571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1022.81900208154</v>
      </c>
      <c r="AJ455">
        <v>987.9987333333332</v>
      </c>
      <c r="AK455">
        <v>3.366895090235895</v>
      </c>
      <c r="AL455">
        <v>66.88750834974529</v>
      </c>
      <c r="AM455">
        <f>(AO455 - AN455 + DX455*1E3/(8.314*(DZ455+273.15)) * AQ455/DW455 * AP455) * DW455/(100*DK455) * 1000/(1000 - AO455)</f>
        <v>0</v>
      </c>
      <c r="AN455">
        <v>16.53934190119777</v>
      </c>
      <c r="AO455">
        <v>18.21695104895106</v>
      </c>
      <c r="AP455">
        <v>0.0002285135585247355</v>
      </c>
      <c r="AQ455">
        <v>107.9229507317574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6</v>
      </c>
      <c r="DL455">
        <v>0.5</v>
      </c>
      <c r="DM455" t="s">
        <v>430</v>
      </c>
      <c r="DN455">
        <v>2</v>
      </c>
      <c r="DO455" t="b">
        <v>1</v>
      </c>
      <c r="DP455">
        <v>1685133925.678571</v>
      </c>
      <c r="DQ455">
        <v>945.7502142857144</v>
      </c>
      <c r="DR455">
        <v>991.159392857143</v>
      </c>
      <c r="DS455">
        <v>18.21354642857143</v>
      </c>
      <c r="DT455">
        <v>16.53341071428571</v>
      </c>
      <c r="DU455">
        <v>946.5180714285714</v>
      </c>
      <c r="DV455">
        <v>18.62676428571428</v>
      </c>
      <c r="DW455">
        <v>499.9996071428572</v>
      </c>
      <c r="DX455">
        <v>99.59539642857143</v>
      </c>
      <c r="DY455">
        <v>0.09995894285714284</v>
      </c>
      <c r="DZ455">
        <v>27.28502142857143</v>
      </c>
      <c r="EA455">
        <v>27.991325</v>
      </c>
      <c r="EB455">
        <v>999.9000000000002</v>
      </c>
      <c r="EC455">
        <v>0</v>
      </c>
      <c r="ED455">
        <v>0</v>
      </c>
      <c r="EE455">
        <v>10001.55607142857</v>
      </c>
      <c r="EF455">
        <v>0</v>
      </c>
      <c r="EG455">
        <v>67.53291071428571</v>
      </c>
      <c r="EH455">
        <v>-45.40900714285714</v>
      </c>
      <c r="EI455">
        <v>963.2950714285714</v>
      </c>
      <c r="EJ455">
        <v>1007.822464285714</v>
      </c>
      <c r="EK455">
        <v>1.680141428571429</v>
      </c>
      <c r="EL455">
        <v>991.159392857143</v>
      </c>
      <c r="EM455">
        <v>16.53341071428571</v>
      </c>
      <c r="EN455">
        <v>1.813984642857143</v>
      </c>
      <c r="EO455">
        <v>1.646651428571428</v>
      </c>
      <c r="EP455">
        <v>15.90783214285714</v>
      </c>
      <c r="EQ455">
        <v>14.40242142857143</v>
      </c>
      <c r="ER455">
        <v>2000.0075</v>
      </c>
      <c r="ES455">
        <v>0.9799957857142856</v>
      </c>
      <c r="ET455">
        <v>0.02000461428571429</v>
      </c>
      <c r="EU455">
        <v>0</v>
      </c>
      <c r="EV455">
        <v>687.8575714285714</v>
      </c>
      <c r="EW455">
        <v>5.00078</v>
      </c>
      <c r="EX455">
        <v>15257.49642857143</v>
      </c>
      <c r="EY455">
        <v>16379.65714285714</v>
      </c>
      <c r="EZ455">
        <v>43.29</v>
      </c>
      <c r="FA455">
        <v>44.59792857142856</v>
      </c>
      <c r="FB455">
        <v>43.73867857142857</v>
      </c>
      <c r="FC455">
        <v>43.86132142857142</v>
      </c>
      <c r="FD455">
        <v>43.93060714285714</v>
      </c>
      <c r="FE455">
        <v>1955.0975</v>
      </c>
      <c r="FF455">
        <v>39.91</v>
      </c>
      <c r="FG455">
        <v>0</v>
      </c>
      <c r="FH455">
        <v>1685133931.9</v>
      </c>
      <c r="FI455">
        <v>0</v>
      </c>
      <c r="FJ455">
        <v>687.87864</v>
      </c>
      <c r="FK455">
        <v>2.361769231072487</v>
      </c>
      <c r="FL455">
        <v>66.4153845303701</v>
      </c>
      <c r="FM455">
        <v>15258.484</v>
      </c>
      <c r="FN455">
        <v>15</v>
      </c>
      <c r="FO455">
        <v>1685132446.1</v>
      </c>
      <c r="FP455" t="s">
        <v>1160</v>
      </c>
      <c r="FQ455">
        <v>1685132445.1</v>
      </c>
      <c r="FR455">
        <v>1685132446.1</v>
      </c>
      <c r="FS455">
        <v>7</v>
      </c>
      <c r="FT455">
        <v>-0.03</v>
      </c>
      <c r="FU455">
        <v>-0.019</v>
      </c>
      <c r="FV455">
        <v>-0.541</v>
      </c>
      <c r="FW455">
        <v>-0.438</v>
      </c>
      <c r="FX455">
        <v>420</v>
      </c>
      <c r="FY455">
        <v>15</v>
      </c>
      <c r="FZ455">
        <v>0.27</v>
      </c>
      <c r="GA455">
        <v>0.03</v>
      </c>
      <c r="GB455">
        <v>-45.334105</v>
      </c>
      <c r="GC455">
        <v>-1.720935084427732</v>
      </c>
      <c r="GD455">
        <v>0.1831373950753915</v>
      </c>
      <c r="GE455">
        <v>0</v>
      </c>
      <c r="GF455">
        <v>1.69314</v>
      </c>
      <c r="GG455">
        <v>-0.3429289305816173</v>
      </c>
      <c r="GH455">
        <v>0.03411987368089161</v>
      </c>
      <c r="GI455">
        <v>1</v>
      </c>
      <c r="GJ455">
        <v>1</v>
      </c>
      <c r="GK455">
        <v>2</v>
      </c>
      <c r="GL455" t="s">
        <v>432</v>
      </c>
      <c r="GM455">
        <v>3.09894</v>
      </c>
      <c r="GN455">
        <v>2.75795</v>
      </c>
      <c r="GO455">
        <v>0.171353</v>
      </c>
      <c r="GP455">
        <v>0.176435</v>
      </c>
      <c r="GQ455">
        <v>0.0986481</v>
      </c>
      <c r="GR455">
        <v>0.0912587</v>
      </c>
      <c r="GS455">
        <v>21089.9</v>
      </c>
      <c r="GT455">
        <v>20683.3</v>
      </c>
      <c r="GU455">
        <v>26009.2</v>
      </c>
      <c r="GV455">
        <v>25470.9</v>
      </c>
      <c r="GW455">
        <v>37639.6</v>
      </c>
      <c r="GX455">
        <v>35150</v>
      </c>
      <c r="GY455">
        <v>45486</v>
      </c>
      <c r="GZ455">
        <v>41840.5</v>
      </c>
      <c r="HA455">
        <v>1.8388</v>
      </c>
      <c r="HB455">
        <v>1.83355</v>
      </c>
      <c r="HC455">
        <v>-0.00679493</v>
      </c>
      <c r="HD455">
        <v>0</v>
      </c>
      <c r="HE455">
        <v>28.1053</v>
      </c>
      <c r="HF455">
        <v>999.9</v>
      </c>
      <c r="HG455">
        <v>41.5</v>
      </c>
      <c r="HH455">
        <v>41.7</v>
      </c>
      <c r="HI455">
        <v>33.8101</v>
      </c>
      <c r="HJ455">
        <v>62.2079</v>
      </c>
      <c r="HK455">
        <v>23.8341</v>
      </c>
      <c r="HL455">
        <v>1</v>
      </c>
      <c r="HM455">
        <v>0.530155</v>
      </c>
      <c r="HN455">
        <v>3.94438</v>
      </c>
      <c r="HO455">
        <v>20.2621</v>
      </c>
      <c r="HP455">
        <v>5.21055</v>
      </c>
      <c r="HQ455">
        <v>11.9806</v>
      </c>
      <c r="HR455">
        <v>4.96345</v>
      </c>
      <c r="HS455">
        <v>3.2743</v>
      </c>
      <c r="HT455">
        <v>9999</v>
      </c>
      <c r="HU455">
        <v>9999</v>
      </c>
      <c r="HV455">
        <v>9999</v>
      </c>
      <c r="HW455">
        <v>43.1</v>
      </c>
      <c r="HX455">
        <v>1.86401</v>
      </c>
      <c r="HY455">
        <v>1.8602</v>
      </c>
      <c r="HZ455">
        <v>1.85852</v>
      </c>
      <c r="IA455">
        <v>1.85989</v>
      </c>
      <c r="IB455">
        <v>1.85989</v>
      </c>
      <c r="IC455">
        <v>1.85844</v>
      </c>
      <c r="ID455">
        <v>1.85747</v>
      </c>
      <c r="IE455">
        <v>1.85242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-0.781</v>
      </c>
      <c r="IT455">
        <v>-0.4131</v>
      </c>
      <c r="IU455">
        <v>-0.5078576447089265</v>
      </c>
      <c r="IV455">
        <v>0.0001543633802942166</v>
      </c>
      <c r="IW455">
        <v>-6.359805854135664E-07</v>
      </c>
      <c r="IX455">
        <v>1.931128000261328E-10</v>
      </c>
      <c r="IY455">
        <v>-0.4198698135401208</v>
      </c>
      <c r="IZ455">
        <v>-0.009907362677547949</v>
      </c>
      <c r="JA455">
        <v>0.0006454078662214542</v>
      </c>
      <c r="JB455">
        <v>-5.064920317128958E-06</v>
      </c>
      <c r="JC455">
        <v>3</v>
      </c>
      <c r="JD455">
        <v>1872</v>
      </c>
      <c r="JE455">
        <v>1</v>
      </c>
      <c r="JF455">
        <v>37</v>
      </c>
      <c r="JG455">
        <v>24.8</v>
      </c>
      <c r="JH455">
        <v>24.8</v>
      </c>
      <c r="JI455">
        <v>2.34985</v>
      </c>
      <c r="JJ455">
        <v>2.65869</v>
      </c>
      <c r="JK455">
        <v>1.49658</v>
      </c>
      <c r="JL455">
        <v>2.33887</v>
      </c>
      <c r="JM455">
        <v>1.54907</v>
      </c>
      <c r="JN455">
        <v>2.35474</v>
      </c>
      <c r="JO455">
        <v>44.0571</v>
      </c>
      <c r="JP455">
        <v>16.0934</v>
      </c>
      <c r="JQ455">
        <v>18</v>
      </c>
      <c r="JR455">
        <v>498.347</v>
      </c>
      <c r="JS455">
        <v>510.666</v>
      </c>
      <c r="JT455">
        <v>23.3762</v>
      </c>
      <c r="JU455">
        <v>33.664</v>
      </c>
      <c r="JV455">
        <v>29.9991</v>
      </c>
      <c r="JW455">
        <v>33.7704</v>
      </c>
      <c r="JX455">
        <v>33.7158</v>
      </c>
      <c r="JY455">
        <v>47.272</v>
      </c>
      <c r="JZ455">
        <v>46.043</v>
      </c>
      <c r="KA455">
        <v>0</v>
      </c>
      <c r="KB455">
        <v>23.3786</v>
      </c>
      <c r="KC455">
        <v>1041.57</v>
      </c>
      <c r="KD455">
        <v>16.597</v>
      </c>
      <c r="KE455">
        <v>99.39709999999999</v>
      </c>
      <c r="KF455">
        <v>99.4627</v>
      </c>
    </row>
    <row r="456" spans="1:292">
      <c r="A456">
        <v>420</v>
      </c>
      <c r="B456">
        <v>1685133939</v>
      </c>
      <c r="C456">
        <v>10536.5</v>
      </c>
      <c r="D456" t="s">
        <v>1283</v>
      </c>
      <c r="E456" t="s">
        <v>1284</v>
      </c>
      <c r="F456">
        <v>5</v>
      </c>
      <c r="G456" t="s">
        <v>1159</v>
      </c>
      <c r="H456">
        <v>1685133931.25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1041.571119596219</v>
      </c>
      <c r="AJ456">
        <v>1006.520606060606</v>
      </c>
      <c r="AK456">
        <v>3.368911599753193</v>
      </c>
      <c r="AL456">
        <v>66.88750834974529</v>
      </c>
      <c r="AM456">
        <f>(AO456 - AN456 + DX456*1E3/(8.314*(DZ456+273.15)) * AQ456/DW456 * AP456) * DW456/(100*DK456) * 1000/(1000 - AO456)</f>
        <v>0</v>
      </c>
      <c r="AN456">
        <v>16.59183495135292</v>
      </c>
      <c r="AO456">
        <v>18.23898601398603</v>
      </c>
      <c r="AP456">
        <v>0.0005521624746695317</v>
      </c>
      <c r="AQ456">
        <v>107.9229507317574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6</v>
      </c>
      <c r="DL456">
        <v>0.5</v>
      </c>
      <c r="DM456" t="s">
        <v>430</v>
      </c>
      <c r="DN456">
        <v>2</v>
      </c>
      <c r="DO456" t="b">
        <v>1</v>
      </c>
      <c r="DP456">
        <v>1685133931.25</v>
      </c>
      <c r="DQ456">
        <v>964.2014999999999</v>
      </c>
      <c r="DR456">
        <v>1009.796285714286</v>
      </c>
      <c r="DS456">
        <v>18.21573214285714</v>
      </c>
      <c r="DT456">
        <v>16.56024642857143</v>
      </c>
      <c r="DU456">
        <v>964.9791428571427</v>
      </c>
      <c r="DV456">
        <v>18.62893928571429</v>
      </c>
      <c r="DW456">
        <v>499.9919285714286</v>
      </c>
      <c r="DX456">
        <v>99.59578214285716</v>
      </c>
      <c r="DY456">
        <v>0.09995435357142858</v>
      </c>
      <c r="DZ456">
        <v>27.28700357142857</v>
      </c>
      <c r="EA456">
        <v>27.99161785714286</v>
      </c>
      <c r="EB456">
        <v>999.9000000000002</v>
      </c>
      <c r="EC456">
        <v>0</v>
      </c>
      <c r="ED456">
        <v>0</v>
      </c>
      <c r="EE456">
        <v>10002.0025</v>
      </c>
      <c r="EF456">
        <v>0</v>
      </c>
      <c r="EG456">
        <v>67.48281428571428</v>
      </c>
      <c r="EH456">
        <v>-45.59542142857143</v>
      </c>
      <c r="EI456">
        <v>982.0908928571431</v>
      </c>
      <c r="EJ456">
        <v>1026.801428571429</v>
      </c>
      <c r="EK456">
        <v>1.6555</v>
      </c>
      <c r="EL456">
        <v>1009.796285714286</v>
      </c>
      <c r="EM456">
        <v>16.56024642857143</v>
      </c>
      <c r="EN456">
        <v>1.81421</v>
      </c>
      <c r="EO456">
        <v>1.649330357142857</v>
      </c>
      <c r="EP456">
        <v>15.90977142857143</v>
      </c>
      <c r="EQ456">
        <v>14.42755</v>
      </c>
      <c r="ER456">
        <v>1999.9975</v>
      </c>
      <c r="ES456">
        <v>0.9799956785714284</v>
      </c>
      <c r="ET456">
        <v>0.02000471785714286</v>
      </c>
      <c r="EU456">
        <v>0</v>
      </c>
      <c r="EV456">
        <v>687.9426428571429</v>
      </c>
      <c r="EW456">
        <v>5.00078</v>
      </c>
      <c r="EX456">
        <v>15263.24642857143</v>
      </c>
      <c r="EY456">
        <v>16379.575</v>
      </c>
      <c r="EZ456">
        <v>43.26089285714284</v>
      </c>
      <c r="FA456">
        <v>44.58899999999999</v>
      </c>
      <c r="FB456">
        <v>43.70296428571429</v>
      </c>
      <c r="FC456">
        <v>43.83899999999999</v>
      </c>
      <c r="FD456">
        <v>43.88589285714284</v>
      </c>
      <c r="FE456">
        <v>1955.0875</v>
      </c>
      <c r="FF456">
        <v>39.91</v>
      </c>
      <c r="FG456">
        <v>0</v>
      </c>
      <c r="FH456">
        <v>1685133937.3</v>
      </c>
      <c r="FI456">
        <v>0</v>
      </c>
      <c r="FJ456">
        <v>687.9494615384616</v>
      </c>
      <c r="FK456">
        <v>0.3895384581509599</v>
      </c>
      <c r="FL456">
        <v>59.1589743934821</v>
      </c>
      <c r="FM456">
        <v>15263.66153846154</v>
      </c>
      <c r="FN456">
        <v>15</v>
      </c>
      <c r="FO456">
        <v>1685132446.1</v>
      </c>
      <c r="FP456" t="s">
        <v>1160</v>
      </c>
      <c r="FQ456">
        <v>1685132445.1</v>
      </c>
      <c r="FR456">
        <v>1685132446.1</v>
      </c>
      <c r="FS456">
        <v>7</v>
      </c>
      <c r="FT456">
        <v>-0.03</v>
      </c>
      <c r="FU456">
        <v>-0.019</v>
      </c>
      <c r="FV456">
        <v>-0.541</v>
      </c>
      <c r="FW456">
        <v>-0.438</v>
      </c>
      <c r="FX456">
        <v>420</v>
      </c>
      <c r="FY456">
        <v>15</v>
      </c>
      <c r="FZ456">
        <v>0.27</v>
      </c>
      <c r="GA456">
        <v>0.03</v>
      </c>
      <c r="GB456">
        <v>-45.51693658536585</v>
      </c>
      <c r="GC456">
        <v>-1.949234843205581</v>
      </c>
      <c r="GD456">
        <v>0.2068362127515717</v>
      </c>
      <c r="GE456">
        <v>0</v>
      </c>
      <c r="GF456">
        <v>1.668547317073171</v>
      </c>
      <c r="GG456">
        <v>-0.2929532404181207</v>
      </c>
      <c r="GH456">
        <v>0.03135320585190846</v>
      </c>
      <c r="GI456">
        <v>1</v>
      </c>
      <c r="GJ456">
        <v>1</v>
      </c>
      <c r="GK456">
        <v>2</v>
      </c>
      <c r="GL456" t="s">
        <v>432</v>
      </c>
      <c r="GM456">
        <v>3.09885</v>
      </c>
      <c r="GN456">
        <v>2.75796</v>
      </c>
      <c r="GO456">
        <v>0.173407</v>
      </c>
      <c r="GP456">
        <v>0.178485</v>
      </c>
      <c r="GQ456">
        <v>0.0987292</v>
      </c>
      <c r="GR456">
        <v>0.0912751</v>
      </c>
      <c r="GS456">
        <v>21037.7</v>
      </c>
      <c r="GT456">
        <v>20632.1</v>
      </c>
      <c r="GU456">
        <v>26009.3</v>
      </c>
      <c r="GV456">
        <v>25471.4</v>
      </c>
      <c r="GW456">
        <v>37636.9</v>
      </c>
      <c r="GX456">
        <v>35150.1</v>
      </c>
      <c r="GY456">
        <v>45486.5</v>
      </c>
      <c r="GZ456">
        <v>41841.1</v>
      </c>
      <c r="HA456">
        <v>1.83873</v>
      </c>
      <c r="HB456">
        <v>1.83377</v>
      </c>
      <c r="HC456">
        <v>-0.00663102</v>
      </c>
      <c r="HD456">
        <v>0</v>
      </c>
      <c r="HE456">
        <v>28.1053</v>
      </c>
      <c r="HF456">
        <v>999.9</v>
      </c>
      <c r="HG456">
        <v>41.5</v>
      </c>
      <c r="HH456">
        <v>41.7</v>
      </c>
      <c r="HI456">
        <v>33.81</v>
      </c>
      <c r="HJ456">
        <v>62.3579</v>
      </c>
      <c r="HK456">
        <v>23.8261</v>
      </c>
      <c r="HL456">
        <v>1</v>
      </c>
      <c r="HM456">
        <v>0.529164</v>
      </c>
      <c r="HN456">
        <v>3.93862</v>
      </c>
      <c r="HO456">
        <v>20.2622</v>
      </c>
      <c r="HP456">
        <v>5.21025</v>
      </c>
      <c r="HQ456">
        <v>11.9806</v>
      </c>
      <c r="HR456">
        <v>4.96295</v>
      </c>
      <c r="HS456">
        <v>3.2743</v>
      </c>
      <c r="HT456">
        <v>9999</v>
      </c>
      <c r="HU456">
        <v>9999</v>
      </c>
      <c r="HV456">
        <v>9999</v>
      </c>
      <c r="HW456">
        <v>43.1</v>
      </c>
      <c r="HX456">
        <v>1.86401</v>
      </c>
      <c r="HY456">
        <v>1.8602</v>
      </c>
      <c r="HZ456">
        <v>1.85852</v>
      </c>
      <c r="IA456">
        <v>1.85989</v>
      </c>
      <c r="IB456">
        <v>1.85989</v>
      </c>
      <c r="IC456">
        <v>1.85846</v>
      </c>
      <c r="ID456">
        <v>1.85746</v>
      </c>
      <c r="IE456">
        <v>1.85242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-0.791</v>
      </c>
      <c r="IT456">
        <v>-0.413</v>
      </c>
      <c r="IU456">
        <v>-0.5078576447089265</v>
      </c>
      <c r="IV456">
        <v>0.0001543633802942166</v>
      </c>
      <c r="IW456">
        <v>-6.359805854135664E-07</v>
      </c>
      <c r="IX456">
        <v>1.931128000261328E-10</v>
      </c>
      <c r="IY456">
        <v>-0.4198698135401208</v>
      </c>
      <c r="IZ456">
        <v>-0.009907362677547949</v>
      </c>
      <c r="JA456">
        <v>0.0006454078662214542</v>
      </c>
      <c r="JB456">
        <v>-5.064920317128958E-06</v>
      </c>
      <c r="JC456">
        <v>3</v>
      </c>
      <c r="JD456">
        <v>1872</v>
      </c>
      <c r="JE456">
        <v>1</v>
      </c>
      <c r="JF456">
        <v>37</v>
      </c>
      <c r="JG456">
        <v>24.9</v>
      </c>
      <c r="JH456">
        <v>24.9</v>
      </c>
      <c r="JI456">
        <v>2.38403</v>
      </c>
      <c r="JJ456">
        <v>2.65015</v>
      </c>
      <c r="JK456">
        <v>1.49658</v>
      </c>
      <c r="JL456">
        <v>2.33887</v>
      </c>
      <c r="JM456">
        <v>1.54907</v>
      </c>
      <c r="JN456">
        <v>2.45239</v>
      </c>
      <c r="JO456">
        <v>44.0571</v>
      </c>
      <c r="JP456">
        <v>16.1109</v>
      </c>
      <c r="JQ456">
        <v>18</v>
      </c>
      <c r="JR456">
        <v>498.232</v>
      </c>
      <c r="JS456">
        <v>510.756</v>
      </c>
      <c r="JT456">
        <v>23.383</v>
      </c>
      <c r="JU456">
        <v>33.6535</v>
      </c>
      <c r="JV456">
        <v>29.9991</v>
      </c>
      <c r="JW456">
        <v>33.7607</v>
      </c>
      <c r="JX456">
        <v>33.7074</v>
      </c>
      <c r="JY456">
        <v>47.9132</v>
      </c>
      <c r="JZ456">
        <v>46.043</v>
      </c>
      <c r="KA456">
        <v>0</v>
      </c>
      <c r="KB456">
        <v>23.3849</v>
      </c>
      <c r="KC456">
        <v>1054.93</v>
      </c>
      <c r="KD456">
        <v>16.597</v>
      </c>
      <c r="KE456">
        <v>99.3981</v>
      </c>
      <c r="KF456">
        <v>99.46429999999999</v>
      </c>
    </row>
    <row r="457" spans="1:292">
      <c r="A457">
        <v>421</v>
      </c>
      <c r="B457">
        <v>1685133943.5</v>
      </c>
      <c r="C457">
        <v>10541</v>
      </c>
      <c r="D457" t="s">
        <v>1285</v>
      </c>
      <c r="E457" t="s">
        <v>1286</v>
      </c>
      <c r="F457">
        <v>5</v>
      </c>
      <c r="G457" t="s">
        <v>1159</v>
      </c>
      <c r="H457">
        <v>1685133935.678571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1056.992119638789</v>
      </c>
      <c r="AJ457">
        <v>1021.863696969697</v>
      </c>
      <c r="AK457">
        <v>3.412176394078355</v>
      </c>
      <c r="AL457">
        <v>66.88750834974529</v>
      </c>
      <c r="AM457">
        <f>(AO457 - AN457 + DX457*1E3/(8.314*(DZ457+273.15)) * AQ457/DW457 * AP457) * DW457/(100*DK457) * 1000/(1000 - AO457)</f>
        <v>0</v>
      </c>
      <c r="AN457">
        <v>16.59540191486047</v>
      </c>
      <c r="AO457">
        <v>18.24691608391609</v>
      </c>
      <c r="AP457">
        <v>0.0009937165997593981</v>
      </c>
      <c r="AQ457">
        <v>107.9229507317574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6</v>
      </c>
      <c r="DL457">
        <v>0.5</v>
      </c>
      <c r="DM457" t="s">
        <v>430</v>
      </c>
      <c r="DN457">
        <v>2</v>
      </c>
      <c r="DO457" t="b">
        <v>1</v>
      </c>
      <c r="DP457">
        <v>1685133935.678571</v>
      </c>
      <c r="DQ457">
        <v>978.8776428571429</v>
      </c>
      <c r="DR457">
        <v>1024.64</v>
      </c>
      <c r="DS457">
        <v>18.22649642857143</v>
      </c>
      <c r="DT457">
        <v>16.58329285714285</v>
      </c>
      <c r="DU457">
        <v>979.6631071428571</v>
      </c>
      <c r="DV457">
        <v>18.63959642857143</v>
      </c>
      <c r="DW457">
        <v>499.985</v>
      </c>
      <c r="DX457">
        <v>99.59593571428572</v>
      </c>
      <c r="DY457">
        <v>0.09997627857142856</v>
      </c>
      <c r="DZ457">
        <v>27.28815714285715</v>
      </c>
      <c r="EA457">
        <v>27.99132142857142</v>
      </c>
      <c r="EB457">
        <v>999.9000000000002</v>
      </c>
      <c r="EC457">
        <v>0</v>
      </c>
      <c r="ED457">
        <v>0</v>
      </c>
      <c r="EE457">
        <v>9994.5525</v>
      </c>
      <c r="EF457">
        <v>0</v>
      </c>
      <c r="EG457">
        <v>67.43945357142856</v>
      </c>
      <c r="EH457">
        <v>-45.76302500000001</v>
      </c>
      <c r="EI457">
        <v>997.0501785714285</v>
      </c>
      <c r="EJ457">
        <v>1041.918928571429</v>
      </c>
      <c r="EK457">
        <v>1.643212857142857</v>
      </c>
      <c r="EL457">
        <v>1024.64</v>
      </c>
      <c r="EM457">
        <v>16.58329285714285</v>
      </c>
      <c r="EN457">
        <v>1.815285</v>
      </c>
      <c r="EO457">
        <v>1.651627142857143</v>
      </c>
      <c r="EP457">
        <v>15.91903214285714</v>
      </c>
      <c r="EQ457">
        <v>14.4491</v>
      </c>
      <c r="ER457">
        <v>1999.995714285714</v>
      </c>
      <c r="ES457">
        <v>0.9799956785714284</v>
      </c>
      <c r="ET457">
        <v>0.02000471785714286</v>
      </c>
      <c r="EU457">
        <v>0</v>
      </c>
      <c r="EV457">
        <v>687.9966785714283</v>
      </c>
      <c r="EW457">
        <v>5.00078</v>
      </c>
      <c r="EX457">
        <v>15267.2</v>
      </c>
      <c r="EY457">
        <v>16379.56785714286</v>
      </c>
      <c r="EZ457">
        <v>43.25421428571428</v>
      </c>
      <c r="FA457">
        <v>44.58449999999999</v>
      </c>
      <c r="FB457">
        <v>43.62271428571429</v>
      </c>
      <c r="FC457">
        <v>43.82564285714285</v>
      </c>
      <c r="FD457">
        <v>43.85685714285713</v>
      </c>
      <c r="FE457">
        <v>1955.085714285714</v>
      </c>
      <c r="FF457">
        <v>39.91</v>
      </c>
      <c r="FG457">
        <v>0</v>
      </c>
      <c r="FH457">
        <v>1685133941.5</v>
      </c>
      <c r="FI457">
        <v>0</v>
      </c>
      <c r="FJ457">
        <v>687.9988800000001</v>
      </c>
      <c r="FK457">
        <v>-0.8805384556579323</v>
      </c>
      <c r="FL457">
        <v>47.06153838548921</v>
      </c>
      <c r="FM457">
        <v>15267.632</v>
      </c>
      <c r="FN457">
        <v>15</v>
      </c>
      <c r="FO457">
        <v>1685132446.1</v>
      </c>
      <c r="FP457" t="s">
        <v>1160</v>
      </c>
      <c r="FQ457">
        <v>1685132445.1</v>
      </c>
      <c r="FR457">
        <v>1685132446.1</v>
      </c>
      <c r="FS457">
        <v>7</v>
      </c>
      <c r="FT457">
        <v>-0.03</v>
      </c>
      <c r="FU457">
        <v>-0.019</v>
      </c>
      <c r="FV457">
        <v>-0.541</v>
      </c>
      <c r="FW457">
        <v>-0.438</v>
      </c>
      <c r="FX457">
        <v>420</v>
      </c>
      <c r="FY457">
        <v>15</v>
      </c>
      <c r="FZ457">
        <v>0.27</v>
      </c>
      <c r="GA457">
        <v>0.03</v>
      </c>
      <c r="GB457">
        <v>-45.65649512195122</v>
      </c>
      <c r="GC457">
        <v>-2.307347038327669</v>
      </c>
      <c r="GD457">
        <v>0.2402217938075291</v>
      </c>
      <c r="GE457">
        <v>0</v>
      </c>
      <c r="GF457">
        <v>1.656736341463415</v>
      </c>
      <c r="GG457">
        <v>-0.1861641114982612</v>
      </c>
      <c r="GH457">
        <v>0.0249003501548597</v>
      </c>
      <c r="GI457">
        <v>1</v>
      </c>
      <c r="GJ457">
        <v>1</v>
      </c>
      <c r="GK457">
        <v>2</v>
      </c>
      <c r="GL457" t="s">
        <v>432</v>
      </c>
      <c r="GM457">
        <v>3.09898</v>
      </c>
      <c r="GN457">
        <v>2.75823</v>
      </c>
      <c r="GO457">
        <v>0.175098</v>
      </c>
      <c r="GP457">
        <v>0.180134</v>
      </c>
      <c r="GQ457">
        <v>0.0987599</v>
      </c>
      <c r="GR457">
        <v>0.0912789</v>
      </c>
      <c r="GS457">
        <v>20995.2</v>
      </c>
      <c r="GT457">
        <v>20590.9</v>
      </c>
      <c r="GU457">
        <v>26010</v>
      </c>
      <c r="GV457">
        <v>25471.7</v>
      </c>
      <c r="GW457">
        <v>37636.2</v>
      </c>
      <c r="GX457">
        <v>35150.6</v>
      </c>
      <c r="GY457">
        <v>45487.1</v>
      </c>
      <c r="GZ457">
        <v>41841.6</v>
      </c>
      <c r="HA457">
        <v>1.83917</v>
      </c>
      <c r="HB457">
        <v>1.8337</v>
      </c>
      <c r="HC457">
        <v>-0.00695139</v>
      </c>
      <c r="HD457">
        <v>0</v>
      </c>
      <c r="HE457">
        <v>28.106</v>
      </c>
      <c r="HF457">
        <v>999.9</v>
      </c>
      <c r="HG457">
        <v>41.5</v>
      </c>
      <c r="HH457">
        <v>41.7</v>
      </c>
      <c r="HI457">
        <v>33.8094</v>
      </c>
      <c r="HJ457">
        <v>62.6179</v>
      </c>
      <c r="HK457">
        <v>23.8021</v>
      </c>
      <c r="HL457">
        <v>1</v>
      </c>
      <c r="HM457">
        <v>0.528394</v>
      </c>
      <c r="HN457">
        <v>3.94148</v>
      </c>
      <c r="HO457">
        <v>20.2618</v>
      </c>
      <c r="HP457">
        <v>5.211</v>
      </c>
      <c r="HQ457">
        <v>11.9812</v>
      </c>
      <c r="HR457">
        <v>4.96325</v>
      </c>
      <c r="HS457">
        <v>3.27425</v>
      </c>
      <c r="HT457">
        <v>9999</v>
      </c>
      <c r="HU457">
        <v>9999</v>
      </c>
      <c r="HV457">
        <v>9999</v>
      </c>
      <c r="HW457">
        <v>43.1</v>
      </c>
      <c r="HX457">
        <v>1.86401</v>
      </c>
      <c r="HY457">
        <v>1.8602</v>
      </c>
      <c r="HZ457">
        <v>1.85854</v>
      </c>
      <c r="IA457">
        <v>1.85989</v>
      </c>
      <c r="IB457">
        <v>1.85989</v>
      </c>
      <c r="IC457">
        <v>1.85841</v>
      </c>
      <c r="ID457">
        <v>1.85745</v>
      </c>
      <c r="IE457">
        <v>1.85242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-0.79</v>
      </c>
      <c r="IT457">
        <v>-0.4129</v>
      </c>
      <c r="IU457">
        <v>-0.5078576447089265</v>
      </c>
      <c r="IV457">
        <v>0.0001543633802942166</v>
      </c>
      <c r="IW457">
        <v>-6.359805854135664E-07</v>
      </c>
      <c r="IX457">
        <v>1.931128000261328E-10</v>
      </c>
      <c r="IY457">
        <v>-0.4198698135401208</v>
      </c>
      <c r="IZ457">
        <v>-0.009907362677547949</v>
      </c>
      <c r="JA457">
        <v>0.0006454078662214542</v>
      </c>
      <c r="JB457">
        <v>-5.064920317128958E-06</v>
      </c>
      <c r="JC457">
        <v>3</v>
      </c>
      <c r="JD457">
        <v>1872</v>
      </c>
      <c r="JE457">
        <v>1</v>
      </c>
      <c r="JF457">
        <v>37</v>
      </c>
      <c r="JG457">
        <v>25</v>
      </c>
      <c r="JH457">
        <v>25</v>
      </c>
      <c r="JI457">
        <v>2.41211</v>
      </c>
      <c r="JJ457">
        <v>2.6416</v>
      </c>
      <c r="JK457">
        <v>1.49658</v>
      </c>
      <c r="JL457">
        <v>2.33887</v>
      </c>
      <c r="JM457">
        <v>1.54785</v>
      </c>
      <c r="JN457">
        <v>2.45117</v>
      </c>
      <c r="JO457">
        <v>44.0571</v>
      </c>
      <c r="JP457">
        <v>16.1021</v>
      </c>
      <c r="JQ457">
        <v>18</v>
      </c>
      <c r="JR457">
        <v>498.455</v>
      </c>
      <c r="JS457">
        <v>510.639</v>
      </c>
      <c r="JT457">
        <v>23.3876</v>
      </c>
      <c r="JU457">
        <v>33.6458</v>
      </c>
      <c r="JV457">
        <v>29.9992</v>
      </c>
      <c r="JW457">
        <v>33.7534</v>
      </c>
      <c r="JX457">
        <v>33.6993</v>
      </c>
      <c r="JY457">
        <v>48.5333</v>
      </c>
      <c r="JZ457">
        <v>46.043</v>
      </c>
      <c r="KA457">
        <v>0</v>
      </c>
      <c r="KB457">
        <v>23.3887</v>
      </c>
      <c r="KC457">
        <v>1074.97</v>
      </c>
      <c r="KD457">
        <v>16.597</v>
      </c>
      <c r="KE457">
        <v>99.3998</v>
      </c>
      <c r="KF457">
        <v>99.46559999999999</v>
      </c>
    </row>
    <row r="458" spans="1:292">
      <c r="A458">
        <v>422</v>
      </c>
      <c r="B458">
        <v>1685133949</v>
      </c>
      <c r="C458">
        <v>10546.5</v>
      </c>
      <c r="D458" t="s">
        <v>1287</v>
      </c>
      <c r="E458" t="s">
        <v>1288</v>
      </c>
      <c r="F458">
        <v>5</v>
      </c>
      <c r="G458" t="s">
        <v>1159</v>
      </c>
      <c r="H458">
        <v>1685133941.25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1075.620187576025</v>
      </c>
      <c r="AJ458">
        <v>1040.402545454546</v>
      </c>
      <c r="AK458">
        <v>3.365376876395132</v>
      </c>
      <c r="AL458">
        <v>66.88750834974529</v>
      </c>
      <c r="AM458">
        <f>(AO458 - AN458 + DX458*1E3/(8.314*(DZ458+273.15)) * AQ458/DW458 * AP458) * DW458/(100*DK458) * 1000/(1000 - AO458)</f>
        <v>0</v>
      </c>
      <c r="AN458">
        <v>16.59472282529791</v>
      </c>
      <c r="AO458">
        <v>18.25916923076925</v>
      </c>
      <c r="AP458">
        <v>0.0005428352116237198</v>
      </c>
      <c r="AQ458">
        <v>107.9229507317574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6</v>
      </c>
      <c r="DL458">
        <v>0.5</v>
      </c>
      <c r="DM458" t="s">
        <v>430</v>
      </c>
      <c r="DN458">
        <v>2</v>
      </c>
      <c r="DO458" t="b">
        <v>1</v>
      </c>
      <c r="DP458">
        <v>1685133941.25</v>
      </c>
      <c r="DQ458">
        <v>997.3507142857143</v>
      </c>
      <c r="DR458">
        <v>1043.295357142857</v>
      </c>
      <c r="DS458">
        <v>18.24318928571429</v>
      </c>
      <c r="DT458">
        <v>16.59466428571428</v>
      </c>
      <c r="DU458">
        <v>998.1456071428571</v>
      </c>
      <c r="DV458">
        <v>18.65614285714286</v>
      </c>
      <c r="DW458">
        <v>499.9911785714285</v>
      </c>
      <c r="DX458">
        <v>99.59616428571428</v>
      </c>
      <c r="DY458">
        <v>0.1000015321428571</v>
      </c>
      <c r="DZ458">
        <v>27.29058214285714</v>
      </c>
      <c r="EA458">
        <v>27.99489285714285</v>
      </c>
      <c r="EB458">
        <v>999.9000000000002</v>
      </c>
      <c r="EC458">
        <v>0</v>
      </c>
      <c r="ED458">
        <v>0</v>
      </c>
      <c r="EE458">
        <v>9996.046428571428</v>
      </c>
      <c r="EF458">
        <v>0</v>
      </c>
      <c r="EG458">
        <v>67.37261785714286</v>
      </c>
      <c r="EH458">
        <v>-45.94525</v>
      </c>
      <c r="EI458">
        <v>1015.883392857143</v>
      </c>
      <c r="EJ458">
        <v>1060.900357142857</v>
      </c>
      <c r="EK458">
        <v>1.648535357142858</v>
      </c>
      <c r="EL458">
        <v>1043.295357142857</v>
      </c>
      <c r="EM458">
        <v>16.59466428571428</v>
      </c>
      <c r="EN458">
        <v>1.816951785714286</v>
      </c>
      <c r="EO458">
        <v>1.652762857142857</v>
      </c>
      <c r="EP458">
        <v>15.93338928571429</v>
      </c>
      <c r="EQ458">
        <v>14.45974642857143</v>
      </c>
      <c r="ER458">
        <v>2000.001785714285</v>
      </c>
      <c r="ES458">
        <v>0.9799956785714284</v>
      </c>
      <c r="ET458">
        <v>0.02000471785714286</v>
      </c>
      <c r="EU458">
        <v>0</v>
      </c>
      <c r="EV458">
        <v>688.0101071428571</v>
      </c>
      <c r="EW458">
        <v>5.00078</v>
      </c>
      <c r="EX458">
        <v>15271.2</v>
      </c>
      <c r="EY458">
        <v>16379.61071428572</v>
      </c>
      <c r="EZ458">
        <v>43.23635714285714</v>
      </c>
      <c r="FA458">
        <v>44.5710357142857</v>
      </c>
      <c r="FB458">
        <v>43.58021428571429</v>
      </c>
      <c r="FC458">
        <v>43.80332142857141</v>
      </c>
      <c r="FD458">
        <v>43.80989285714285</v>
      </c>
      <c r="FE458">
        <v>1955.091785714286</v>
      </c>
      <c r="FF458">
        <v>39.91</v>
      </c>
      <c r="FG458">
        <v>0</v>
      </c>
      <c r="FH458">
        <v>1685133946.9</v>
      </c>
      <c r="FI458">
        <v>0</v>
      </c>
      <c r="FJ458">
        <v>688.0284615384616</v>
      </c>
      <c r="FK458">
        <v>1.807452991998374</v>
      </c>
      <c r="FL458">
        <v>36.07521367807665</v>
      </c>
      <c r="FM458">
        <v>15271.18461538461</v>
      </c>
      <c r="FN458">
        <v>15</v>
      </c>
      <c r="FO458">
        <v>1685132446.1</v>
      </c>
      <c r="FP458" t="s">
        <v>1160</v>
      </c>
      <c r="FQ458">
        <v>1685132445.1</v>
      </c>
      <c r="FR458">
        <v>1685132446.1</v>
      </c>
      <c r="FS458">
        <v>7</v>
      </c>
      <c r="FT458">
        <v>-0.03</v>
      </c>
      <c r="FU458">
        <v>-0.019</v>
      </c>
      <c r="FV458">
        <v>-0.541</v>
      </c>
      <c r="FW458">
        <v>-0.438</v>
      </c>
      <c r="FX458">
        <v>420</v>
      </c>
      <c r="FY458">
        <v>15</v>
      </c>
      <c r="FZ458">
        <v>0.27</v>
      </c>
      <c r="GA458">
        <v>0.03</v>
      </c>
      <c r="GB458">
        <v>-45.81097073170732</v>
      </c>
      <c r="GC458">
        <v>-1.997703135888477</v>
      </c>
      <c r="GD458">
        <v>0.2155211915831385</v>
      </c>
      <c r="GE458">
        <v>0</v>
      </c>
      <c r="GF458">
        <v>1.64762756097561</v>
      </c>
      <c r="GG458">
        <v>0.02130585365853207</v>
      </c>
      <c r="GH458">
        <v>0.01364540068685482</v>
      </c>
      <c r="GI458">
        <v>1</v>
      </c>
      <c r="GJ458">
        <v>1</v>
      </c>
      <c r="GK458">
        <v>2</v>
      </c>
      <c r="GL458" t="s">
        <v>432</v>
      </c>
      <c r="GM458">
        <v>3.09894</v>
      </c>
      <c r="GN458">
        <v>2.758</v>
      </c>
      <c r="GO458">
        <v>0.177114</v>
      </c>
      <c r="GP458">
        <v>0.182115</v>
      </c>
      <c r="GQ458">
        <v>0.0988053</v>
      </c>
      <c r="GR458">
        <v>0.0912837</v>
      </c>
      <c r="GS458">
        <v>20944.1</v>
      </c>
      <c r="GT458">
        <v>20541.2</v>
      </c>
      <c r="GU458">
        <v>26010.3</v>
      </c>
      <c r="GV458">
        <v>25471.7</v>
      </c>
      <c r="GW458">
        <v>37635</v>
      </c>
      <c r="GX458">
        <v>35150.9</v>
      </c>
      <c r="GY458">
        <v>45487.6</v>
      </c>
      <c r="GZ458">
        <v>41841.9</v>
      </c>
      <c r="HA458">
        <v>1.839</v>
      </c>
      <c r="HB458">
        <v>1.8341</v>
      </c>
      <c r="HC458">
        <v>-0.00655651</v>
      </c>
      <c r="HD458">
        <v>0</v>
      </c>
      <c r="HE458">
        <v>28.1077</v>
      </c>
      <c r="HF458">
        <v>999.9</v>
      </c>
      <c r="HG458">
        <v>41.5</v>
      </c>
      <c r="HH458">
        <v>41.7</v>
      </c>
      <c r="HI458">
        <v>33.8091</v>
      </c>
      <c r="HJ458">
        <v>62.0179</v>
      </c>
      <c r="HK458">
        <v>24.0905</v>
      </c>
      <c r="HL458">
        <v>1</v>
      </c>
      <c r="HM458">
        <v>0.527467</v>
      </c>
      <c r="HN458">
        <v>3.93958</v>
      </c>
      <c r="HO458">
        <v>20.2619</v>
      </c>
      <c r="HP458">
        <v>5.21205</v>
      </c>
      <c r="HQ458">
        <v>11.9812</v>
      </c>
      <c r="HR458">
        <v>4.9636</v>
      </c>
      <c r="HS458">
        <v>3.27443</v>
      </c>
      <c r="HT458">
        <v>9999</v>
      </c>
      <c r="HU458">
        <v>9999</v>
      </c>
      <c r="HV458">
        <v>9999</v>
      </c>
      <c r="HW458">
        <v>43.1</v>
      </c>
      <c r="HX458">
        <v>1.86401</v>
      </c>
      <c r="HY458">
        <v>1.8602</v>
      </c>
      <c r="HZ458">
        <v>1.85853</v>
      </c>
      <c r="IA458">
        <v>1.85989</v>
      </c>
      <c r="IB458">
        <v>1.85988</v>
      </c>
      <c r="IC458">
        <v>1.85842</v>
      </c>
      <c r="ID458">
        <v>1.85747</v>
      </c>
      <c r="IE458">
        <v>1.85241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-0.8100000000000001</v>
      </c>
      <c r="IT458">
        <v>-0.4128</v>
      </c>
      <c r="IU458">
        <v>-0.5078576447089265</v>
      </c>
      <c r="IV458">
        <v>0.0001543633802942166</v>
      </c>
      <c r="IW458">
        <v>-6.359805854135664E-07</v>
      </c>
      <c r="IX458">
        <v>1.931128000261328E-10</v>
      </c>
      <c r="IY458">
        <v>-0.4198698135401208</v>
      </c>
      <c r="IZ458">
        <v>-0.009907362677547949</v>
      </c>
      <c r="JA458">
        <v>0.0006454078662214542</v>
      </c>
      <c r="JB458">
        <v>-5.064920317128958E-06</v>
      </c>
      <c r="JC458">
        <v>3</v>
      </c>
      <c r="JD458">
        <v>1872</v>
      </c>
      <c r="JE458">
        <v>1</v>
      </c>
      <c r="JF458">
        <v>37</v>
      </c>
      <c r="JG458">
        <v>25.1</v>
      </c>
      <c r="JH458">
        <v>25</v>
      </c>
      <c r="JI458">
        <v>2.44873</v>
      </c>
      <c r="JJ458">
        <v>2.65259</v>
      </c>
      <c r="JK458">
        <v>1.49658</v>
      </c>
      <c r="JL458">
        <v>2.33887</v>
      </c>
      <c r="JM458">
        <v>1.54785</v>
      </c>
      <c r="JN458">
        <v>2.3877</v>
      </c>
      <c r="JO458">
        <v>44.0295</v>
      </c>
      <c r="JP458">
        <v>16.1021</v>
      </c>
      <c r="JQ458">
        <v>18</v>
      </c>
      <c r="JR458">
        <v>498.275</v>
      </c>
      <c r="JS458">
        <v>510.846</v>
      </c>
      <c r="JT458">
        <v>23.3931</v>
      </c>
      <c r="JU458">
        <v>33.6354</v>
      </c>
      <c r="JV458">
        <v>29.9992</v>
      </c>
      <c r="JW458">
        <v>33.7434</v>
      </c>
      <c r="JX458">
        <v>33.6903</v>
      </c>
      <c r="JY458">
        <v>49.1803</v>
      </c>
      <c r="JZ458">
        <v>46.043</v>
      </c>
      <c r="KA458">
        <v>0</v>
      </c>
      <c r="KB458">
        <v>23.3939</v>
      </c>
      <c r="KC458">
        <v>1088.38</v>
      </c>
      <c r="KD458">
        <v>16.597</v>
      </c>
      <c r="KE458">
        <v>99.40089999999999</v>
      </c>
      <c r="KF458">
        <v>99.46599999999999</v>
      </c>
    </row>
    <row r="459" spans="1:292">
      <c r="A459">
        <v>423</v>
      </c>
      <c r="B459">
        <v>1685133953.5</v>
      </c>
      <c r="C459">
        <v>10551</v>
      </c>
      <c r="D459" t="s">
        <v>1289</v>
      </c>
      <c r="E459" t="s">
        <v>1290</v>
      </c>
      <c r="F459">
        <v>5</v>
      </c>
      <c r="G459" t="s">
        <v>1159</v>
      </c>
      <c r="H459">
        <v>1685133945.678571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1090.929102605841</v>
      </c>
      <c r="AJ459">
        <v>1055.623151515151</v>
      </c>
      <c r="AK459">
        <v>3.384604779696839</v>
      </c>
      <c r="AL459">
        <v>66.88750834974529</v>
      </c>
      <c r="AM459">
        <f>(AO459 - AN459 + DX459*1E3/(8.314*(DZ459+273.15)) * AQ459/DW459 * AP459) * DW459/(100*DK459) * 1000/(1000 - AO459)</f>
        <v>0</v>
      </c>
      <c r="AN459">
        <v>16.59629831802593</v>
      </c>
      <c r="AO459">
        <v>18.26188251748253</v>
      </c>
      <c r="AP459">
        <v>0.0001236567902298992</v>
      </c>
      <c r="AQ459">
        <v>107.9229507317574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6</v>
      </c>
      <c r="DL459">
        <v>0.5</v>
      </c>
      <c r="DM459" t="s">
        <v>430</v>
      </c>
      <c r="DN459">
        <v>2</v>
      </c>
      <c r="DO459" t="b">
        <v>1</v>
      </c>
      <c r="DP459">
        <v>1685133945.678571</v>
      </c>
      <c r="DQ459">
        <v>1012.057</v>
      </c>
      <c r="DR459">
        <v>1058.147142857143</v>
      </c>
      <c r="DS459">
        <v>18.25238214285714</v>
      </c>
      <c r="DT459">
        <v>16.59564285714286</v>
      </c>
      <c r="DU459">
        <v>1012.859178571429</v>
      </c>
      <c r="DV459">
        <v>18.66524642857143</v>
      </c>
      <c r="DW459">
        <v>499.9998571428571</v>
      </c>
      <c r="DX459">
        <v>99.59631785714285</v>
      </c>
      <c r="DY459">
        <v>0.09997155714285713</v>
      </c>
      <c r="DZ459">
        <v>27.29084642857143</v>
      </c>
      <c r="EA459">
        <v>27.99587142857143</v>
      </c>
      <c r="EB459">
        <v>999.9000000000002</v>
      </c>
      <c r="EC459">
        <v>0</v>
      </c>
      <c r="ED459">
        <v>0</v>
      </c>
      <c r="EE459">
        <v>10000.13214285714</v>
      </c>
      <c r="EF459">
        <v>0</v>
      </c>
      <c r="EG459">
        <v>67.30762857142857</v>
      </c>
      <c r="EH459">
        <v>-46.09064642857144</v>
      </c>
      <c r="EI459">
        <v>1030.871785714286</v>
      </c>
      <c r="EJ459">
        <v>1076.003571428572</v>
      </c>
      <c r="EK459">
        <v>1.656737142857143</v>
      </c>
      <c r="EL459">
        <v>1058.147142857143</v>
      </c>
      <c r="EM459">
        <v>16.59564285714286</v>
      </c>
      <c r="EN459">
        <v>1.81787</v>
      </c>
      <c r="EO459">
        <v>1.652863928571428</v>
      </c>
      <c r="EP459">
        <v>15.94128928571429</v>
      </c>
      <c r="EQ459">
        <v>14.46068571428571</v>
      </c>
      <c r="ER459">
        <v>1999.9975</v>
      </c>
      <c r="ES459">
        <v>0.9799955714285714</v>
      </c>
      <c r="ET459">
        <v>0.02000482142857143</v>
      </c>
      <c r="EU459">
        <v>0</v>
      </c>
      <c r="EV459">
        <v>688.0575</v>
      </c>
      <c r="EW459">
        <v>5.00078</v>
      </c>
      <c r="EX459">
        <v>15273.44285714286</v>
      </c>
      <c r="EY459">
        <v>16379.57142857143</v>
      </c>
      <c r="EZ459">
        <v>43.24296428571427</v>
      </c>
      <c r="FA459">
        <v>44.55767857142856</v>
      </c>
      <c r="FB459">
        <v>43.57128571428571</v>
      </c>
      <c r="FC459">
        <v>43.77660714285714</v>
      </c>
      <c r="FD459">
        <v>43.81439285714286</v>
      </c>
      <c r="FE459">
        <v>1955.0875</v>
      </c>
      <c r="FF459">
        <v>39.91</v>
      </c>
      <c r="FG459">
        <v>0</v>
      </c>
      <c r="FH459">
        <v>1685133951.7</v>
      </c>
      <c r="FI459">
        <v>0</v>
      </c>
      <c r="FJ459">
        <v>688.08</v>
      </c>
      <c r="FK459">
        <v>0.8064957435686234</v>
      </c>
      <c r="FL459">
        <v>26.91965815259613</v>
      </c>
      <c r="FM459">
        <v>15273.66923076923</v>
      </c>
      <c r="FN459">
        <v>15</v>
      </c>
      <c r="FO459">
        <v>1685132446.1</v>
      </c>
      <c r="FP459" t="s">
        <v>1160</v>
      </c>
      <c r="FQ459">
        <v>1685132445.1</v>
      </c>
      <c r="FR459">
        <v>1685132446.1</v>
      </c>
      <c r="FS459">
        <v>7</v>
      </c>
      <c r="FT459">
        <v>-0.03</v>
      </c>
      <c r="FU459">
        <v>-0.019</v>
      </c>
      <c r="FV459">
        <v>-0.541</v>
      </c>
      <c r="FW459">
        <v>-0.438</v>
      </c>
      <c r="FX459">
        <v>420</v>
      </c>
      <c r="FY459">
        <v>15</v>
      </c>
      <c r="FZ459">
        <v>0.27</v>
      </c>
      <c r="GA459">
        <v>0.03</v>
      </c>
      <c r="GB459">
        <v>-46.014035</v>
      </c>
      <c r="GC459">
        <v>-1.794452532832864</v>
      </c>
      <c r="GD459">
        <v>0.1929157167651201</v>
      </c>
      <c r="GE459">
        <v>0</v>
      </c>
      <c r="GF459">
        <v>1.65179575</v>
      </c>
      <c r="GG459">
        <v>0.1148052157598497</v>
      </c>
      <c r="GH459">
        <v>0.01122685260602899</v>
      </c>
      <c r="GI459">
        <v>1</v>
      </c>
      <c r="GJ459">
        <v>1</v>
      </c>
      <c r="GK459">
        <v>2</v>
      </c>
      <c r="GL459" t="s">
        <v>432</v>
      </c>
      <c r="GM459">
        <v>3.09894</v>
      </c>
      <c r="GN459">
        <v>2.75823</v>
      </c>
      <c r="GO459">
        <v>0.178765</v>
      </c>
      <c r="GP459">
        <v>0.18377</v>
      </c>
      <c r="GQ459">
        <v>0.09881719999999999</v>
      </c>
      <c r="GR459">
        <v>0.0912834</v>
      </c>
      <c r="GS459">
        <v>20902.4</v>
      </c>
      <c r="GT459">
        <v>20500</v>
      </c>
      <c r="GU459">
        <v>26010.7</v>
      </c>
      <c r="GV459">
        <v>25472.3</v>
      </c>
      <c r="GW459">
        <v>37635.2</v>
      </c>
      <c r="GX459">
        <v>35151.4</v>
      </c>
      <c r="GY459">
        <v>45488.2</v>
      </c>
      <c r="GZ459">
        <v>41842.3</v>
      </c>
      <c r="HA459">
        <v>1.83948</v>
      </c>
      <c r="HB459">
        <v>1.83412</v>
      </c>
      <c r="HC459">
        <v>-0.00712276</v>
      </c>
      <c r="HD459">
        <v>0</v>
      </c>
      <c r="HE459">
        <v>28.1097</v>
      </c>
      <c r="HF459">
        <v>999.9</v>
      </c>
      <c r="HG459">
        <v>41.5</v>
      </c>
      <c r="HH459">
        <v>41.7</v>
      </c>
      <c r="HI459">
        <v>33.8086</v>
      </c>
      <c r="HJ459">
        <v>62.1579</v>
      </c>
      <c r="HK459">
        <v>24.0505</v>
      </c>
      <c r="HL459">
        <v>1</v>
      </c>
      <c r="HM459">
        <v>0.526883</v>
      </c>
      <c r="HN459">
        <v>3.94947</v>
      </c>
      <c r="HO459">
        <v>20.2619</v>
      </c>
      <c r="HP459">
        <v>5.2119</v>
      </c>
      <c r="HQ459">
        <v>11.9813</v>
      </c>
      <c r="HR459">
        <v>4.96385</v>
      </c>
      <c r="HS459">
        <v>3.27425</v>
      </c>
      <c r="HT459">
        <v>9999</v>
      </c>
      <c r="HU459">
        <v>9999</v>
      </c>
      <c r="HV459">
        <v>9999</v>
      </c>
      <c r="HW459">
        <v>43.1</v>
      </c>
      <c r="HX459">
        <v>1.86401</v>
      </c>
      <c r="HY459">
        <v>1.8602</v>
      </c>
      <c r="HZ459">
        <v>1.85852</v>
      </c>
      <c r="IA459">
        <v>1.85989</v>
      </c>
      <c r="IB459">
        <v>1.85988</v>
      </c>
      <c r="IC459">
        <v>1.85845</v>
      </c>
      <c r="ID459">
        <v>1.85747</v>
      </c>
      <c r="IE459">
        <v>1.85241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-0.82</v>
      </c>
      <c r="IT459">
        <v>-0.4128</v>
      </c>
      <c r="IU459">
        <v>-0.5078576447089265</v>
      </c>
      <c r="IV459">
        <v>0.0001543633802942166</v>
      </c>
      <c r="IW459">
        <v>-6.359805854135664E-07</v>
      </c>
      <c r="IX459">
        <v>1.931128000261328E-10</v>
      </c>
      <c r="IY459">
        <v>-0.4198698135401208</v>
      </c>
      <c r="IZ459">
        <v>-0.009907362677547949</v>
      </c>
      <c r="JA459">
        <v>0.0006454078662214542</v>
      </c>
      <c r="JB459">
        <v>-5.064920317128958E-06</v>
      </c>
      <c r="JC459">
        <v>3</v>
      </c>
      <c r="JD459">
        <v>1872</v>
      </c>
      <c r="JE459">
        <v>1</v>
      </c>
      <c r="JF459">
        <v>37</v>
      </c>
      <c r="JG459">
        <v>25.1</v>
      </c>
      <c r="JH459">
        <v>25.1</v>
      </c>
      <c r="JI459">
        <v>2.47559</v>
      </c>
      <c r="JJ459">
        <v>2.65015</v>
      </c>
      <c r="JK459">
        <v>1.49658</v>
      </c>
      <c r="JL459">
        <v>2.33887</v>
      </c>
      <c r="JM459">
        <v>1.54907</v>
      </c>
      <c r="JN459">
        <v>2.44019</v>
      </c>
      <c r="JO459">
        <v>44.0295</v>
      </c>
      <c r="JP459">
        <v>16.1021</v>
      </c>
      <c r="JQ459">
        <v>18</v>
      </c>
      <c r="JR459">
        <v>498.514</v>
      </c>
      <c r="JS459">
        <v>510.803</v>
      </c>
      <c r="JT459">
        <v>23.3949</v>
      </c>
      <c r="JU459">
        <v>33.6277</v>
      </c>
      <c r="JV459">
        <v>29.9994</v>
      </c>
      <c r="JW459">
        <v>33.736</v>
      </c>
      <c r="JX459">
        <v>33.6828</v>
      </c>
      <c r="JY459">
        <v>49.792</v>
      </c>
      <c r="JZ459">
        <v>46.043</v>
      </c>
      <c r="KA459">
        <v>0</v>
      </c>
      <c r="KB459">
        <v>23.3942</v>
      </c>
      <c r="KC459">
        <v>1108.41</v>
      </c>
      <c r="KD459">
        <v>16.597</v>
      </c>
      <c r="KE459">
        <v>99.4023</v>
      </c>
      <c r="KF459">
        <v>99.4675</v>
      </c>
    </row>
    <row r="460" spans="1:292">
      <c r="A460">
        <v>424</v>
      </c>
      <c r="B460">
        <v>1685133958.5</v>
      </c>
      <c r="C460">
        <v>10556</v>
      </c>
      <c r="D460" t="s">
        <v>1291</v>
      </c>
      <c r="E460" t="s">
        <v>1292</v>
      </c>
      <c r="F460">
        <v>5</v>
      </c>
      <c r="G460" t="s">
        <v>1159</v>
      </c>
      <c r="H460">
        <v>1685133950.981482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1108.042359464334</v>
      </c>
      <c r="AJ460">
        <v>1072.635454545454</v>
      </c>
      <c r="AK460">
        <v>3.402923101868565</v>
      </c>
      <c r="AL460">
        <v>66.88750834974529</v>
      </c>
      <c r="AM460">
        <f>(AO460 - AN460 + DX460*1E3/(8.314*(DZ460+273.15)) * AQ460/DW460 * AP460) * DW460/(100*DK460) * 1000/(1000 - AO460)</f>
        <v>0</v>
      </c>
      <c r="AN460">
        <v>16.59582592077449</v>
      </c>
      <c r="AO460">
        <v>18.26543916083918</v>
      </c>
      <c r="AP460">
        <v>9.872160060102312E-05</v>
      </c>
      <c r="AQ460">
        <v>107.9229507317574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6</v>
      </c>
      <c r="DL460">
        <v>0.5</v>
      </c>
      <c r="DM460" t="s">
        <v>430</v>
      </c>
      <c r="DN460">
        <v>2</v>
      </c>
      <c r="DO460" t="b">
        <v>1</v>
      </c>
      <c r="DP460">
        <v>1685133950.981482</v>
      </c>
      <c r="DQ460">
        <v>1029.686296296296</v>
      </c>
      <c r="DR460">
        <v>1075.894074074074</v>
      </c>
      <c r="DS460">
        <v>18.25984444444444</v>
      </c>
      <c r="DT460">
        <v>16.59554074074074</v>
      </c>
      <c r="DU460">
        <v>1030.498148148148</v>
      </c>
      <c r="DV460">
        <v>18.67265555555556</v>
      </c>
      <c r="DW460">
        <v>500.0095185185186</v>
      </c>
      <c r="DX460">
        <v>99.59590740740741</v>
      </c>
      <c r="DY460">
        <v>0.09998124444444444</v>
      </c>
      <c r="DZ460">
        <v>27.29112592592593</v>
      </c>
      <c r="EA460">
        <v>27.99404814814815</v>
      </c>
      <c r="EB460">
        <v>999.9000000000001</v>
      </c>
      <c r="EC460">
        <v>0</v>
      </c>
      <c r="ED460">
        <v>0</v>
      </c>
      <c r="EE460">
        <v>10005.64444444445</v>
      </c>
      <c r="EF460">
        <v>0</v>
      </c>
      <c r="EG460">
        <v>67.20728148148147</v>
      </c>
      <c r="EH460">
        <v>-46.20728518518518</v>
      </c>
      <c r="EI460">
        <v>1048.837777777778</v>
      </c>
      <c r="EJ460">
        <v>1094.05</v>
      </c>
      <c r="EK460">
        <v>1.664306296296296</v>
      </c>
      <c r="EL460">
        <v>1075.894074074074</v>
      </c>
      <c r="EM460">
        <v>16.59554074074074</v>
      </c>
      <c r="EN460">
        <v>1.818605185185185</v>
      </c>
      <c r="EO460">
        <v>1.652847037037037</v>
      </c>
      <c r="EP460">
        <v>15.94762222222222</v>
      </c>
      <c r="EQ460">
        <v>14.46052592592593</v>
      </c>
      <c r="ER460">
        <v>1999.979259259259</v>
      </c>
      <c r="ES460">
        <v>0.9799952222222222</v>
      </c>
      <c r="ET460">
        <v>0.02000516666666667</v>
      </c>
      <c r="EU460">
        <v>0</v>
      </c>
      <c r="EV460">
        <v>688.0665555555556</v>
      </c>
      <c r="EW460">
        <v>5.00078</v>
      </c>
      <c r="EX460">
        <v>15275.35185185185</v>
      </c>
      <c r="EY460">
        <v>16379.41481481481</v>
      </c>
      <c r="EZ460">
        <v>43.2311111111111</v>
      </c>
      <c r="FA460">
        <v>44.54133333333333</v>
      </c>
      <c r="FB460">
        <v>43.58070370370369</v>
      </c>
      <c r="FC460">
        <v>43.77062962962962</v>
      </c>
      <c r="FD460">
        <v>43.81451851851851</v>
      </c>
      <c r="FE460">
        <v>1955.069259259259</v>
      </c>
      <c r="FF460">
        <v>39.91</v>
      </c>
      <c r="FG460">
        <v>0</v>
      </c>
      <c r="FH460">
        <v>1685133956.5</v>
      </c>
      <c r="FI460">
        <v>0</v>
      </c>
      <c r="FJ460">
        <v>688.0986923076924</v>
      </c>
      <c r="FK460">
        <v>-0.7723076854263703</v>
      </c>
      <c r="FL460">
        <v>18.87179486674964</v>
      </c>
      <c r="FM460">
        <v>15275.45384615385</v>
      </c>
      <c r="FN460">
        <v>15</v>
      </c>
      <c r="FO460">
        <v>1685132446.1</v>
      </c>
      <c r="FP460" t="s">
        <v>1160</v>
      </c>
      <c r="FQ460">
        <v>1685132445.1</v>
      </c>
      <c r="FR460">
        <v>1685132446.1</v>
      </c>
      <c r="FS460">
        <v>7</v>
      </c>
      <c r="FT460">
        <v>-0.03</v>
      </c>
      <c r="FU460">
        <v>-0.019</v>
      </c>
      <c r="FV460">
        <v>-0.541</v>
      </c>
      <c r="FW460">
        <v>-0.438</v>
      </c>
      <c r="FX460">
        <v>420</v>
      </c>
      <c r="FY460">
        <v>15</v>
      </c>
      <c r="FZ460">
        <v>0.27</v>
      </c>
      <c r="GA460">
        <v>0.03</v>
      </c>
      <c r="GB460">
        <v>-46.133075</v>
      </c>
      <c r="GC460">
        <v>-1.525992495309548</v>
      </c>
      <c r="GD460">
        <v>0.1751851873732479</v>
      </c>
      <c r="GE460">
        <v>0</v>
      </c>
      <c r="GF460">
        <v>1.6585575</v>
      </c>
      <c r="GG460">
        <v>0.08892472795497171</v>
      </c>
      <c r="GH460">
        <v>0.008729402828945403</v>
      </c>
      <c r="GI460">
        <v>1</v>
      </c>
      <c r="GJ460">
        <v>1</v>
      </c>
      <c r="GK460">
        <v>2</v>
      </c>
      <c r="GL460" t="s">
        <v>432</v>
      </c>
      <c r="GM460">
        <v>3.09895</v>
      </c>
      <c r="GN460">
        <v>2.7582</v>
      </c>
      <c r="GO460">
        <v>0.180581</v>
      </c>
      <c r="GP460">
        <v>0.185525</v>
      </c>
      <c r="GQ460">
        <v>0.09882630000000001</v>
      </c>
      <c r="GR460">
        <v>0.0912835</v>
      </c>
      <c r="GS460">
        <v>20856.5</v>
      </c>
      <c r="GT460">
        <v>20456.1</v>
      </c>
      <c r="GU460">
        <v>26011.1</v>
      </c>
      <c r="GV460">
        <v>25472.5</v>
      </c>
      <c r="GW460">
        <v>37635.4</v>
      </c>
      <c r="GX460">
        <v>35152.4</v>
      </c>
      <c r="GY460">
        <v>45488.7</v>
      </c>
      <c r="GZ460">
        <v>41843.2</v>
      </c>
      <c r="HA460">
        <v>1.83917</v>
      </c>
      <c r="HB460">
        <v>1.83428</v>
      </c>
      <c r="HC460">
        <v>-0.00808388</v>
      </c>
      <c r="HD460">
        <v>0</v>
      </c>
      <c r="HE460">
        <v>28.11</v>
      </c>
      <c r="HF460">
        <v>999.9</v>
      </c>
      <c r="HG460">
        <v>41.5</v>
      </c>
      <c r="HH460">
        <v>41.7</v>
      </c>
      <c r="HI460">
        <v>33.809</v>
      </c>
      <c r="HJ460">
        <v>62.3479</v>
      </c>
      <c r="HK460">
        <v>23.8622</v>
      </c>
      <c r="HL460">
        <v>1</v>
      </c>
      <c r="HM460">
        <v>0.525859</v>
      </c>
      <c r="HN460">
        <v>3.93096</v>
      </c>
      <c r="HO460">
        <v>20.2625</v>
      </c>
      <c r="HP460">
        <v>5.21145</v>
      </c>
      <c r="HQ460">
        <v>11.9803</v>
      </c>
      <c r="HR460">
        <v>4.9636</v>
      </c>
      <c r="HS460">
        <v>3.27443</v>
      </c>
      <c r="HT460">
        <v>9999</v>
      </c>
      <c r="HU460">
        <v>9999</v>
      </c>
      <c r="HV460">
        <v>9999</v>
      </c>
      <c r="HW460">
        <v>43.1</v>
      </c>
      <c r="HX460">
        <v>1.86401</v>
      </c>
      <c r="HY460">
        <v>1.8602</v>
      </c>
      <c r="HZ460">
        <v>1.85852</v>
      </c>
      <c r="IA460">
        <v>1.85989</v>
      </c>
      <c r="IB460">
        <v>1.85988</v>
      </c>
      <c r="IC460">
        <v>1.85844</v>
      </c>
      <c r="ID460">
        <v>1.85745</v>
      </c>
      <c r="IE460">
        <v>1.85241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-0.82</v>
      </c>
      <c r="IT460">
        <v>-0.4128</v>
      </c>
      <c r="IU460">
        <v>-0.5078576447089265</v>
      </c>
      <c r="IV460">
        <v>0.0001543633802942166</v>
      </c>
      <c r="IW460">
        <v>-6.359805854135664E-07</v>
      </c>
      <c r="IX460">
        <v>1.931128000261328E-10</v>
      </c>
      <c r="IY460">
        <v>-0.4198698135401208</v>
      </c>
      <c r="IZ460">
        <v>-0.009907362677547949</v>
      </c>
      <c r="JA460">
        <v>0.0006454078662214542</v>
      </c>
      <c r="JB460">
        <v>-5.064920317128958E-06</v>
      </c>
      <c r="JC460">
        <v>3</v>
      </c>
      <c r="JD460">
        <v>1872</v>
      </c>
      <c r="JE460">
        <v>1</v>
      </c>
      <c r="JF460">
        <v>37</v>
      </c>
      <c r="JG460">
        <v>25.2</v>
      </c>
      <c r="JH460">
        <v>25.2</v>
      </c>
      <c r="JI460">
        <v>2.5061</v>
      </c>
      <c r="JJ460">
        <v>2.64282</v>
      </c>
      <c r="JK460">
        <v>1.49658</v>
      </c>
      <c r="JL460">
        <v>2.33887</v>
      </c>
      <c r="JM460">
        <v>1.54907</v>
      </c>
      <c r="JN460">
        <v>2.47437</v>
      </c>
      <c r="JO460">
        <v>44.0295</v>
      </c>
      <c r="JP460">
        <v>16.1021</v>
      </c>
      <c r="JQ460">
        <v>18</v>
      </c>
      <c r="JR460">
        <v>498.263</v>
      </c>
      <c r="JS460">
        <v>510.835</v>
      </c>
      <c r="JT460">
        <v>23.395</v>
      </c>
      <c r="JU460">
        <v>33.6185</v>
      </c>
      <c r="JV460">
        <v>29.9993</v>
      </c>
      <c r="JW460">
        <v>33.7268</v>
      </c>
      <c r="JX460">
        <v>33.6736</v>
      </c>
      <c r="JY460">
        <v>50.3949</v>
      </c>
      <c r="JZ460">
        <v>46.043</v>
      </c>
      <c r="KA460">
        <v>0</v>
      </c>
      <c r="KB460">
        <v>23.3979</v>
      </c>
      <c r="KC460">
        <v>1121.77</v>
      </c>
      <c r="KD460">
        <v>16.597</v>
      </c>
      <c r="KE460">
        <v>99.4036</v>
      </c>
      <c r="KF460">
        <v>99.4692</v>
      </c>
    </row>
    <row r="461" spans="1:292">
      <c r="A461">
        <v>425</v>
      </c>
      <c r="B461">
        <v>1685133963.5</v>
      </c>
      <c r="C461">
        <v>10561</v>
      </c>
      <c r="D461" t="s">
        <v>1293</v>
      </c>
      <c r="E461" t="s">
        <v>1294</v>
      </c>
      <c r="F461">
        <v>5</v>
      </c>
      <c r="G461" t="s">
        <v>1159</v>
      </c>
      <c r="H461">
        <v>1685133955.696429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1124.93329006205</v>
      </c>
      <c r="AJ461">
        <v>1089.645636363636</v>
      </c>
      <c r="AK461">
        <v>3.403734108213093</v>
      </c>
      <c r="AL461">
        <v>66.88750834974529</v>
      </c>
      <c r="AM461">
        <f>(AO461 - AN461 + DX461*1E3/(8.314*(DZ461+273.15)) * AQ461/DW461 * AP461) * DW461/(100*DK461) * 1000/(1000 - AO461)</f>
        <v>0</v>
      </c>
      <c r="AN461">
        <v>16.59502778980102</v>
      </c>
      <c r="AO461">
        <v>18.26720139860141</v>
      </c>
      <c r="AP461">
        <v>-8.239139668123146E-05</v>
      </c>
      <c r="AQ461">
        <v>107.9229507317574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6</v>
      </c>
      <c r="DL461">
        <v>0.5</v>
      </c>
      <c r="DM461" t="s">
        <v>430</v>
      </c>
      <c r="DN461">
        <v>2</v>
      </c>
      <c r="DO461" t="b">
        <v>1</v>
      </c>
      <c r="DP461">
        <v>1685133955.696429</v>
      </c>
      <c r="DQ461">
        <v>1045.385357142857</v>
      </c>
      <c r="DR461">
        <v>1091.671428571429</v>
      </c>
      <c r="DS461">
        <v>18.26327142857143</v>
      </c>
      <c r="DT461">
        <v>16.59526071428571</v>
      </c>
      <c r="DU461">
        <v>1046.205357142857</v>
      </c>
      <c r="DV461">
        <v>18.67603571428571</v>
      </c>
      <c r="DW461">
        <v>500.0128571428571</v>
      </c>
      <c r="DX461">
        <v>99.59619642857146</v>
      </c>
      <c r="DY461">
        <v>0.09999184285714287</v>
      </c>
      <c r="DZ461">
        <v>27.29161785714285</v>
      </c>
      <c r="EA461">
        <v>27.99054285714286</v>
      </c>
      <c r="EB461">
        <v>999.9000000000002</v>
      </c>
      <c r="EC461">
        <v>0</v>
      </c>
      <c r="ED461">
        <v>0</v>
      </c>
      <c r="EE461">
        <v>10003.16785714286</v>
      </c>
      <c r="EF461">
        <v>0</v>
      </c>
      <c r="EG461">
        <v>67.11535000000001</v>
      </c>
      <c r="EH461">
        <v>-46.286</v>
      </c>
      <c r="EI461">
        <v>1064.8325</v>
      </c>
      <c r="EJ461">
        <v>1110.093214285714</v>
      </c>
      <c r="EK461">
        <v>1.667996071428572</v>
      </c>
      <c r="EL461">
        <v>1091.671428571429</v>
      </c>
      <c r="EM461">
        <v>16.59526071428571</v>
      </c>
      <c r="EN461">
        <v>1.818950357142857</v>
      </c>
      <c r="EO461">
        <v>1.652825357142857</v>
      </c>
      <c r="EP461">
        <v>15.9506</v>
      </c>
      <c r="EQ461">
        <v>14.46031785714286</v>
      </c>
      <c r="ER461">
        <v>1999.969285714285</v>
      </c>
      <c r="ES461">
        <v>0.9799949285714286</v>
      </c>
      <c r="ET461">
        <v>0.02000546071428572</v>
      </c>
      <c r="EU461">
        <v>0</v>
      </c>
      <c r="EV461">
        <v>687.9935357142858</v>
      </c>
      <c r="EW461">
        <v>5.00078</v>
      </c>
      <c r="EX461">
        <v>15276.575</v>
      </c>
      <c r="EY461">
        <v>16379.33571428571</v>
      </c>
      <c r="EZ461">
        <v>43.22060714285713</v>
      </c>
      <c r="FA461">
        <v>44.531</v>
      </c>
      <c r="FB461">
        <v>43.58449999999999</v>
      </c>
      <c r="FC461">
        <v>43.76314285714284</v>
      </c>
      <c r="FD461">
        <v>43.83460714285714</v>
      </c>
      <c r="FE461">
        <v>1955.059285714286</v>
      </c>
      <c r="FF461">
        <v>39.91</v>
      </c>
      <c r="FG461">
        <v>0</v>
      </c>
      <c r="FH461">
        <v>1685133961.9</v>
      </c>
      <c r="FI461">
        <v>0</v>
      </c>
      <c r="FJ461">
        <v>687.9761599999999</v>
      </c>
      <c r="FK461">
        <v>-1.167307689568732</v>
      </c>
      <c r="FL461">
        <v>13.84615382590052</v>
      </c>
      <c r="FM461">
        <v>15277.004</v>
      </c>
      <c r="FN461">
        <v>15</v>
      </c>
      <c r="FO461">
        <v>1685132446.1</v>
      </c>
      <c r="FP461" t="s">
        <v>1160</v>
      </c>
      <c r="FQ461">
        <v>1685132445.1</v>
      </c>
      <c r="FR461">
        <v>1685132446.1</v>
      </c>
      <c r="FS461">
        <v>7</v>
      </c>
      <c r="FT461">
        <v>-0.03</v>
      </c>
      <c r="FU461">
        <v>-0.019</v>
      </c>
      <c r="FV461">
        <v>-0.541</v>
      </c>
      <c r="FW461">
        <v>-0.438</v>
      </c>
      <c r="FX461">
        <v>420</v>
      </c>
      <c r="FY461">
        <v>15</v>
      </c>
      <c r="FZ461">
        <v>0.27</v>
      </c>
      <c r="GA461">
        <v>0.03</v>
      </c>
      <c r="GB461">
        <v>-46.21109756097561</v>
      </c>
      <c r="GC461">
        <v>-1.113376306620077</v>
      </c>
      <c r="GD461">
        <v>0.1585507297255049</v>
      </c>
      <c r="GE461">
        <v>0</v>
      </c>
      <c r="GF461">
        <v>1.664693414634146</v>
      </c>
      <c r="GG461">
        <v>0.05508397212543707</v>
      </c>
      <c r="GH461">
        <v>0.005795269142829747</v>
      </c>
      <c r="GI461">
        <v>1</v>
      </c>
      <c r="GJ461">
        <v>1</v>
      </c>
      <c r="GK461">
        <v>2</v>
      </c>
      <c r="GL461" t="s">
        <v>432</v>
      </c>
      <c r="GM461">
        <v>3.09897</v>
      </c>
      <c r="GN461">
        <v>2.75807</v>
      </c>
      <c r="GO461">
        <v>0.18239</v>
      </c>
      <c r="GP461">
        <v>0.187315</v>
      </c>
      <c r="GQ461">
        <v>0.09884510000000001</v>
      </c>
      <c r="GR461">
        <v>0.0912818</v>
      </c>
      <c r="GS461">
        <v>20810.8</v>
      </c>
      <c r="GT461">
        <v>20411.4</v>
      </c>
      <c r="GU461">
        <v>26011.5</v>
      </c>
      <c r="GV461">
        <v>25472.9</v>
      </c>
      <c r="GW461">
        <v>37635.8</v>
      </c>
      <c r="GX461">
        <v>35152.9</v>
      </c>
      <c r="GY461">
        <v>45489.8</v>
      </c>
      <c r="GZ461">
        <v>41843.6</v>
      </c>
      <c r="HA461">
        <v>1.83967</v>
      </c>
      <c r="HB461">
        <v>1.83455</v>
      </c>
      <c r="HC461">
        <v>-0.00743568</v>
      </c>
      <c r="HD461">
        <v>0</v>
      </c>
      <c r="HE461">
        <v>28.1077</v>
      </c>
      <c r="HF461">
        <v>999.9</v>
      </c>
      <c r="HG461">
        <v>41.5</v>
      </c>
      <c r="HH461">
        <v>41.7</v>
      </c>
      <c r="HI461">
        <v>33.811</v>
      </c>
      <c r="HJ461">
        <v>62.1779</v>
      </c>
      <c r="HK461">
        <v>23.9663</v>
      </c>
      <c r="HL461">
        <v>1</v>
      </c>
      <c r="HM461">
        <v>0.524769</v>
      </c>
      <c r="HN461">
        <v>3.88078</v>
      </c>
      <c r="HO461">
        <v>20.2635</v>
      </c>
      <c r="HP461">
        <v>5.211</v>
      </c>
      <c r="HQ461">
        <v>11.9806</v>
      </c>
      <c r="HR461">
        <v>4.96335</v>
      </c>
      <c r="HS461">
        <v>3.27443</v>
      </c>
      <c r="HT461">
        <v>9999</v>
      </c>
      <c r="HU461">
        <v>9999</v>
      </c>
      <c r="HV461">
        <v>9999</v>
      </c>
      <c r="HW461">
        <v>43.1</v>
      </c>
      <c r="HX461">
        <v>1.86401</v>
      </c>
      <c r="HY461">
        <v>1.8602</v>
      </c>
      <c r="HZ461">
        <v>1.85853</v>
      </c>
      <c r="IA461">
        <v>1.85989</v>
      </c>
      <c r="IB461">
        <v>1.85988</v>
      </c>
      <c r="IC461">
        <v>1.85843</v>
      </c>
      <c r="ID461">
        <v>1.85745</v>
      </c>
      <c r="IE461">
        <v>1.85242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-0.84</v>
      </c>
      <c r="IT461">
        <v>-0.4127</v>
      </c>
      <c r="IU461">
        <v>-0.5078576447089265</v>
      </c>
      <c r="IV461">
        <v>0.0001543633802942166</v>
      </c>
      <c r="IW461">
        <v>-6.359805854135664E-07</v>
      </c>
      <c r="IX461">
        <v>1.931128000261328E-10</v>
      </c>
      <c r="IY461">
        <v>-0.4198698135401208</v>
      </c>
      <c r="IZ461">
        <v>-0.009907362677547949</v>
      </c>
      <c r="JA461">
        <v>0.0006454078662214542</v>
      </c>
      <c r="JB461">
        <v>-5.064920317128958E-06</v>
      </c>
      <c r="JC461">
        <v>3</v>
      </c>
      <c r="JD461">
        <v>1872</v>
      </c>
      <c r="JE461">
        <v>1</v>
      </c>
      <c r="JF461">
        <v>37</v>
      </c>
      <c r="JG461">
        <v>25.3</v>
      </c>
      <c r="JH461">
        <v>25.3</v>
      </c>
      <c r="JI461">
        <v>2.53784</v>
      </c>
      <c r="JJ461">
        <v>2.64526</v>
      </c>
      <c r="JK461">
        <v>1.49658</v>
      </c>
      <c r="JL461">
        <v>2.33887</v>
      </c>
      <c r="JM461">
        <v>1.54785</v>
      </c>
      <c r="JN461">
        <v>2.39624</v>
      </c>
      <c r="JO461">
        <v>44.0295</v>
      </c>
      <c r="JP461">
        <v>16.1021</v>
      </c>
      <c r="JQ461">
        <v>18</v>
      </c>
      <c r="JR461">
        <v>498.513</v>
      </c>
      <c r="JS461">
        <v>510.967</v>
      </c>
      <c r="JT461">
        <v>23.3999</v>
      </c>
      <c r="JU461">
        <v>33.6092</v>
      </c>
      <c r="JV461">
        <v>29.999</v>
      </c>
      <c r="JW461">
        <v>33.7186</v>
      </c>
      <c r="JX461">
        <v>33.6663</v>
      </c>
      <c r="JY461">
        <v>51.0447</v>
      </c>
      <c r="JZ461">
        <v>46.043</v>
      </c>
      <c r="KA461">
        <v>0</v>
      </c>
      <c r="KB461">
        <v>23.41</v>
      </c>
      <c r="KC461">
        <v>1141.81</v>
      </c>
      <c r="KD461">
        <v>16.5911</v>
      </c>
      <c r="KE461">
        <v>99.4058</v>
      </c>
      <c r="KF461">
        <v>99.47029999999999</v>
      </c>
    </row>
    <row r="462" spans="1:292">
      <c r="A462">
        <v>426</v>
      </c>
      <c r="B462">
        <v>1685133968.5</v>
      </c>
      <c r="C462">
        <v>10566</v>
      </c>
      <c r="D462" t="s">
        <v>1295</v>
      </c>
      <c r="E462" t="s">
        <v>1296</v>
      </c>
      <c r="F462">
        <v>5</v>
      </c>
      <c r="G462" t="s">
        <v>1159</v>
      </c>
      <c r="H462">
        <v>1685133961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1142.190531264764</v>
      </c>
      <c r="AJ462">
        <v>1106.600181818181</v>
      </c>
      <c r="AK462">
        <v>3.397058364469706</v>
      </c>
      <c r="AL462">
        <v>66.88750834974529</v>
      </c>
      <c r="AM462">
        <f>(AO462 - AN462 + DX462*1E3/(8.314*(DZ462+273.15)) * AQ462/DW462 * AP462) * DW462/(100*DK462) * 1000/(1000 - AO462)</f>
        <v>0</v>
      </c>
      <c r="AN462">
        <v>16.59415467439462</v>
      </c>
      <c r="AO462">
        <v>18.27360559440561</v>
      </c>
      <c r="AP462">
        <v>0.0002100215526892429</v>
      </c>
      <c r="AQ462">
        <v>107.9229507317574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6</v>
      </c>
      <c r="DL462">
        <v>0.5</v>
      </c>
      <c r="DM462" t="s">
        <v>430</v>
      </c>
      <c r="DN462">
        <v>2</v>
      </c>
      <c r="DO462" t="b">
        <v>1</v>
      </c>
      <c r="DP462">
        <v>1685133961</v>
      </c>
      <c r="DQ462">
        <v>1063.065185185185</v>
      </c>
      <c r="DR462">
        <v>1109.463703703704</v>
      </c>
      <c r="DS462">
        <v>18.26733703703704</v>
      </c>
      <c r="DT462">
        <v>16.59493333333333</v>
      </c>
      <c r="DU462">
        <v>1063.897037037037</v>
      </c>
      <c r="DV462">
        <v>18.68006666666667</v>
      </c>
      <c r="DW462">
        <v>500.0159259259258</v>
      </c>
      <c r="DX462">
        <v>99.5964740740741</v>
      </c>
      <c r="DY462">
        <v>0.1000549888888889</v>
      </c>
      <c r="DZ462">
        <v>27.29205925925926</v>
      </c>
      <c r="EA462">
        <v>27.98607777777777</v>
      </c>
      <c r="EB462">
        <v>999.9000000000001</v>
      </c>
      <c r="EC462">
        <v>0</v>
      </c>
      <c r="ED462">
        <v>0</v>
      </c>
      <c r="EE462">
        <v>9998.144444444446</v>
      </c>
      <c r="EF462">
        <v>0</v>
      </c>
      <c r="EG462">
        <v>67.00359999999999</v>
      </c>
      <c r="EH462">
        <v>-46.3973925925926</v>
      </c>
      <c r="EI462">
        <v>1082.847037037037</v>
      </c>
      <c r="EJ462">
        <v>1128.185555555556</v>
      </c>
      <c r="EK462">
        <v>1.672380740740741</v>
      </c>
      <c r="EL462">
        <v>1109.463703703704</v>
      </c>
      <c r="EM462">
        <v>16.59493333333333</v>
      </c>
      <c r="EN462">
        <v>1.81936037037037</v>
      </c>
      <c r="EO462">
        <v>1.652798148148148</v>
      </c>
      <c r="EP462">
        <v>15.95413703703704</v>
      </c>
      <c r="EQ462">
        <v>14.46007407407408</v>
      </c>
      <c r="ER462">
        <v>1999.985925925926</v>
      </c>
      <c r="ES462">
        <v>0.9799950000000001</v>
      </c>
      <c r="ET462">
        <v>0.0200053962962963</v>
      </c>
      <c r="EU462">
        <v>0</v>
      </c>
      <c r="EV462">
        <v>687.9141851851853</v>
      </c>
      <c r="EW462">
        <v>5.00078</v>
      </c>
      <c r="EX462">
        <v>15277.38518518519</v>
      </c>
      <c r="EY462">
        <v>16379.47037037037</v>
      </c>
      <c r="EZ462">
        <v>43.20103703703703</v>
      </c>
      <c r="FA462">
        <v>44.52755555555556</v>
      </c>
      <c r="FB462">
        <v>43.57137037037036</v>
      </c>
      <c r="FC462">
        <v>43.75896296296295</v>
      </c>
      <c r="FD462">
        <v>43.80766666666666</v>
      </c>
      <c r="FE462">
        <v>1955.075925925926</v>
      </c>
      <c r="FF462">
        <v>39.91</v>
      </c>
      <c r="FG462">
        <v>0</v>
      </c>
      <c r="FH462">
        <v>1685133966.7</v>
      </c>
      <c r="FI462">
        <v>0</v>
      </c>
      <c r="FJ462">
        <v>687.9052800000001</v>
      </c>
      <c r="FK462">
        <v>-0.8040000120501631</v>
      </c>
      <c r="FL462">
        <v>3.000000009162064</v>
      </c>
      <c r="FM462">
        <v>15277.544</v>
      </c>
      <c r="FN462">
        <v>15</v>
      </c>
      <c r="FO462">
        <v>1685132446.1</v>
      </c>
      <c r="FP462" t="s">
        <v>1160</v>
      </c>
      <c r="FQ462">
        <v>1685132445.1</v>
      </c>
      <c r="FR462">
        <v>1685132446.1</v>
      </c>
      <c r="FS462">
        <v>7</v>
      </c>
      <c r="FT462">
        <v>-0.03</v>
      </c>
      <c r="FU462">
        <v>-0.019</v>
      </c>
      <c r="FV462">
        <v>-0.541</v>
      </c>
      <c r="FW462">
        <v>-0.438</v>
      </c>
      <c r="FX462">
        <v>420</v>
      </c>
      <c r="FY462">
        <v>15</v>
      </c>
      <c r="FZ462">
        <v>0.27</v>
      </c>
      <c r="GA462">
        <v>0.03</v>
      </c>
      <c r="GB462">
        <v>-46.34497317073171</v>
      </c>
      <c r="GC462">
        <v>-1.154548432055852</v>
      </c>
      <c r="GD462">
        <v>0.1629835949015101</v>
      </c>
      <c r="GE462">
        <v>0</v>
      </c>
      <c r="GF462">
        <v>1.66966756097561</v>
      </c>
      <c r="GG462">
        <v>0.04637184668989112</v>
      </c>
      <c r="GH462">
        <v>0.004749258622753036</v>
      </c>
      <c r="GI462">
        <v>1</v>
      </c>
      <c r="GJ462">
        <v>1</v>
      </c>
      <c r="GK462">
        <v>2</v>
      </c>
      <c r="GL462" t="s">
        <v>432</v>
      </c>
      <c r="GM462">
        <v>3.09896</v>
      </c>
      <c r="GN462">
        <v>2.75818</v>
      </c>
      <c r="GO462">
        <v>0.184178</v>
      </c>
      <c r="GP462">
        <v>0.18907</v>
      </c>
      <c r="GQ462">
        <v>0.0988675</v>
      </c>
      <c r="GR462">
        <v>0.09128360000000001</v>
      </c>
      <c r="GS462">
        <v>20765.7</v>
      </c>
      <c r="GT462">
        <v>20367.7</v>
      </c>
      <c r="GU462">
        <v>26012.1</v>
      </c>
      <c r="GV462">
        <v>25473.3</v>
      </c>
      <c r="GW462">
        <v>37636</v>
      </c>
      <c r="GX462">
        <v>35153.6</v>
      </c>
      <c r="GY462">
        <v>45491</v>
      </c>
      <c r="GZ462">
        <v>41844.2</v>
      </c>
      <c r="HA462">
        <v>1.83952</v>
      </c>
      <c r="HB462">
        <v>1.83465</v>
      </c>
      <c r="HC462">
        <v>-0.00730157</v>
      </c>
      <c r="HD462">
        <v>0</v>
      </c>
      <c r="HE462">
        <v>28.1053</v>
      </c>
      <c r="HF462">
        <v>999.9</v>
      </c>
      <c r="HG462">
        <v>41.5</v>
      </c>
      <c r="HH462">
        <v>41.7</v>
      </c>
      <c r="HI462">
        <v>33.809</v>
      </c>
      <c r="HJ462">
        <v>62.5779</v>
      </c>
      <c r="HK462">
        <v>24.1386</v>
      </c>
      <c r="HL462">
        <v>1</v>
      </c>
      <c r="HM462">
        <v>0.523826</v>
      </c>
      <c r="HN462">
        <v>3.86185</v>
      </c>
      <c r="HO462">
        <v>20.2639</v>
      </c>
      <c r="HP462">
        <v>5.21175</v>
      </c>
      <c r="HQ462">
        <v>11.9806</v>
      </c>
      <c r="HR462">
        <v>4.9637</v>
      </c>
      <c r="HS462">
        <v>3.27445</v>
      </c>
      <c r="HT462">
        <v>9999</v>
      </c>
      <c r="HU462">
        <v>9999</v>
      </c>
      <c r="HV462">
        <v>9999</v>
      </c>
      <c r="HW462">
        <v>43.1</v>
      </c>
      <c r="HX462">
        <v>1.86401</v>
      </c>
      <c r="HY462">
        <v>1.8602</v>
      </c>
      <c r="HZ462">
        <v>1.85853</v>
      </c>
      <c r="IA462">
        <v>1.85989</v>
      </c>
      <c r="IB462">
        <v>1.85988</v>
      </c>
      <c r="IC462">
        <v>1.85848</v>
      </c>
      <c r="ID462">
        <v>1.85748</v>
      </c>
      <c r="IE462">
        <v>1.85242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-0.84</v>
      </c>
      <c r="IT462">
        <v>-0.4127</v>
      </c>
      <c r="IU462">
        <v>-0.5078576447089265</v>
      </c>
      <c r="IV462">
        <v>0.0001543633802942166</v>
      </c>
      <c r="IW462">
        <v>-6.359805854135664E-07</v>
      </c>
      <c r="IX462">
        <v>1.931128000261328E-10</v>
      </c>
      <c r="IY462">
        <v>-0.4198698135401208</v>
      </c>
      <c r="IZ462">
        <v>-0.009907362677547949</v>
      </c>
      <c r="JA462">
        <v>0.0006454078662214542</v>
      </c>
      <c r="JB462">
        <v>-5.064920317128958E-06</v>
      </c>
      <c r="JC462">
        <v>3</v>
      </c>
      <c r="JD462">
        <v>1872</v>
      </c>
      <c r="JE462">
        <v>1</v>
      </c>
      <c r="JF462">
        <v>37</v>
      </c>
      <c r="JG462">
        <v>25.4</v>
      </c>
      <c r="JH462">
        <v>25.4</v>
      </c>
      <c r="JI462">
        <v>2.56958</v>
      </c>
      <c r="JJ462">
        <v>2.65381</v>
      </c>
      <c r="JK462">
        <v>1.49658</v>
      </c>
      <c r="JL462">
        <v>2.33887</v>
      </c>
      <c r="JM462">
        <v>1.54907</v>
      </c>
      <c r="JN462">
        <v>2.33765</v>
      </c>
      <c r="JO462">
        <v>44.0019</v>
      </c>
      <c r="JP462">
        <v>16.0934</v>
      </c>
      <c r="JQ462">
        <v>18</v>
      </c>
      <c r="JR462">
        <v>498.357</v>
      </c>
      <c r="JS462">
        <v>510.964</v>
      </c>
      <c r="JT462">
        <v>23.4122</v>
      </c>
      <c r="JU462">
        <v>33.6003</v>
      </c>
      <c r="JV462">
        <v>29.9992</v>
      </c>
      <c r="JW462">
        <v>33.7098</v>
      </c>
      <c r="JX462">
        <v>33.6572</v>
      </c>
      <c r="JY462">
        <v>51.6251</v>
      </c>
      <c r="JZ462">
        <v>46.043</v>
      </c>
      <c r="KA462">
        <v>0</v>
      </c>
      <c r="KB462">
        <v>23.4192</v>
      </c>
      <c r="KC462">
        <v>1155.9</v>
      </c>
      <c r="KD462">
        <v>16.5904</v>
      </c>
      <c r="KE462">
        <v>99.4081</v>
      </c>
      <c r="KF462">
        <v>99.4717</v>
      </c>
    </row>
    <row r="463" spans="1:292">
      <c r="A463">
        <v>427</v>
      </c>
      <c r="B463">
        <v>1685133973.5</v>
      </c>
      <c r="C463">
        <v>10571</v>
      </c>
      <c r="D463" t="s">
        <v>1297</v>
      </c>
      <c r="E463" t="s">
        <v>1298</v>
      </c>
      <c r="F463">
        <v>5</v>
      </c>
      <c r="G463" t="s">
        <v>1159</v>
      </c>
      <c r="H463">
        <v>1685133965.714286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1159.16656790228</v>
      </c>
      <c r="AJ463">
        <v>1123.522606060606</v>
      </c>
      <c r="AK463">
        <v>3.400224380801933</v>
      </c>
      <c r="AL463">
        <v>66.88750834974529</v>
      </c>
      <c r="AM463">
        <f>(AO463 - AN463 + DX463*1E3/(8.314*(DZ463+273.15)) * AQ463/DW463 * AP463) * DW463/(100*DK463) * 1000/(1000 - AO463)</f>
        <v>0</v>
      </c>
      <c r="AN463">
        <v>16.59441354330587</v>
      </c>
      <c r="AO463">
        <v>18.27498321678323</v>
      </c>
      <c r="AP463">
        <v>-3.569556546557319E-05</v>
      </c>
      <c r="AQ463">
        <v>107.9229507317574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6</v>
      </c>
      <c r="DL463">
        <v>0.5</v>
      </c>
      <c r="DM463" t="s">
        <v>430</v>
      </c>
      <c r="DN463">
        <v>2</v>
      </c>
      <c r="DO463" t="b">
        <v>1</v>
      </c>
      <c r="DP463">
        <v>1685133965.714286</v>
      </c>
      <c r="DQ463">
        <v>1078.7625</v>
      </c>
      <c r="DR463">
        <v>1125.220357142857</v>
      </c>
      <c r="DS463">
        <v>18.27026785714286</v>
      </c>
      <c r="DT463">
        <v>16.59506071428572</v>
      </c>
      <c r="DU463">
        <v>1079.602142857143</v>
      </c>
      <c r="DV463">
        <v>18.68297142857143</v>
      </c>
      <c r="DW463">
        <v>500.0185714285714</v>
      </c>
      <c r="DX463">
        <v>99.597075</v>
      </c>
      <c r="DY463">
        <v>0.1000186357142857</v>
      </c>
      <c r="DZ463">
        <v>27.2925</v>
      </c>
      <c r="EA463">
        <v>27.98645714285714</v>
      </c>
      <c r="EB463">
        <v>999.9000000000002</v>
      </c>
      <c r="EC463">
        <v>0</v>
      </c>
      <c r="ED463">
        <v>0</v>
      </c>
      <c r="EE463">
        <v>9997.139285714287</v>
      </c>
      <c r="EF463">
        <v>0</v>
      </c>
      <c r="EG463">
        <v>66.90652857142857</v>
      </c>
      <c r="EH463">
        <v>-46.4578857142857</v>
      </c>
      <c r="EI463">
        <v>1098.839285714286</v>
      </c>
      <c r="EJ463">
        <v>1144.208571428571</v>
      </c>
      <c r="EK463">
        <v>1.675187857142857</v>
      </c>
      <c r="EL463">
        <v>1125.220357142857</v>
      </c>
      <c r="EM463">
        <v>16.59506071428572</v>
      </c>
      <c r="EN463">
        <v>1.819663571428571</v>
      </c>
      <c r="EO463">
        <v>1.652820714285714</v>
      </c>
      <c r="EP463">
        <v>15.95673928571429</v>
      </c>
      <c r="EQ463">
        <v>14.46028571428572</v>
      </c>
      <c r="ER463">
        <v>2000.007142857143</v>
      </c>
      <c r="ES463">
        <v>0.9799951428571428</v>
      </c>
      <c r="ET463">
        <v>0.02000525714285714</v>
      </c>
      <c r="EU463">
        <v>0</v>
      </c>
      <c r="EV463">
        <v>687.8072857142857</v>
      </c>
      <c r="EW463">
        <v>5.00078</v>
      </c>
      <c r="EX463">
        <v>15277.48214285714</v>
      </c>
      <c r="EY463">
        <v>16379.64642857143</v>
      </c>
      <c r="EZ463">
        <v>43.18496428571427</v>
      </c>
      <c r="FA463">
        <v>44.51771428571429</v>
      </c>
      <c r="FB463">
        <v>43.51532142857142</v>
      </c>
      <c r="FC463">
        <v>43.74296428571428</v>
      </c>
      <c r="FD463">
        <v>43.79439285714285</v>
      </c>
      <c r="FE463">
        <v>1955.097142857143</v>
      </c>
      <c r="FF463">
        <v>39.91</v>
      </c>
      <c r="FG463">
        <v>0</v>
      </c>
      <c r="FH463">
        <v>1685133971.5</v>
      </c>
      <c r="FI463">
        <v>0</v>
      </c>
      <c r="FJ463">
        <v>687.7767600000001</v>
      </c>
      <c r="FK463">
        <v>-1.718230763310043</v>
      </c>
      <c r="FL463">
        <v>-6.63846149804594</v>
      </c>
      <c r="FM463">
        <v>15277.572</v>
      </c>
      <c r="FN463">
        <v>15</v>
      </c>
      <c r="FO463">
        <v>1685132446.1</v>
      </c>
      <c r="FP463" t="s">
        <v>1160</v>
      </c>
      <c r="FQ463">
        <v>1685132445.1</v>
      </c>
      <c r="FR463">
        <v>1685132446.1</v>
      </c>
      <c r="FS463">
        <v>7</v>
      </c>
      <c r="FT463">
        <v>-0.03</v>
      </c>
      <c r="FU463">
        <v>-0.019</v>
      </c>
      <c r="FV463">
        <v>-0.541</v>
      </c>
      <c r="FW463">
        <v>-0.438</v>
      </c>
      <c r="FX463">
        <v>420</v>
      </c>
      <c r="FY463">
        <v>15</v>
      </c>
      <c r="FZ463">
        <v>0.27</v>
      </c>
      <c r="GA463">
        <v>0.03</v>
      </c>
      <c r="GB463">
        <v>-46.44220243902438</v>
      </c>
      <c r="GC463">
        <v>-0.8155128919859974</v>
      </c>
      <c r="GD463">
        <v>0.1465844341514973</v>
      </c>
      <c r="GE463">
        <v>0</v>
      </c>
      <c r="GF463">
        <v>1.673196829268293</v>
      </c>
      <c r="GG463">
        <v>0.04331581881533064</v>
      </c>
      <c r="GH463">
        <v>0.004531659599633251</v>
      </c>
      <c r="GI463">
        <v>1</v>
      </c>
      <c r="GJ463">
        <v>1</v>
      </c>
      <c r="GK463">
        <v>2</v>
      </c>
      <c r="GL463" t="s">
        <v>432</v>
      </c>
      <c r="GM463">
        <v>3.09887</v>
      </c>
      <c r="GN463">
        <v>2.75818</v>
      </c>
      <c r="GO463">
        <v>0.185947</v>
      </c>
      <c r="GP463">
        <v>0.190758</v>
      </c>
      <c r="GQ463">
        <v>0.0988738</v>
      </c>
      <c r="GR463">
        <v>0.0912915</v>
      </c>
      <c r="GS463">
        <v>20720.9</v>
      </c>
      <c r="GT463">
        <v>20325.6</v>
      </c>
      <c r="GU463">
        <v>26012.4</v>
      </c>
      <c r="GV463">
        <v>25473.7</v>
      </c>
      <c r="GW463">
        <v>37636</v>
      </c>
      <c r="GX463">
        <v>35153.8</v>
      </c>
      <c r="GY463">
        <v>45491.1</v>
      </c>
      <c r="GZ463">
        <v>41844.6</v>
      </c>
      <c r="HA463">
        <v>1.83928</v>
      </c>
      <c r="HB463">
        <v>1.8351</v>
      </c>
      <c r="HC463">
        <v>-0.00692904</v>
      </c>
      <c r="HD463">
        <v>0</v>
      </c>
      <c r="HE463">
        <v>28.1033</v>
      </c>
      <c r="HF463">
        <v>999.9</v>
      </c>
      <c r="HG463">
        <v>41.5</v>
      </c>
      <c r="HH463">
        <v>41.7</v>
      </c>
      <c r="HI463">
        <v>33.8055</v>
      </c>
      <c r="HJ463">
        <v>62.3179</v>
      </c>
      <c r="HK463">
        <v>23.8502</v>
      </c>
      <c r="HL463">
        <v>1</v>
      </c>
      <c r="HM463">
        <v>0.52299</v>
      </c>
      <c r="HN463">
        <v>3.85569</v>
      </c>
      <c r="HO463">
        <v>20.2637</v>
      </c>
      <c r="HP463">
        <v>5.21085</v>
      </c>
      <c r="HQ463">
        <v>11.9806</v>
      </c>
      <c r="HR463">
        <v>4.96335</v>
      </c>
      <c r="HS463">
        <v>3.27433</v>
      </c>
      <c r="HT463">
        <v>9999</v>
      </c>
      <c r="HU463">
        <v>9999</v>
      </c>
      <c r="HV463">
        <v>9999</v>
      </c>
      <c r="HW463">
        <v>43.1</v>
      </c>
      <c r="HX463">
        <v>1.86401</v>
      </c>
      <c r="HY463">
        <v>1.8602</v>
      </c>
      <c r="HZ463">
        <v>1.85854</v>
      </c>
      <c r="IA463">
        <v>1.85989</v>
      </c>
      <c r="IB463">
        <v>1.85989</v>
      </c>
      <c r="IC463">
        <v>1.85844</v>
      </c>
      <c r="ID463">
        <v>1.8575</v>
      </c>
      <c r="IE463">
        <v>1.85242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-0.85</v>
      </c>
      <c r="IT463">
        <v>-0.4127</v>
      </c>
      <c r="IU463">
        <v>-0.5078576447089265</v>
      </c>
      <c r="IV463">
        <v>0.0001543633802942166</v>
      </c>
      <c r="IW463">
        <v>-6.359805854135664E-07</v>
      </c>
      <c r="IX463">
        <v>1.931128000261328E-10</v>
      </c>
      <c r="IY463">
        <v>-0.4198698135401208</v>
      </c>
      <c r="IZ463">
        <v>-0.009907362677547949</v>
      </c>
      <c r="JA463">
        <v>0.0006454078662214542</v>
      </c>
      <c r="JB463">
        <v>-5.064920317128958E-06</v>
      </c>
      <c r="JC463">
        <v>3</v>
      </c>
      <c r="JD463">
        <v>1872</v>
      </c>
      <c r="JE463">
        <v>1</v>
      </c>
      <c r="JF463">
        <v>37</v>
      </c>
      <c r="JG463">
        <v>25.5</v>
      </c>
      <c r="JH463">
        <v>25.5</v>
      </c>
      <c r="JI463">
        <v>2.59644</v>
      </c>
      <c r="JJ463">
        <v>2.65137</v>
      </c>
      <c r="JK463">
        <v>1.49658</v>
      </c>
      <c r="JL463">
        <v>2.33887</v>
      </c>
      <c r="JM463">
        <v>1.54785</v>
      </c>
      <c r="JN463">
        <v>2.40723</v>
      </c>
      <c r="JO463">
        <v>44.0019</v>
      </c>
      <c r="JP463">
        <v>16.0934</v>
      </c>
      <c r="JQ463">
        <v>18</v>
      </c>
      <c r="JR463">
        <v>498.144</v>
      </c>
      <c r="JS463">
        <v>511.21</v>
      </c>
      <c r="JT463">
        <v>23.4239</v>
      </c>
      <c r="JU463">
        <v>33.5913</v>
      </c>
      <c r="JV463">
        <v>29.9992</v>
      </c>
      <c r="JW463">
        <v>33.7015</v>
      </c>
      <c r="JX463">
        <v>33.6487</v>
      </c>
      <c r="JY463">
        <v>52.1871</v>
      </c>
      <c r="JZ463">
        <v>46.043</v>
      </c>
      <c r="KA463">
        <v>0</v>
      </c>
      <c r="KB463">
        <v>23.4287</v>
      </c>
      <c r="KC463">
        <v>1169.26</v>
      </c>
      <c r="KD463">
        <v>16.5844</v>
      </c>
      <c r="KE463">
        <v>99.40860000000001</v>
      </c>
      <c r="KF463">
        <v>99.473</v>
      </c>
    </row>
    <row r="464" spans="1:292">
      <c r="A464">
        <v>428</v>
      </c>
      <c r="B464">
        <v>1685133978.5</v>
      </c>
      <c r="C464">
        <v>10576</v>
      </c>
      <c r="D464" t="s">
        <v>1299</v>
      </c>
      <c r="E464" t="s">
        <v>1300</v>
      </c>
      <c r="F464">
        <v>5</v>
      </c>
      <c r="G464" t="s">
        <v>1159</v>
      </c>
      <c r="H464">
        <v>1685133971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1175.483289230513</v>
      </c>
      <c r="AJ464">
        <v>1140.11096969697</v>
      </c>
      <c r="AK464">
        <v>3.311262179532807</v>
      </c>
      <c r="AL464">
        <v>66.88750834974529</v>
      </c>
      <c r="AM464">
        <f>(AO464 - AN464 + DX464*1E3/(8.314*(DZ464+273.15)) * AQ464/DW464 * AP464) * DW464/(100*DK464) * 1000/(1000 - AO464)</f>
        <v>0</v>
      </c>
      <c r="AN464">
        <v>16.59551881189849</v>
      </c>
      <c r="AO464">
        <v>18.28237482517483</v>
      </c>
      <c r="AP464">
        <v>0.0001026482979976673</v>
      </c>
      <c r="AQ464">
        <v>107.9229507317574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6</v>
      </c>
      <c r="DL464">
        <v>0.5</v>
      </c>
      <c r="DM464" t="s">
        <v>430</v>
      </c>
      <c r="DN464">
        <v>2</v>
      </c>
      <c r="DO464" t="b">
        <v>1</v>
      </c>
      <c r="DP464">
        <v>1685133971</v>
      </c>
      <c r="DQ464">
        <v>1096.285185185185</v>
      </c>
      <c r="DR464">
        <v>1142.724074074074</v>
      </c>
      <c r="DS464">
        <v>18.27516666666667</v>
      </c>
      <c r="DT464">
        <v>16.59541111111111</v>
      </c>
      <c r="DU464">
        <v>1097.134814814815</v>
      </c>
      <c r="DV464">
        <v>18.68783703703703</v>
      </c>
      <c r="DW464">
        <v>500.019111111111</v>
      </c>
      <c r="DX464">
        <v>99.59726296296296</v>
      </c>
      <c r="DY464">
        <v>0.0999957074074074</v>
      </c>
      <c r="DZ464">
        <v>27.29276296296296</v>
      </c>
      <c r="EA464">
        <v>27.98946296296296</v>
      </c>
      <c r="EB464">
        <v>999.9000000000001</v>
      </c>
      <c r="EC464">
        <v>0</v>
      </c>
      <c r="ED464">
        <v>0</v>
      </c>
      <c r="EE464">
        <v>10000.52407407408</v>
      </c>
      <c r="EF464">
        <v>0</v>
      </c>
      <c r="EG464">
        <v>66.79891851851852</v>
      </c>
      <c r="EH464">
        <v>-46.4383111111111</v>
      </c>
      <c r="EI464">
        <v>1116.692962962963</v>
      </c>
      <c r="EJ464">
        <v>1162.008148148148</v>
      </c>
      <c r="EK464">
        <v>1.679744444444445</v>
      </c>
      <c r="EL464">
        <v>1142.724074074074</v>
      </c>
      <c r="EM464">
        <v>16.59541111111111</v>
      </c>
      <c r="EN464">
        <v>1.820155555555556</v>
      </c>
      <c r="EO464">
        <v>1.652858148148148</v>
      </c>
      <c r="EP464">
        <v>15.96097037037037</v>
      </c>
      <c r="EQ464">
        <v>14.46063703703703</v>
      </c>
      <c r="ER464">
        <v>2000.013333333333</v>
      </c>
      <c r="ES464">
        <v>0.9799952222222222</v>
      </c>
      <c r="ET464">
        <v>0.02000517777777778</v>
      </c>
      <c r="EU464">
        <v>0</v>
      </c>
      <c r="EV464">
        <v>687.7559629629629</v>
      </c>
      <c r="EW464">
        <v>5.00078</v>
      </c>
      <c r="EX464">
        <v>15277.05555555556</v>
      </c>
      <c r="EY464">
        <v>16379.7</v>
      </c>
      <c r="EZ464">
        <v>43.16411111111111</v>
      </c>
      <c r="FA464">
        <v>44.50222222222222</v>
      </c>
      <c r="FB464">
        <v>43.46725925925924</v>
      </c>
      <c r="FC464">
        <v>43.72185185185184</v>
      </c>
      <c r="FD464">
        <v>43.77288888888889</v>
      </c>
      <c r="FE464">
        <v>1955.103333333333</v>
      </c>
      <c r="FF464">
        <v>39.91</v>
      </c>
      <c r="FG464">
        <v>0</v>
      </c>
      <c r="FH464">
        <v>1685133976.9</v>
      </c>
      <c r="FI464">
        <v>0</v>
      </c>
      <c r="FJ464">
        <v>687.7034615384616</v>
      </c>
      <c r="FK464">
        <v>-0.9559657994927526</v>
      </c>
      <c r="FL464">
        <v>-8.827350411590322</v>
      </c>
      <c r="FM464">
        <v>15277.05384615385</v>
      </c>
      <c r="FN464">
        <v>15</v>
      </c>
      <c r="FO464">
        <v>1685132446.1</v>
      </c>
      <c r="FP464" t="s">
        <v>1160</v>
      </c>
      <c r="FQ464">
        <v>1685132445.1</v>
      </c>
      <c r="FR464">
        <v>1685132446.1</v>
      </c>
      <c r="FS464">
        <v>7</v>
      </c>
      <c r="FT464">
        <v>-0.03</v>
      </c>
      <c r="FU464">
        <v>-0.019</v>
      </c>
      <c r="FV464">
        <v>-0.541</v>
      </c>
      <c r="FW464">
        <v>-0.438</v>
      </c>
      <c r="FX464">
        <v>420</v>
      </c>
      <c r="FY464">
        <v>15</v>
      </c>
      <c r="FZ464">
        <v>0.27</v>
      </c>
      <c r="GA464">
        <v>0.03</v>
      </c>
      <c r="GB464">
        <v>-46.40114999999999</v>
      </c>
      <c r="GC464">
        <v>0.3384652908067586</v>
      </c>
      <c r="GD464">
        <v>0.1778019066264479</v>
      </c>
      <c r="GE464">
        <v>0</v>
      </c>
      <c r="GF464">
        <v>1.67727125</v>
      </c>
      <c r="GG464">
        <v>0.04768018761725999</v>
      </c>
      <c r="GH464">
        <v>0.004859333898540003</v>
      </c>
      <c r="GI464">
        <v>1</v>
      </c>
      <c r="GJ464">
        <v>1</v>
      </c>
      <c r="GK464">
        <v>2</v>
      </c>
      <c r="GL464" t="s">
        <v>432</v>
      </c>
      <c r="GM464">
        <v>3.09893</v>
      </c>
      <c r="GN464">
        <v>2.75796</v>
      </c>
      <c r="GO464">
        <v>0.18767</v>
      </c>
      <c r="GP464">
        <v>0.192451</v>
      </c>
      <c r="GQ464">
        <v>0.0988993</v>
      </c>
      <c r="GR464">
        <v>0.0912931</v>
      </c>
      <c r="GS464">
        <v>20677.2</v>
      </c>
      <c r="GT464">
        <v>20283.1</v>
      </c>
      <c r="GU464">
        <v>26012.7</v>
      </c>
      <c r="GV464">
        <v>25473.8</v>
      </c>
      <c r="GW464">
        <v>37635.5</v>
      </c>
      <c r="GX464">
        <v>35154.2</v>
      </c>
      <c r="GY464">
        <v>45491.5</v>
      </c>
      <c r="GZ464">
        <v>41845</v>
      </c>
      <c r="HA464">
        <v>1.83952</v>
      </c>
      <c r="HB464">
        <v>1.8352</v>
      </c>
      <c r="HC464">
        <v>-0.00650063</v>
      </c>
      <c r="HD464">
        <v>0</v>
      </c>
      <c r="HE464">
        <v>28.1021</v>
      </c>
      <c r="HF464">
        <v>999.9</v>
      </c>
      <c r="HG464">
        <v>41.5</v>
      </c>
      <c r="HH464">
        <v>41.7</v>
      </c>
      <c r="HI464">
        <v>33.8125</v>
      </c>
      <c r="HJ464">
        <v>62.3579</v>
      </c>
      <c r="HK464">
        <v>23.8462</v>
      </c>
      <c r="HL464">
        <v>1</v>
      </c>
      <c r="HM464">
        <v>0.522284</v>
      </c>
      <c r="HN464">
        <v>3.8556</v>
      </c>
      <c r="HO464">
        <v>20.2637</v>
      </c>
      <c r="HP464">
        <v>5.21025</v>
      </c>
      <c r="HQ464">
        <v>11.9806</v>
      </c>
      <c r="HR464">
        <v>4.9634</v>
      </c>
      <c r="HS464">
        <v>3.2743</v>
      </c>
      <c r="HT464">
        <v>9999</v>
      </c>
      <c r="HU464">
        <v>9999</v>
      </c>
      <c r="HV464">
        <v>9999</v>
      </c>
      <c r="HW464">
        <v>43.1</v>
      </c>
      <c r="HX464">
        <v>1.86401</v>
      </c>
      <c r="HY464">
        <v>1.8602</v>
      </c>
      <c r="HZ464">
        <v>1.85852</v>
      </c>
      <c r="IA464">
        <v>1.85989</v>
      </c>
      <c r="IB464">
        <v>1.85989</v>
      </c>
      <c r="IC464">
        <v>1.8584</v>
      </c>
      <c r="ID464">
        <v>1.85748</v>
      </c>
      <c r="IE464">
        <v>1.85242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-0.86</v>
      </c>
      <c r="IT464">
        <v>-0.4126</v>
      </c>
      <c r="IU464">
        <v>-0.5078576447089265</v>
      </c>
      <c r="IV464">
        <v>0.0001543633802942166</v>
      </c>
      <c r="IW464">
        <v>-6.359805854135664E-07</v>
      </c>
      <c r="IX464">
        <v>1.931128000261328E-10</v>
      </c>
      <c r="IY464">
        <v>-0.4198698135401208</v>
      </c>
      <c r="IZ464">
        <v>-0.009907362677547949</v>
      </c>
      <c r="JA464">
        <v>0.0006454078662214542</v>
      </c>
      <c r="JB464">
        <v>-5.064920317128958E-06</v>
      </c>
      <c r="JC464">
        <v>3</v>
      </c>
      <c r="JD464">
        <v>1872</v>
      </c>
      <c r="JE464">
        <v>1</v>
      </c>
      <c r="JF464">
        <v>37</v>
      </c>
      <c r="JG464">
        <v>25.6</v>
      </c>
      <c r="JH464">
        <v>25.5</v>
      </c>
      <c r="JI464">
        <v>2.63062</v>
      </c>
      <c r="JJ464">
        <v>2.64282</v>
      </c>
      <c r="JK464">
        <v>1.49658</v>
      </c>
      <c r="JL464">
        <v>2.33887</v>
      </c>
      <c r="JM464">
        <v>1.54785</v>
      </c>
      <c r="JN464">
        <v>2.47314</v>
      </c>
      <c r="JO464">
        <v>44.0019</v>
      </c>
      <c r="JP464">
        <v>16.1021</v>
      </c>
      <c r="JQ464">
        <v>18</v>
      </c>
      <c r="JR464">
        <v>498.235</v>
      </c>
      <c r="JS464">
        <v>511.215</v>
      </c>
      <c r="JT464">
        <v>23.433</v>
      </c>
      <c r="JU464">
        <v>33.5823</v>
      </c>
      <c r="JV464">
        <v>29.9993</v>
      </c>
      <c r="JW464">
        <v>33.6928</v>
      </c>
      <c r="JX464">
        <v>33.6407</v>
      </c>
      <c r="JY464">
        <v>52.8469</v>
      </c>
      <c r="JZ464">
        <v>46.043</v>
      </c>
      <c r="KA464">
        <v>0</v>
      </c>
      <c r="KB464">
        <v>23.4356</v>
      </c>
      <c r="KC464">
        <v>1189.31</v>
      </c>
      <c r="KD464">
        <v>16.5795</v>
      </c>
      <c r="KE464">
        <v>99.4097</v>
      </c>
      <c r="KF464">
        <v>99.47369999999999</v>
      </c>
    </row>
    <row r="465" spans="1:292">
      <c r="A465">
        <v>429</v>
      </c>
      <c r="B465">
        <v>1685133983.5</v>
      </c>
      <c r="C465">
        <v>10581</v>
      </c>
      <c r="D465" t="s">
        <v>1301</v>
      </c>
      <c r="E465" t="s">
        <v>1302</v>
      </c>
      <c r="F465">
        <v>5</v>
      </c>
      <c r="G465" t="s">
        <v>1159</v>
      </c>
      <c r="H465">
        <v>1685133975.714286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1192.227085439284</v>
      </c>
      <c r="AJ465">
        <v>1156.749818181817</v>
      </c>
      <c r="AK465">
        <v>3.320304801433198</v>
      </c>
      <c r="AL465">
        <v>66.88750834974529</v>
      </c>
      <c r="AM465">
        <f>(AO465 - AN465 + DX465*1E3/(8.314*(DZ465+273.15)) * AQ465/DW465 * AP465) * DW465/(100*DK465) * 1000/(1000 - AO465)</f>
        <v>0</v>
      </c>
      <c r="AN465">
        <v>16.59678203825811</v>
      </c>
      <c r="AO465">
        <v>18.28187202797204</v>
      </c>
      <c r="AP465">
        <v>-1.374418260049322E-05</v>
      </c>
      <c r="AQ465">
        <v>107.9229507317574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6</v>
      </c>
      <c r="DL465">
        <v>0.5</v>
      </c>
      <c r="DM465" t="s">
        <v>430</v>
      </c>
      <c r="DN465">
        <v>2</v>
      </c>
      <c r="DO465" t="b">
        <v>1</v>
      </c>
      <c r="DP465">
        <v>1685133975.714286</v>
      </c>
      <c r="DQ465">
        <v>1111.791428571428</v>
      </c>
      <c r="DR465">
        <v>1158.214285714286</v>
      </c>
      <c r="DS465">
        <v>18.27808214285714</v>
      </c>
      <c r="DT465">
        <v>16.59607857142857</v>
      </c>
      <c r="DU465">
        <v>1112.648214285714</v>
      </c>
      <c r="DV465">
        <v>18.69073214285714</v>
      </c>
      <c r="DW465">
        <v>500.0211428571429</v>
      </c>
      <c r="DX465">
        <v>99.59718571428571</v>
      </c>
      <c r="DY465">
        <v>0.09998821071428569</v>
      </c>
      <c r="DZ465">
        <v>27.29395</v>
      </c>
      <c r="EA465">
        <v>27.99367857142857</v>
      </c>
      <c r="EB465">
        <v>999.9000000000002</v>
      </c>
      <c r="EC465">
        <v>0</v>
      </c>
      <c r="ED465">
        <v>0</v>
      </c>
      <c r="EE465">
        <v>9995.775</v>
      </c>
      <c r="EF465">
        <v>0</v>
      </c>
      <c r="EG465">
        <v>66.68102142857143</v>
      </c>
      <c r="EH465">
        <v>-46.42268214285714</v>
      </c>
      <c r="EI465">
        <v>1132.491071428571</v>
      </c>
      <c r="EJ465">
        <v>1177.760357142857</v>
      </c>
      <c r="EK465">
        <v>1.682001428571428</v>
      </c>
      <c r="EL465">
        <v>1158.214285714286</v>
      </c>
      <c r="EM465">
        <v>16.59607857142857</v>
      </c>
      <c r="EN465">
        <v>1.820445357142857</v>
      </c>
      <c r="EO465">
        <v>1.6529225</v>
      </c>
      <c r="EP465">
        <v>15.96345714285714</v>
      </c>
      <c r="EQ465">
        <v>14.46123571428572</v>
      </c>
      <c r="ER465">
        <v>2000.016071428571</v>
      </c>
      <c r="ES465">
        <v>0.97999525</v>
      </c>
      <c r="ET465">
        <v>0.02000515</v>
      </c>
      <c r="EU465">
        <v>0</v>
      </c>
      <c r="EV465">
        <v>687.5951071428572</v>
      </c>
      <c r="EW465">
        <v>5.00078</v>
      </c>
      <c r="EX465">
        <v>15276.01071428571</v>
      </c>
      <c r="EY465">
        <v>16379.74285714286</v>
      </c>
      <c r="EZ465">
        <v>43.14492857142857</v>
      </c>
      <c r="FA465">
        <v>44.48424999999999</v>
      </c>
      <c r="FB465">
        <v>43.45057142857141</v>
      </c>
      <c r="FC465">
        <v>43.70949999999998</v>
      </c>
      <c r="FD465">
        <v>43.76985714285713</v>
      </c>
      <c r="FE465">
        <v>1955.106071428572</v>
      </c>
      <c r="FF465">
        <v>39.91</v>
      </c>
      <c r="FG465">
        <v>0</v>
      </c>
      <c r="FH465">
        <v>1685133981.7</v>
      </c>
      <c r="FI465">
        <v>0</v>
      </c>
      <c r="FJ465">
        <v>687.5488076923077</v>
      </c>
      <c r="FK465">
        <v>-0.9998290444789575</v>
      </c>
      <c r="FL465">
        <v>-16.25641030348864</v>
      </c>
      <c r="FM465">
        <v>15275.99615384615</v>
      </c>
      <c r="FN465">
        <v>15</v>
      </c>
      <c r="FO465">
        <v>1685132446.1</v>
      </c>
      <c r="FP465" t="s">
        <v>1160</v>
      </c>
      <c r="FQ465">
        <v>1685132445.1</v>
      </c>
      <c r="FR465">
        <v>1685132446.1</v>
      </c>
      <c r="FS465">
        <v>7</v>
      </c>
      <c r="FT465">
        <v>-0.03</v>
      </c>
      <c r="FU465">
        <v>-0.019</v>
      </c>
      <c r="FV465">
        <v>-0.541</v>
      </c>
      <c r="FW465">
        <v>-0.438</v>
      </c>
      <c r="FX465">
        <v>420</v>
      </c>
      <c r="FY465">
        <v>15</v>
      </c>
      <c r="FZ465">
        <v>0.27</v>
      </c>
      <c r="GA465">
        <v>0.03</v>
      </c>
      <c r="GB465">
        <v>-46.43809999999999</v>
      </c>
      <c r="GC465">
        <v>0.6258543554007532</v>
      </c>
      <c r="GD465">
        <v>0.1761151438759289</v>
      </c>
      <c r="GE465">
        <v>0</v>
      </c>
      <c r="GF465">
        <v>1.680320731707317</v>
      </c>
      <c r="GG465">
        <v>0.03459156794425172</v>
      </c>
      <c r="GH465">
        <v>0.003723219423998345</v>
      </c>
      <c r="GI465">
        <v>1</v>
      </c>
      <c r="GJ465">
        <v>1</v>
      </c>
      <c r="GK465">
        <v>2</v>
      </c>
      <c r="GL465" t="s">
        <v>432</v>
      </c>
      <c r="GM465">
        <v>3.09889</v>
      </c>
      <c r="GN465">
        <v>2.7579</v>
      </c>
      <c r="GO465">
        <v>0.18938</v>
      </c>
      <c r="GP465">
        <v>0.194182</v>
      </c>
      <c r="GQ465">
        <v>0.0989022</v>
      </c>
      <c r="GR465">
        <v>0.091291</v>
      </c>
      <c r="GS465">
        <v>20633.9</v>
      </c>
      <c r="GT465">
        <v>20239.8</v>
      </c>
      <c r="GU465">
        <v>26013</v>
      </c>
      <c r="GV465">
        <v>25474</v>
      </c>
      <c r="GW465">
        <v>37636.3</v>
      </c>
      <c r="GX465">
        <v>35154.7</v>
      </c>
      <c r="GY465">
        <v>45492.4</v>
      </c>
      <c r="GZ465">
        <v>41845.3</v>
      </c>
      <c r="HA465">
        <v>1.8398</v>
      </c>
      <c r="HB465">
        <v>1.83528</v>
      </c>
      <c r="HC465">
        <v>-0.00616536</v>
      </c>
      <c r="HD465">
        <v>0</v>
      </c>
      <c r="HE465">
        <v>28.1003</v>
      </c>
      <c r="HF465">
        <v>999.9</v>
      </c>
      <c r="HG465">
        <v>41.5</v>
      </c>
      <c r="HH465">
        <v>41.7</v>
      </c>
      <c r="HI465">
        <v>33.8089</v>
      </c>
      <c r="HJ465">
        <v>62.4279</v>
      </c>
      <c r="HK465">
        <v>24.1667</v>
      </c>
      <c r="HL465">
        <v>1</v>
      </c>
      <c r="HM465">
        <v>0.52156</v>
      </c>
      <c r="HN465">
        <v>3.86516</v>
      </c>
      <c r="HO465">
        <v>20.2636</v>
      </c>
      <c r="HP465">
        <v>5.2113</v>
      </c>
      <c r="HQ465">
        <v>11.9804</v>
      </c>
      <c r="HR465">
        <v>4.96365</v>
      </c>
      <c r="HS465">
        <v>3.27443</v>
      </c>
      <c r="HT465">
        <v>9999</v>
      </c>
      <c r="HU465">
        <v>9999</v>
      </c>
      <c r="HV465">
        <v>9999</v>
      </c>
      <c r="HW465">
        <v>43.1</v>
      </c>
      <c r="HX465">
        <v>1.86401</v>
      </c>
      <c r="HY465">
        <v>1.8602</v>
      </c>
      <c r="HZ465">
        <v>1.85852</v>
      </c>
      <c r="IA465">
        <v>1.8599</v>
      </c>
      <c r="IB465">
        <v>1.85989</v>
      </c>
      <c r="IC465">
        <v>1.85841</v>
      </c>
      <c r="ID465">
        <v>1.85748</v>
      </c>
      <c r="IE465">
        <v>1.85242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-0.87</v>
      </c>
      <c r="IT465">
        <v>-0.4126</v>
      </c>
      <c r="IU465">
        <v>-0.5078576447089265</v>
      </c>
      <c r="IV465">
        <v>0.0001543633802942166</v>
      </c>
      <c r="IW465">
        <v>-6.359805854135664E-07</v>
      </c>
      <c r="IX465">
        <v>1.931128000261328E-10</v>
      </c>
      <c r="IY465">
        <v>-0.4198698135401208</v>
      </c>
      <c r="IZ465">
        <v>-0.009907362677547949</v>
      </c>
      <c r="JA465">
        <v>0.0006454078662214542</v>
      </c>
      <c r="JB465">
        <v>-5.064920317128958E-06</v>
      </c>
      <c r="JC465">
        <v>3</v>
      </c>
      <c r="JD465">
        <v>1872</v>
      </c>
      <c r="JE465">
        <v>1</v>
      </c>
      <c r="JF465">
        <v>37</v>
      </c>
      <c r="JG465">
        <v>25.6</v>
      </c>
      <c r="JH465">
        <v>25.6</v>
      </c>
      <c r="JI465">
        <v>2.65991</v>
      </c>
      <c r="JJ465">
        <v>2.64526</v>
      </c>
      <c r="JK465">
        <v>1.49658</v>
      </c>
      <c r="JL465">
        <v>2.33887</v>
      </c>
      <c r="JM465">
        <v>1.54785</v>
      </c>
      <c r="JN465">
        <v>2.36206</v>
      </c>
      <c r="JO465">
        <v>44.0019</v>
      </c>
      <c r="JP465">
        <v>16.0934</v>
      </c>
      <c r="JQ465">
        <v>18</v>
      </c>
      <c r="JR465">
        <v>498.344</v>
      </c>
      <c r="JS465">
        <v>511.208</v>
      </c>
      <c r="JT465">
        <v>23.4387</v>
      </c>
      <c r="JU465">
        <v>33.574</v>
      </c>
      <c r="JV465">
        <v>29.9994</v>
      </c>
      <c r="JW465">
        <v>33.6846</v>
      </c>
      <c r="JX465">
        <v>33.6332</v>
      </c>
      <c r="JY465">
        <v>53.4157</v>
      </c>
      <c r="JZ465">
        <v>46.043</v>
      </c>
      <c r="KA465">
        <v>0</v>
      </c>
      <c r="KB465">
        <v>23.4387</v>
      </c>
      <c r="KC465">
        <v>1202.69</v>
      </c>
      <c r="KD465">
        <v>16.5725</v>
      </c>
      <c r="KE465">
        <v>99.4114</v>
      </c>
      <c r="KF465">
        <v>99.4744</v>
      </c>
    </row>
    <row r="466" spans="1:292">
      <c r="A466">
        <v>430</v>
      </c>
      <c r="B466">
        <v>1685133988.5</v>
      </c>
      <c r="C466">
        <v>10586</v>
      </c>
      <c r="D466" t="s">
        <v>1303</v>
      </c>
      <c r="E466" t="s">
        <v>1304</v>
      </c>
      <c r="F466">
        <v>5</v>
      </c>
      <c r="G466" t="s">
        <v>1159</v>
      </c>
      <c r="H466">
        <v>1685133981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1209.501939045248</v>
      </c>
      <c r="AJ466">
        <v>1173.650787878788</v>
      </c>
      <c r="AK466">
        <v>3.380735408882357</v>
      </c>
      <c r="AL466">
        <v>66.88750834974529</v>
      </c>
      <c r="AM466">
        <f>(AO466 - AN466 + DX466*1E3/(8.314*(DZ466+273.15)) * AQ466/DW466 * AP466) * DW466/(100*DK466) * 1000/(1000 - AO466)</f>
        <v>0</v>
      </c>
      <c r="AN466">
        <v>16.59414706803474</v>
      </c>
      <c r="AO466">
        <v>18.28494475524477</v>
      </c>
      <c r="AP466">
        <v>6.269321041247758E-05</v>
      </c>
      <c r="AQ466">
        <v>107.9229507317574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6</v>
      </c>
      <c r="DL466">
        <v>0.5</v>
      </c>
      <c r="DM466" t="s">
        <v>430</v>
      </c>
      <c r="DN466">
        <v>2</v>
      </c>
      <c r="DO466" t="b">
        <v>1</v>
      </c>
      <c r="DP466">
        <v>1685133981</v>
      </c>
      <c r="DQ466">
        <v>1129.136666666667</v>
      </c>
      <c r="DR466">
        <v>1175.678888888889</v>
      </c>
      <c r="DS466">
        <v>18.2818</v>
      </c>
      <c r="DT466">
        <v>16.59602222222222</v>
      </c>
      <c r="DU466">
        <v>1130.003333333334</v>
      </c>
      <c r="DV466">
        <v>18.69441851851852</v>
      </c>
      <c r="DW466">
        <v>500.0134814814814</v>
      </c>
      <c r="DX466">
        <v>99.59702222222224</v>
      </c>
      <c r="DY466">
        <v>0.09998512962962963</v>
      </c>
      <c r="DZ466">
        <v>27.29546666666667</v>
      </c>
      <c r="EA466">
        <v>27.99717407407407</v>
      </c>
      <c r="EB466">
        <v>999.9000000000001</v>
      </c>
      <c r="EC466">
        <v>0</v>
      </c>
      <c r="ED466">
        <v>0</v>
      </c>
      <c r="EE466">
        <v>9992.147407407407</v>
      </c>
      <c r="EF466">
        <v>0</v>
      </c>
      <c r="EG466">
        <v>66.55252222222222</v>
      </c>
      <c r="EH466">
        <v>-46.5411888888889</v>
      </c>
      <c r="EI466">
        <v>1150.163333333333</v>
      </c>
      <c r="EJ466">
        <v>1195.518148148148</v>
      </c>
      <c r="EK466">
        <v>1.685785185185185</v>
      </c>
      <c r="EL466">
        <v>1175.678888888889</v>
      </c>
      <c r="EM466">
        <v>16.59602222222222</v>
      </c>
      <c r="EN466">
        <v>1.820812962962963</v>
      </c>
      <c r="EO466">
        <v>1.652913333333333</v>
      </c>
      <c r="EP466">
        <v>15.96662592592593</v>
      </c>
      <c r="EQ466">
        <v>14.46115185185185</v>
      </c>
      <c r="ER466">
        <v>1999.996666666667</v>
      </c>
      <c r="ES466">
        <v>0.9799950000000001</v>
      </c>
      <c r="ET466">
        <v>0.0200053962962963</v>
      </c>
      <c r="EU466">
        <v>0</v>
      </c>
      <c r="EV466">
        <v>687.4000740740742</v>
      </c>
      <c r="EW466">
        <v>5.00078</v>
      </c>
      <c r="EX466">
        <v>15274.32962962963</v>
      </c>
      <c r="EY466">
        <v>16379.58148148148</v>
      </c>
      <c r="EZ466">
        <v>43.13874074074073</v>
      </c>
      <c r="FA466">
        <v>44.47433333333333</v>
      </c>
      <c r="FB466">
        <v>43.42092592592592</v>
      </c>
      <c r="FC466">
        <v>43.69877777777777</v>
      </c>
      <c r="FD466">
        <v>43.77066666666666</v>
      </c>
      <c r="FE466">
        <v>1955.086666666667</v>
      </c>
      <c r="FF466">
        <v>39.91</v>
      </c>
      <c r="FG466">
        <v>0</v>
      </c>
      <c r="FH466">
        <v>1685133986.5</v>
      </c>
      <c r="FI466">
        <v>0</v>
      </c>
      <c r="FJ466">
        <v>687.4321153846156</v>
      </c>
      <c r="FK466">
        <v>-1.952102559455505</v>
      </c>
      <c r="FL466">
        <v>-27.95897435196374</v>
      </c>
      <c r="FM466">
        <v>15274.41538461539</v>
      </c>
      <c r="FN466">
        <v>15</v>
      </c>
      <c r="FO466">
        <v>1685132446.1</v>
      </c>
      <c r="FP466" t="s">
        <v>1160</v>
      </c>
      <c r="FQ466">
        <v>1685132445.1</v>
      </c>
      <c r="FR466">
        <v>1685132446.1</v>
      </c>
      <c r="FS466">
        <v>7</v>
      </c>
      <c r="FT466">
        <v>-0.03</v>
      </c>
      <c r="FU466">
        <v>-0.019</v>
      </c>
      <c r="FV466">
        <v>-0.541</v>
      </c>
      <c r="FW466">
        <v>-0.438</v>
      </c>
      <c r="FX466">
        <v>420</v>
      </c>
      <c r="FY466">
        <v>15</v>
      </c>
      <c r="FZ466">
        <v>0.27</v>
      </c>
      <c r="GA466">
        <v>0.03</v>
      </c>
      <c r="GB466">
        <v>-46.52488536585366</v>
      </c>
      <c r="GC466">
        <v>-1.284091986062819</v>
      </c>
      <c r="GD466">
        <v>0.2634541674037958</v>
      </c>
      <c r="GE466">
        <v>0</v>
      </c>
      <c r="GF466">
        <v>1.683434390243902</v>
      </c>
      <c r="GG466">
        <v>0.03807073170731535</v>
      </c>
      <c r="GH466">
        <v>0.004030926812739327</v>
      </c>
      <c r="GI466">
        <v>1</v>
      </c>
      <c r="GJ466">
        <v>1</v>
      </c>
      <c r="GK466">
        <v>2</v>
      </c>
      <c r="GL466" t="s">
        <v>432</v>
      </c>
      <c r="GM466">
        <v>3.09893</v>
      </c>
      <c r="GN466">
        <v>2.75796</v>
      </c>
      <c r="GO466">
        <v>0.191103</v>
      </c>
      <c r="GP466">
        <v>0.19587</v>
      </c>
      <c r="GQ466">
        <v>0.09891560000000001</v>
      </c>
      <c r="GR466">
        <v>0.09129470000000001</v>
      </c>
      <c r="GS466">
        <v>20590.2</v>
      </c>
      <c r="GT466">
        <v>20197.4</v>
      </c>
      <c r="GU466">
        <v>26013.3</v>
      </c>
      <c r="GV466">
        <v>25474</v>
      </c>
      <c r="GW466">
        <v>37636.2</v>
      </c>
      <c r="GX466">
        <v>35155</v>
      </c>
      <c r="GY466">
        <v>45492.7</v>
      </c>
      <c r="GZ466">
        <v>41845.5</v>
      </c>
      <c r="HA466">
        <v>1.8398</v>
      </c>
      <c r="HB466">
        <v>1.83545</v>
      </c>
      <c r="HC466">
        <v>-0.00588596</v>
      </c>
      <c r="HD466">
        <v>0</v>
      </c>
      <c r="HE466">
        <v>28.0981</v>
      </c>
      <c r="HF466">
        <v>999.9</v>
      </c>
      <c r="HG466">
        <v>41.5</v>
      </c>
      <c r="HH466">
        <v>41.7</v>
      </c>
      <c r="HI466">
        <v>33.8103</v>
      </c>
      <c r="HJ466">
        <v>62.5579</v>
      </c>
      <c r="HK466">
        <v>23.8822</v>
      </c>
      <c r="HL466">
        <v>1</v>
      </c>
      <c r="HM466">
        <v>0.520965</v>
      </c>
      <c r="HN466">
        <v>3.87978</v>
      </c>
      <c r="HO466">
        <v>20.263</v>
      </c>
      <c r="HP466">
        <v>5.2101</v>
      </c>
      <c r="HQ466">
        <v>11.98</v>
      </c>
      <c r="HR466">
        <v>4.9634</v>
      </c>
      <c r="HS466">
        <v>3.27418</v>
      </c>
      <c r="HT466">
        <v>9999</v>
      </c>
      <c r="HU466">
        <v>9999</v>
      </c>
      <c r="HV466">
        <v>9999</v>
      </c>
      <c r="HW466">
        <v>43.1</v>
      </c>
      <c r="HX466">
        <v>1.86401</v>
      </c>
      <c r="HY466">
        <v>1.8602</v>
      </c>
      <c r="HZ466">
        <v>1.85853</v>
      </c>
      <c r="IA466">
        <v>1.85989</v>
      </c>
      <c r="IB466">
        <v>1.85988</v>
      </c>
      <c r="IC466">
        <v>1.85841</v>
      </c>
      <c r="ID466">
        <v>1.8575</v>
      </c>
      <c r="IE466">
        <v>1.85242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-0.88</v>
      </c>
      <c r="IT466">
        <v>-0.4125</v>
      </c>
      <c r="IU466">
        <v>-0.5078576447089265</v>
      </c>
      <c r="IV466">
        <v>0.0001543633802942166</v>
      </c>
      <c r="IW466">
        <v>-6.359805854135664E-07</v>
      </c>
      <c r="IX466">
        <v>1.931128000261328E-10</v>
      </c>
      <c r="IY466">
        <v>-0.4198698135401208</v>
      </c>
      <c r="IZ466">
        <v>-0.009907362677547949</v>
      </c>
      <c r="JA466">
        <v>0.0006454078662214542</v>
      </c>
      <c r="JB466">
        <v>-5.064920317128958E-06</v>
      </c>
      <c r="JC466">
        <v>3</v>
      </c>
      <c r="JD466">
        <v>1872</v>
      </c>
      <c r="JE466">
        <v>1</v>
      </c>
      <c r="JF466">
        <v>37</v>
      </c>
      <c r="JG466">
        <v>25.7</v>
      </c>
      <c r="JH466">
        <v>25.7</v>
      </c>
      <c r="JI466">
        <v>2.68677</v>
      </c>
      <c r="JJ466">
        <v>2.65137</v>
      </c>
      <c r="JK466">
        <v>1.49658</v>
      </c>
      <c r="JL466">
        <v>2.33887</v>
      </c>
      <c r="JM466">
        <v>1.54907</v>
      </c>
      <c r="JN466">
        <v>2.38037</v>
      </c>
      <c r="JO466">
        <v>44.0019</v>
      </c>
      <c r="JP466">
        <v>16.0934</v>
      </c>
      <c r="JQ466">
        <v>18</v>
      </c>
      <c r="JR466">
        <v>498.284</v>
      </c>
      <c r="JS466">
        <v>511.258</v>
      </c>
      <c r="JT466">
        <v>23.4408</v>
      </c>
      <c r="JU466">
        <v>33.5649</v>
      </c>
      <c r="JV466">
        <v>29.9995</v>
      </c>
      <c r="JW466">
        <v>33.6763</v>
      </c>
      <c r="JX466">
        <v>33.6242</v>
      </c>
      <c r="JY466">
        <v>54.0663</v>
      </c>
      <c r="JZ466">
        <v>46.043</v>
      </c>
      <c r="KA466">
        <v>0</v>
      </c>
      <c r="KB466">
        <v>23.4387</v>
      </c>
      <c r="KC466">
        <v>1222.73</v>
      </c>
      <c r="KD466">
        <v>16.5675</v>
      </c>
      <c r="KE466">
        <v>99.4122</v>
      </c>
      <c r="KF466">
        <v>99.4747</v>
      </c>
    </row>
    <row r="467" spans="1:292">
      <c r="A467">
        <v>431</v>
      </c>
      <c r="B467">
        <v>1685133993.5</v>
      </c>
      <c r="C467">
        <v>10591</v>
      </c>
      <c r="D467" t="s">
        <v>1305</v>
      </c>
      <c r="E467" t="s">
        <v>1306</v>
      </c>
      <c r="F467">
        <v>5</v>
      </c>
      <c r="G467" t="s">
        <v>1159</v>
      </c>
      <c r="H467">
        <v>1685133985.714286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1226.429488069283</v>
      </c>
      <c r="AJ467">
        <v>1190.460727272727</v>
      </c>
      <c r="AK467">
        <v>3.364637023851084</v>
      </c>
      <c r="AL467">
        <v>66.88750834974529</v>
      </c>
      <c r="AM467">
        <f>(AO467 - AN467 + DX467*1E3/(8.314*(DZ467+273.15)) * AQ467/DW467 * AP467) * DW467/(100*DK467) * 1000/(1000 - AO467)</f>
        <v>0</v>
      </c>
      <c r="AN467">
        <v>16.59405335549729</v>
      </c>
      <c r="AO467">
        <v>18.2868181818182</v>
      </c>
      <c r="AP467">
        <v>-2.204903157890086E-05</v>
      </c>
      <c r="AQ467">
        <v>107.9229507317574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6</v>
      </c>
      <c r="DL467">
        <v>0.5</v>
      </c>
      <c r="DM467" t="s">
        <v>430</v>
      </c>
      <c r="DN467">
        <v>2</v>
      </c>
      <c r="DO467" t="b">
        <v>1</v>
      </c>
      <c r="DP467">
        <v>1685133985.714286</v>
      </c>
      <c r="DQ467">
        <v>1144.618928571429</v>
      </c>
      <c r="DR467">
        <v>1191.45</v>
      </c>
      <c r="DS467">
        <v>18.28360357142857</v>
      </c>
      <c r="DT467">
        <v>16.59540714285714</v>
      </c>
      <c r="DU467">
        <v>1145.494285714286</v>
      </c>
      <c r="DV467">
        <v>18.69620714285714</v>
      </c>
      <c r="DW467">
        <v>499.9961785714286</v>
      </c>
      <c r="DX467">
        <v>99.59737500000001</v>
      </c>
      <c r="DY467">
        <v>0.0999849892857143</v>
      </c>
      <c r="DZ467">
        <v>27.29773571428571</v>
      </c>
      <c r="EA467">
        <v>27.99907142857143</v>
      </c>
      <c r="EB467">
        <v>999.9000000000002</v>
      </c>
      <c r="EC467">
        <v>0</v>
      </c>
      <c r="ED467">
        <v>0</v>
      </c>
      <c r="EE467">
        <v>9987.905000000001</v>
      </c>
      <c r="EF467">
        <v>0</v>
      </c>
      <c r="EG467">
        <v>66.42521071428571</v>
      </c>
      <c r="EH467">
        <v>-46.82986428571429</v>
      </c>
      <c r="EI467">
        <v>1165.936428571428</v>
      </c>
      <c r="EJ467">
        <v>1211.555</v>
      </c>
      <c r="EK467">
        <v>1.688203928571429</v>
      </c>
      <c r="EL467">
        <v>1191.45</v>
      </c>
      <c r="EM467">
        <v>16.59540714285714</v>
      </c>
      <c r="EN467">
        <v>1.820999285714286</v>
      </c>
      <c r="EO467">
        <v>1.652858214285714</v>
      </c>
      <c r="EP467">
        <v>15.96823214285714</v>
      </c>
      <c r="EQ467">
        <v>14.46063928571428</v>
      </c>
      <c r="ER467">
        <v>2000.006071428571</v>
      </c>
      <c r="ES467">
        <v>0.9799950357142857</v>
      </c>
      <c r="ET467">
        <v>0.02000536071428572</v>
      </c>
      <c r="EU467">
        <v>0</v>
      </c>
      <c r="EV467">
        <v>687.2313214285715</v>
      </c>
      <c r="EW467">
        <v>5.00078</v>
      </c>
      <c r="EX467">
        <v>15272.41071428572</v>
      </c>
      <c r="EY467">
        <v>16379.66428571429</v>
      </c>
      <c r="EZ467">
        <v>43.12707142857143</v>
      </c>
      <c r="FA467">
        <v>44.4685</v>
      </c>
      <c r="FB467">
        <v>43.44171428571428</v>
      </c>
      <c r="FC467">
        <v>43.68496428571427</v>
      </c>
      <c r="FD467">
        <v>43.76550000000001</v>
      </c>
      <c r="FE467">
        <v>1955.096071428571</v>
      </c>
      <c r="FF467">
        <v>39.91</v>
      </c>
      <c r="FG467">
        <v>0</v>
      </c>
      <c r="FH467">
        <v>1685133991.9</v>
      </c>
      <c r="FI467">
        <v>0</v>
      </c>
      <c r="FJ467">
        <v>687.2497200000001</v>
      </c>
      <c r="FK467">
        <v>-1.108538464018955</v>
      </c>
      <c r="FL467">
        <v>-24.6692307133621</v>
      </c>
      <c r="FM467">
        <v>15272.076</v>
      </c>
      <c r="FN467">
        <v>15</v>
      </c>
      <c r="FO467">
        <v>1685132446.1</v>
      </c>
      <c r="FP467" t="s">
        <v>1160</v>
      </c>
      <c r="FQ467">
        <v>1685132445.1</v>
      </c>
      <c r="FR467">
        <v>1685132446.1</v>
      </c>
      <c r="FS467">
        <v>7</v>
      </c>
      <c r="FT467">
        <v>-0.03</v>
      </c>
      <c r="FU467">
        <v>-0.019</v>
      </c>
      <c r="FV467">
        <v>-0.541</v>
      </c>
      <c r="FW467">
        <v>-0.438</v>
      </c>
      <c r="FX467">
        <v>420</v>
      </c>
      <c r="FY467">
        <v>15</v>
      </c>
      <c r="FZ467">
        <v>0.27</v>
      </c>
      <c r="GA467">
        <v>0.03</v>
      </c>
      <c r="GB467">
        <v>-46.67471</v>
      </c>
      <c r="GC467">
        <v>-3.70357823639769</v>
      </c>
      <c r="GD467">
        <v>0.3691185776955689</v>
      </c>
      <c r="GE467">
        <v>0</v>
      </c>
      <c r="GF467">
        <v>1.68694</v>
      </c>
      <c r="GG467">
        <v>0.0333604502814244</v>
      </c>
      <c r="GH467">
        <v>0.003436748463300739</v>
      </c>
      <c r="GI467">
        <v>1</v>
      </c>
      <c r="GJ467">
        <v>1</v>
      </c>
      <c r="GK467">
        <v>2</v>
      </c>
      <c r="GL467" t="s">
        <v>432</v>
      </c>
      <c r="GM467">
        <v>3.09893</v>
      </c>
      <c r="GN467">
        <v>2.75815</v>
      </c>
      <c r="GO467">
        <v>0.192809</v>
      </c>
      <c r="GP467">
        <v>0.197582</v>
      </c>
      <c r="GQ467">
        <v>0.09892819999999999</v>
      </c>
      <c r="GR467">
        <v>0.0912956</v>
      </c>
      <c r="GS467">
        <v>20547.1</v>
      </c>
      <c r="GT467">
        <v>20154.7</v>
      </c>
      <c r="GU467">
        <v>26013.6</v>
      </c>
      <c r="GV467">
        <v>25474.5</v>
      </c>
      <c r="GW467">
        <v>37636.4</v>
      </c>
      <c r="GX467">
        <v>35155.4</v>
      </c>
      <c r="GY467">
        <v>45493.5</v>
      </c>
      <c r="GZ467">
        <v>41845.8</v>
      </c>
      <c r="HA467">
        <v>1.83997</v>
      </c>
      <c r="HB467">
        <v>1.83573</v>
      </c>
      <c r="HC467">
        <v>-0.0060536</v>
      </c>
      <c r="HD467">
        <v>0</v>
      </c>
      <c r="HE467">
        <v>28.0969</v>
      </c>
      <c r="HF467">
        <v>999.9</v>
      </c>
      <c r="HG467">
        <v>41.5</v>
      </c>
      <c r="HH467">
        <v>41.7</v>
      </c>
      <c r="HI467">
        <v>33.8076</v>
      </c>
      <c r="HJ467">
        <v>62.5379</v>
      </c>
      <c r="HK467">
        <v>23.8101</v>
      </c>
      <c r="HL467">
        <v>1</v>
      </c>
      <c r="HM467">
        <v>0.520257</v>
      </c>
      <c r="HN467">
        <v>3.88273</v>
      </c>
      <c r="HO467">
        <v>20.263</v>
      </c>
      <c r="HP467">
        <v>5.21055</v>
      </c>
      <c r="HQ467">
        <v>11.9801</v>
      </c>
      <c r="HR467">
        <v>4.96345</v>
      </c>
      <c r="HS467">
        <v>3.27433</v>
      </c>
      <c r="HT467">
        <v>9999</v>
      </c>
      <c r="HU467">
        <v>9999</v>
      </c>
      <c r="HV467">
        <v>9999</v>
      </c>
      <c r="HW467">
        <v>43.1</v>
      </c>
      <c r="HX467">
        <v>1.86401</v>
      </c>
      <c r="HY467">
        <v>1.8602</v>
      </c>
      <c r="HZ467">
        <v>1.85853</v>
      </c>
      <c r="IA467">
        <v>1.85989</v>
      </c>
      <c r="IB467">
        <v>1.85988</v>
      </c>
      <c r="IC467">
        <v>1.85841</v>
      </c>
      <c r="ID467">
        <v>1.85749</v>
      </c>
      <c r="IE467">
        <v>1.85242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-0.89</v>
      </c>
      <c r="IT467">
        <v>-0.4126</v>
      </c>
      <c r="IU467">
        <v>-0.5078576447089265</v>
      </c>
      <c r="IV467">
        <v>0.0001543633802942166</v>
      </c>
      <c r="IW467">
        <v>-6.359805854135664E-07</v>
      </c>
      <c r="IX467">
        <v>1.931128000261328E-10</v>
      </c>
      <c r="IY467">
        <v>-0.4198698135401208</v>
      </c>
      <c r="IZ467">
        <v>-0.009907362677547949</v>
      </c>
      <c r="JA467">
        <v>0.0006454078662214542</v>
      </c>
      <c r="JB467">
        <v>-5.064920317128958E-06</v>
      </c>
      <c r="JC467">
        <v>3</v>
      </c>
      <c r="JD467">
        <v>1872</v>
      </c>
      <c r="JE467">
        <v>1</v>
      </c>
      <c r="JF467">
        <v>37</v>
      </c>
      <c r="JG467">
        <v>25.8</v>
      </c>
      <c r="JH467">
        <v>25.8</v>
      </c>
      <c r="JI467">
        <v>2.72095</v>
      </c>
      <c r="JJ467">
        <v>2.64038</v>
      </c>
      <c r="JK467">
        <v>1.49658</v>
      </c>
      <c r="JL467">
        <v>2.33887</v>
      </c>
      <c r="JM467">
        <v>1.54907</v>
      </c>
      <c r="JN467">
        <v>2.47803</v>
      </c>
      <c r="JO467">
        <v>43.9743</v>
      </c>
      <c r="JP467">
        <v>16.1021</v>
      </c>
      <c r="JQ467">
        <v>18</v>
      </c>
      <c r="JR467">
        <v>498.327</v>
      </c>
      <c r="JS467">
        <v>511.388</v>
      </c>
      <c r="JT467">
        <v>23.44</v>
      </c>
      <c r="JU467">
        <v>33.5559</v>
      </c>
      <c r="JV467">
        <v>29.9994</v>
      </c>
      <c r="JW467">
        <v>33.6672</v>
      </c>
      <c r="JX467">
        <v>33.6165</v>
      </c>
      <c r="JY467">
        <v>54.6371</v>
      </c>
      <c r="JZ467">
        <v>46.043</v>
      </c>
      <c r="KA467">
        <v>0</v>
      </c>
      <c r="KB467">
        <v>23.4391</v>
      </c>
      <c r="KC467">
        <v>1236.18</v>
      </c>
      <c r="KD467">
        <v>16.5567</v>
      </c>
      <c r="KE467">
        <v>99.41379999999999</v>
      </c>
      <c r="KF467">
        <v>99.4759</v>
      </c>
    </row>
    <row r="468" spans="1:292">
      <c r="A468">
        <v>432</v>
      </c>
      <c r="B468">
        <v>1685133998.5</v>
      </c>
      <c r="C468">
        <v>10596</v>
      </c>
      <c r="D468" t="s">
        <v>1307</v>
      </c>
      <c r="E468" t="s">
        <v>1308</v>
      </c>
      <c r="F468">
        <v>5</v>
      </c>
      <c r="G468" t="s">
        <v>1159</v>
      </c>
      <c r="H468">
        <v>1685133991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1243.475811687813</v>
      </c>
      <c r="AJ468">
        <v>1207.347272727273</v>
      </c>
      <c r="AK468">
        <v>3.376726142051756</v>
      </c>
      <c r="AL468">
        <v>66.88750834974529</v>
      </c>
      <c r="AM468">
        <f>(AO468 - AN468 + DX468*1E3/(8.314*(DZ468+273.15)) * AQ468/DW468 * AP468) * DW468/(100*DK468) * 1000/(1000 - AO468)</f>
        <v>0</v>
      </c>
      <c r="AN468">
        <v>16.5943783469441</v>
      </c>
      <c r="AO468">
        <v>18.28752377622379</v>
      </c>
      <c r="AP468">
        <v>1.420091954379221E-05</v>
      </c>
      <c r="AQ468">
        <v>107.9229507317574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6</v>
      </c>
      <c r="DL468">
        <v>0.5</v>
      </c>
      <c r="DM468" t="s">
        <v>430</v>
      </c>
      <c r="DN468">
        <v>2</v>
      </c>
      <c r="DO468" t="b">
        <v>1</v>
      </c>
      <c r="DP468">
        <v>1685133991</v>
      </c>
      <c r="DQ468">
        <v>1162.088518518518</v>
      </c>
      <c r="DR468">
        <v>1209.19</v>
      </c>
      <c r="DS468">
        <v>18.28556296296296</v>
      </c>
      <c r="DT468">
        <v>16.59482962962963</v>
      </c>
      <c r="DU468">
        <v>1162.974074074074</v>
      </c>
      <c r="DV468">
        <v>18.69814444444444</v>
      </c>
      <c r="DW468">
        <v>500.0029999999999</v>
      </c>
      <c r="DX468">
        <v>99.59787037037034</v>
      </c>
      <c r="DY468">
        <v>0.09998672222222221</v>
      </c>
      <c r="DZ468">
        <v>27.30037407407408</v>
      </c>
      <c r="EA468">
        <v>27.99877037037037</v>
      </c>
      <c r="EB468">
        <v>999.9000000000001</v>
      </c>
      <c r="EC468">
        <v>0</v>
      </c>
      <c r="ED468">
        <v>0</v>
      </c>
      <c r="EE468">
        <v>9994.908148148148</v>
      </c>
      <c r="EF468">
        <v>0</v>
      </c>
      <c r="EG468">
        <v>66.29437777777778</v>
      </c>
      <c r="EH468">
        <v>-47.10003333333334</v>
      </c>
      <c r="EI468">
        <v>1183.734074074074</v>
      </c>
      <c r="EJ468">
        <v>1229.594074074074</v>
      </c>
      <c r="EK468">
        <v>1.690736296296296</v>
      </c>
      <c r="EL468">
        <v>1209.19</v>
      </c>
      <c r="EM468">
        <v>16.59482962962963</v>
      </c>
      <c r="EN468">
        <v>1.821202592592593</v>
      </c>
      <c r="EO468">
        <v>1.652809259259259</v>
      </c>
      <c r="EP468">
        <v>15.96997777777778</v>
      </c>
      <c r="EQ468">
        <v>14.46017777777778</v>
      </c>
      <c r="ER468">
        <v>1999.984444444444</v>
      </c>
      <c r="ES468">
        <v>0.9799947777777779</v>
      </c>
      <c r="ET468">
        <v>0.02000561851851852</v>
      </c>
      <c r="EU468">
        <v>0</v>
      </c>
      <c r="EV468">
        <v>687.0622962962963</v>
      </c>
      <c r="EW468">
        <v>5.00078</v>
      </c>
      <c r="EX468">
        <v>15269.96296296296</v>
      </c>
      <c r="EY468">
        <v>16379.47407407407</v>
      </c>
      <c r="EZ468">
        <v>43.12251851851852</v>
      </c>
      <c r="FA468">
        <v>44.46966666666667</v>
      </c>
      <c r="FB468">
        <v>43.42562962962963</v>
      </c>
      <c r="FC468">
        <v>43.67096296296295</v>
      </c>
      <c r="FD468">
        <v>43.75451851851852</v>
      </c>
      <c r="FE468">
        <v>1955.074444444445</v>
      </c>
      <c r="FF468">
        <v>39.91</v>
      </c>
      <c r="FG468">
        <v>0</v>
      </c>
      <c r="FH468">
        <v>1685133996.7</v>
      </c>
      <c r="FI468">
        <v>0</v>
      </c>
      <c r="FJ468">
        <v>687.1080000000001</v>
      </c>
      <c r="FK468">
        <v>-1.621076936355889</v>
      </c>
      <c r="FL468">
        <v>-23.55384614528685</v>
      </c>
      <c r="FM468">
        <v>15269.996</v>
      </c>
      <c r="FN468">
        <v>15</v>
      </c>
      <c r="FO468">
        <v>1685132446.1</v>
      </c>
      <c r="FP468" t="s">
        <v>1160</v>
      </c>
      <c r="FQ468">
        <v>1685132445.1</v>
      </c>
      <c r="FR468">
        <v>1685132446.1</v>
      </c>
      <c r="FS468">
        <v>7</v>
      </c>
      <c r="FT468">
        <v>-0.03</v>
      </c>
      <c r="FU468">
        <v>-0.019</v>
      </c>
      <c r="FV468">
        <v>-0.541</v>
      </c>
      <c r="FW468">
        <v>-0.438</v>
      </c>
      <c r="FX468">
        <v>420</v>
      </c>
      <c r="FY468">
        <v>15</v>
      </c>
      <c r="FZ468">
        <v>0.27</v>
      </c>
      <c r="GA468">
        <v>0.03</v>
      </c>
      <c r="GB468">
        <v>-46.9383775</v>
      </c>
      <c r="GC468">
        <v>-3.104617260788015</v>
      </c>
      <c r="GD468">
        <v>0.3187559579737291</v>
      </c>
      <c r="GE468">
        <v>0</v>
      </c>
      <c r="GF468">
        <v>1.6891115</v>
      </c>
      <c r="GG468">
        <v>0.02764727954971304</v>
      </c>
      <c r="GH468">
        <v>0.002935649459659645</v>
      </c>
      <c r="GI468">
        <v>1</v>
      </c>
      <c r="GJ468">
        <v>1</v>
      </c>
      <c r="GK468">
        <v>2</v>
      </c>
      <c r="GL468" t="s">
        <v>432</v>
      </c>
      <c r="GM468">
        <v>3.09889</v>
      </c>
      <c r="GN468">
        <v>2.7581</v>
      </c>
      <c r="GO468">
        <v>0.194503</v>
      </c>
      <c r="GP468">
        <v>0.199261</v>
      </c>
      <c r="GQ468">
        <v>0.09893010000000001</v>
      </c>
      <c r="GR468">
        <v>0.0913031</v>
      </c>
      <c r="GS468">
        <v>20504.2</v>
      </c>
      <c r="GT468">
        <v>20112.7</v>
      </c>
      <c r="GU468">
        <v>26013.9</v>
      </c>
      <c r="GV468">
        <v>25474.7</v>
      </c>
      <c r="GW468">
        <v>37636.9</v>
      </c>
      <c r="GX468">
        <v>35155.6</v>
      </c>
      <c r="GY468">
        <v>45493.9</v>
      </c>
      <c r="GZ468">
        <v>41846.2</v>
      </c>
      <c r="HA468">
        <v>1.8398</v>
      </c>
      <c r="HB468">
        <v>1.836</v>
      </c>
      <c r="HC468">
        <v>-0.00661239</v>
      </c>
      <c r="HD468">
        <v>0</v>
      </c>
      <c r="HE468">
        <v>28.0981</v>
      </c>
      <c r="HF468">
        <v>999.9</v>
      </c>
      <c r="HG468">
        <v>41.5</v>
      </c>
      <c r="HH468">
        <v>41.7</v>
      </c>
      <c r="HI468">
        <v>33.8111</v>
      </c>
      <c r="HJ468">
        <v>62.3379</v>
      </c>
      <c r="HK468">
        <v>24.1266</v>
      </c>
      <c r="HL468">
        <v>1</v>
      </c>
      <c r="HM468">
        <v>0.519685</v>
      </c>
      <c r="HN468">
        <v>3.88216</v>
      </c>
      <c r="HO468">
        <v>20.263</v>
      </c>
      <c r="HP468">
        <v>5.2104</v>
      </c>
      <c r="HQ468">
        <v>11.9801</v>
      </c>
      <c r="HR468">
        <v>4.9635</v>
      </c>
      <c r="HS468">
        <v>3.27435</v>
      </c>
      <c r="HT468">
        <v>9999</v>
      </c>
      <c r="HU468">
        <v>9999</v>
      </c>
      <c r="HV468">
        <v>9999</v>
      </c>
      <c r="HW468">
        <v>43.1</v>
      </c>
      <c r="HX468">
        <v>1.86401</v>
      </c>
      <c r="HY468">
        <v>1.8602</v>
      </c>
      <c r="HZ468">
        <v>1.85852</v>
      </c>
      <c r="IA468">
        <v>1.85989</v>
      </c>
      <c r="IB468">
        <v>1.85986</v>
      </c>
      <c r="IC468">
        <v>1.85841</v>
      </c>
      <c r="ID468">
        <v>1.85749</v>
      </c>
      <c r="IE468">
        <v>1.85242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-0.9</v>
      </c>
      <c r="IT468">
        <v>-0.4126</v>
      </c>
      <c r="IU468">
        <v>-0.5078576447089265</v>
      </c>
      <c r="IV468">
        <v>0.0001543633802942166</v>
      </c>
      <c r="IW468">
        <v>-6.359805854135664E-07</v>
      </c>
      <c r="IX468">
        <v>1.931128000261328E-10</v>
      </c>
      <c r="IY468">
        <v>-0.4198698135401208</v>
      </c>
      <c r="IZ468">
        <v>-0.009907362677547949</v>
      </c>
      <c r="JA468">
        <v>0.0006454078662214542</v>
      </c>
      <c r="JB468">
        <v>-5.064920317128958E-06</v>
      </c>
      <c r="JC468">
        <v>3</v>
      </c>
      <c r="JD468">
        <v>1872</v>
      </c>
      <c r="JE468">
        <v>1</v>
      </c>
      <c r="JF468">
        <v>37</v>
      </c>
      <c r="JG468">
        <v>25.9</v>
      </c>
      <c r="JH468">
        <v>25.9</v>
      </c>
      <c r="JI468">
        <v>2.75269</v>
      </c>
      <c r="JJ468">
        <v>2.64038</v>
      </c>
      <c r="JK468">
        <v>1.49658</v>
      </c>
      <c r="JL468">
        <v>2.33887</v>
      </c>
      <c r="JM468">
        <v>1.54785</v>
      </c>
      <c r="JN468">
        <v>2.4231</v>
      </c>
      <c r="JO468">
        <v>43.9743</v>
      </c>
      <c r="JP468">
        <v>16.0846</v>
      </c>
      <c r="JQ468">
        <v>18</v>
      </c>
      <c r="JR468">
        <v>498.158</v>
      </c>
      <c r="JS468">
        <v>511.508</v>
      </c>
      <c r="JT468">
        <v>23.4396</v>
      </c>
      <c r="JU468">
        <v>33.5473</v>
      </c>
      <c r="JV468">
        <v>29.9995</v>
      </c>
      <c r="JW468">
        <v>33.6586</v>
      </c>
      <c r="JX468">
        <v>33.6076</v>
      </c>
      <c r="JY468">
        <v>55.2833</v>
      </c>
      <c r="JZ468">
        <v>46.043</v>
      </c>
      <c r="KA468">
        <v>0</v>
      </c>
      <c r="KB468">
        <v>23.4394</v>
      </c>
      <c r="KC468">
        <v>1256.22</v>
      </c>
      <c r="KD468">
        <v>16.5548</v>
      </c>
      <c r="KE468">
        <v>99.4147</v>
      </c>
      <c r="KF468">
        <v>99.4769</v>
      </c>
    </row>
    <row r="469" spans="1:292">
      <c r="A469">
        <v>433</v>
      </c>
      <c r="B469">
        <v>1685134003.5</v>
      </c>
      <c r="C469">
        <v>10601</v>
      </c>
      <c r="D469" t="s">
        <v>1309</v>
      </c>
      <c r="E469" t="s">
        <v>1310</v>
      </c>
      <c r="F469">
        <v>5</v>
      </c>
      <c r="G469" t="s">
        <v>1159</v>
      </c>
      <c r="H469">
        <v>1685133995.714286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1260.619624502199</v>
      </c>
      <c r="AJ469">
        <v>1224.504787878787</v>
      </c>
      <c r="AK469">
        <v>3.435791551521441</v>
      </c>
      <c r="AL469">
        <v>66.88750834974529</v>
      </c>
      <c r="AM469">
        <f>(AO469 - AN469 + DX469*1E3/(8.314*(DZ469+273.15)) * AQ469/DW469 * AP469) * DW469/(100*DK469) * 1000/(1000 - AO469)</f>
        <v>0</v>
      </c>
      <c r="AN469">
        <v>16.59579290690193</v>
      </c>
      <c r="AO469">
        <v>18.28816573426575</v>
      </c>
      <c r="AP469">
        <v>2.650935757388133E-06</v>
      </c>
      <c r="AQ469">
        <v>107.9229507317574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6</v>
      </c>
      <c r="DL469">
        <v>0.5</v>
      </c>
      <c r="DM469" t="s">
        <v>430</v>
      </c>
      <c r="DN469">
        <v>2</v>
      </c>
      <c r="DO469" t="b">
        <v>1</v>
      </c>
      <c r="DP469">
        <v>1685133995.714286</v>
      </c>
      <c r="DQ469">
        <v>1177.746071428571</v>
      </c>
      <c r="DR469">
        <v>1224.997857142857</v>
      </c>
      <c r="DS469">
        <v>18.28661785714286</v>
      </c>
      <c r="DT469">
        <v>16.59519642857143</v>
      </c>
      <c r="DU469">
        <v>1178.64</v>
      </c>
      <c r="DV469">
        <v>18.69919642857143</v>
      </c>
      <c r="DW469">
        <v>499.9982142857143</v>
      </c>
      <c r="DX469">
        <v>99.59803571428573</v>
      </c>
      <c r="DY469">
        <v>0.1000090142857143</v>
      </c>
      <c r="DZ469">
        <v>27.30245</v>
      </c>
      <c r="EA469">
        <v>27.99692142857143</v>
      </c>
      <c r="EB469">
        <v>999.9000000000002</v>
      </c>
      <c r="EC469">
        <v>0</v>
      </c>
      <c r="ED469">
        <v>0</v>
      </c>
      <c r="EE469">
        <v>9999.261071428571</v>
      </c>
      <c r="EF469">
        <v>0</v>
      </c>
      <c r="EG469">
        <v>66.17238214285713</v>
      </c>
      <c r="EH469">
        <v>-47.25162142857143</v>
      </c>
      <c r="EI469">
        <v>1199.683928571429</v>
      </c>
      <c r="EJ469">
        <v>1245.671071428571</v>
      </c>
      <c r="EK469">
        <v>1.69142</v>
      </c>
      <c r="EL469">
        <v>1224.997857142857</v>
      </c>
      <c r="EM469">
        <v>16.59519642857143</v>
      </c>
      <c r="EN469">
        <v>1.821311071428572</v>
      </c>
      <c r="EO469">
        <v>1.652849642857143</v>
      </c>
      <c r="EP469">
        <v>15.97090714285714</v>
      </c>
      <c r="EQ469">
        <v>14.46055357142857</v>
      </c>
      <c r="ER469">
        <v>2000.001785714286</v>
      </c>
      <c r="ES469">
        <v>0.9799950357142857</v>
      </c>
      <c r="ET469">
        <v>0.02000536428571429</v>
      </c>
      <c r="EU469">
        <v>0</v>
      </c>
      <c r="EV469">
        <v>686.9352857142856</v>
      </c>
      <c r="EW469">
        <v>5.00078</v>
      </c>
      <c r="EX469">
        <v>15268.03571428572</v>
      </c>
      <c r="EY469">
        <v>16379.625</v>
      </c>
      <c r="EZ469">
        <v>43.11371428571429</v>
      </c>
      <c r="FA469">
        <v>44.46399999999999</v>
      </c>
      <c r="FB469">
        <v>43.4395357142857</v>
      </c>
      <c r="FC469">
        <v>43.65364285714283</v>
      </c>
      <c r="FD469">
        <v>43.74974999999998</v>
      </c>
      <c r="FE469">
        <v>1955.091785714286</v>
      </c>
      <c r="FF469">
        <v>39.91</v>
      </c>
      <c r="FG469">
        <v>0</v>
      </c>
      <c r="FH469">
        <v>1685134001.5</v>
      </c>
      <c r="FI469">
        <v>0</v>
      </c>
      <c r="FJ469">
        <v>686.95068</v>
      </c>
      <c r="FK469">
        <v>-2.300769229773151</v>
      </c>
      <c r="FL469">
        <v>-26.43076916898496</v>
      </c>
      <c r="FM469">
        <v>15268.052</v>
      </c>
      <c r="FN469">
        <v>15</v>
      </c>
      <c r="FO469">
        <v>1685132446.1</v>
      </c>
      <c r="FP469" t="s">
        <v>1160</v>
      </c>
      <c r="FQ469">
        <v>1685132445.1</v>
      </c>
      <c r="FR469">
        <v>1685132446.1</v>
      </c>
      <c r="FS469">
        <v>7</v>
      </c>
      <c r="FT469">
        <v>-0.03</v>
      </c>
      <c r="FU469">
        <v>-0.019</v>
      </c>
      <c r="FV469">
        <v>-0.541</v>
      </c>
      <c r="FW469">
        <v>-0.438</v>
      </c>
      <c r="FX469">
        <v>420</v>
      </c>
      <c r="FY469">
        <v>15</v>
      </c>
      <c r="FZ469">
        <v>0.27</v>
      </c>
      <c r="GA469">
        <v>0.03</v>
      </c>
      <c r="GB469">
        <v>-47.142275</v>
      </c>
      <c r="GC469">
        <v>-2.211404127579525</v>
      </c>
      <c r="GD469">
        <v>0.2269675458628386</v>
      </c>
      <c r="GE469">
        <v>0</v>
      </c>
      <c r="GF469">
        <v>1.69051525</v>
      </c>
      <c r="GG469">
        <v>0.01354480300187253</v>
      </c>
      <c r="GH469">
        <v>0.001726351626262751</v>
      </c>
      <c r="GI469">
        <v>1</v>
      </c>
      <c r="GJ469">
        <v>1</v>
      </c>
      <c r="GK469">
        <v>2</v>
      </c>
      <c r="GL469" t="s">
        <v>432</v>
      </c>
      <c r="GM469">
        <v>3.09899</v>
      </c>
      <c r="GN469">
        <v>2.75835</v>
      </c>
      <c r="GO469">
        <v>0.196211</v>
      </c>
      <c r="GP469">
        <v>0.200919</v>
      </c>
      <c r="GQ469">
        <v>0.09893979999999999</v>
      </c>
      <c r="GR469">
        <v>0.09129900000000001</v>
      </c>
      <c r="GS469">
        <v>20460.8</v>
      </c>
      <c r="GT469">
        <v>20071.2</v>
      </c>
      <c r="GU469">
        <v>26014.1</v>
      </c>
      <c r="GV469">
        <v>25474.9</v>
      </c>
      <c r="GW469">
        <v>37636.5</v>
      </c>
      <c r="GX469">
        <v>35156</v>
      </c>
      <c r="GY469">
        <v>45493.7</v>
      </c>
      <c r="GZ469">
        <v>41846.3</v>
      </c>
      <c r="HA469">
        <v>1.84022</v>
      </c>
      <c r="HB469">
        <v>1.83602</v>
      </c>
      <c r="HC469">
        <v>-0.0060536</v>
      </c>
      <c r="HD469">
        <v>0</v>
      </c>
      <c r="HE469">
        <v>28.0983</v>
      </c>
      <c r="HF469">
        <v>999.9</v>
      </c>
      <c r="HG469">
        <v>41.5</v>
      </c>
      <c r="HH469">
        <v>41.7</v>
      </c>
      <c r="HI469">
        <v>33.8073</v>
      </c>
      <c r="HJ469">
        <v>62.4079</v>
      </c>
      <c r="HK469">
        <v>24.1106</v>
      </c>
      <c r="HL469">
        <v>1</v>
      </c>
      <c r="HM469">
        <v>0.518836</v>
      </c>
      <c r="HN469">
        <v>3.86337</v>
      </c>
      <c r="HO469">
        <v>20.2636</v>
      </c>
      <c r="HP469">
        <v>5.211</v>
      </c>
      <c r="HQ469">
        <v>11.9803</v>
      </c>
      <c r="HR469">
        <v>4.96325</v>
      </c>
      <c r="HS469">
        <v>3.27428</v>
      </c>
      <c r="HT469">
        <v>9999</v>
      </c>
      <c r="HU469">
        <v>9999</v>
      </c>
      <c r="HV469">
        <v>9999</v>
      </c>
      <c r="HW469">
        <v>43.1</v>
      </c>
      <c r="HX469">
        <v>1.86401</v>
      </c>
      <c r="HY469">
        <v>1.8602</v>
      </c>
      <c r="HZ469">
        <v>1.85852</v>
      </c>
      <c r="IA469">
        <v>1.85989</v>
      </c>
      <c r="IB469">
        <v>1.85988</v>
      </c>
      <c r="IC469">
        <v>1.85839</v>
      </c>
      <c r="ID469">
        <v>1.85749</v>
      </c>
      <c r="IE469">
        <v>1.85242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-0.91</v>
      </c>
      <c r="IT469">
        <v>-0.4126</v>
      </c>
      <c r="IU469">
        <v>-0.5078576447089265</v>
      </c>
      <c r="IV469">
        <v>0.0001543633802942166</v>
      </c>
      <c r="IW469">
        <v>-6.359805854135664E-07</v>
      </c>
      <c r="IX469">
        <v>1.931128000261328E-10</v>
      </c>
      <c r="IY469">
        <v>-0.4198698135401208</v>
      </c>
      <c r="IZ469">
        <v>-0.009907362677547949</v>
      </c>
      <c r="JA469">
        <v>0.0006454078662214542</v>
      </c>
      <c r="JB469">
        <v>-5.064920317128958E-06</v>
      </c>
      <c r="JC469">
        <v>3</v>
      </c>
      <c r="JD469">
        <v>1872</v>
      </c>
      <c r="JE469">
        <v>1</v>
      </c>
      <c r="JF469">
        <v>37</v>
      </c>
      <c r="JG469">
        <v>26</v>
      </c>
      <c r="JH469">
        <v>26</v>
      </c>
      <c r="JI469">
        <v>2.77954</v>
      </c>
      <c r="JJ469">
        <v>2.64404</v>
      </c>
      <c r="JK469">
        <v>1.49658</v>
      </c>
      <c r="JL469">
        <v>2.33887</v>
      </c>
      <c r="JM469">
        <v>1.54907</v>
      </c>
      <c r="JN469">
        <v>2.37305</v>
      </c>
      <c r="JO469">
        <v>43.9743</v>
      </c>
      <c r="JP469">
        <v>16.0934</v>
      </c>
      <c r="JQ469">
        <v>18</v>
      </c>
      <c r="JR469">
        <v>498.36</v>
      </c>
      <c r="JS469">
        <v>511.455</v>
      </c>
      <c r="JT469">
        <v>23.4403</v>
      </c>
      <c r="JU469">
        <v>33.5382</v>
      </c>
      <c r="JV469">
        <v>29.9993</v>
      </c>
      <c r="JW469">
        <v>33.6503</v>
      </c>
      <c r="JX469">
        <v>33.5988</v>
      </c>
      <c r="JY469">
        <v>55.8488</v>
      </c>
      <c r="JZ469">
        <v>46.043</v>
      </c>
      <c r="KA469">
        <v>0</v>
      </c>
      <c r="KB469">
        <v>23.4437</v>
      </c>
      <c r="KC469">
        <v>1269.58</v>
      </c>
      <c r="KD469">
        <v>16.5378</v>
      </c>
      <c r="KE469">
        <v>99.4147</v>
      </c>
      <c r="KF469">
        <v>99.4772</v>
      </c>
    </row>
    <row r="470" spans="1:292">
      <c r="A470">
        <v>434</v>
      </c>
      <c r="B470">
        <v>1685134008.5</v>
      </c>
      <c r="C470">
        <v>10606</v>
      </c>
      <c r="D470" t="s">
        <v>1311</v>
      </c>
      <c r="E470" t="s">
        <v>1312</v>
      </c>
      <c r="F470">
        <v>5</v>
      </c>
      <c r="G470" t="s">
        <v>1159</v>
      </c>
      <c r="H470">
        <v>1685134001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1277.367382898023</v>
      </c>
      <c r="AJ470">
        <v>1241.175636363637</v>
      </c>
      <c r="AK470">
        <v>3.341502492657733</v>
      </c>
      <c r="AL470">
        <v>66.88750834974529</v>
      </c>
      <c r="AM470">
        <f>(AO470 - AN470 + DX470*1E3/(8.314*(DZ470+273.15)) * AQ470/DW470 * AP470) * DW470/(100*DK470) * 1000/(1000 - AO470)</f>
        <v>0</v>
      </c>
      <c r="AN470">
        <v>16.59464385758389</v>
      </c>
      <c r="AO470">
        <v>18.29003706293707</v>
      </c>
      <c r="AP470">
        <v>3.479636680606796E-05</v>
      </c>
      <c r="AQ470">
        <v>107.9229507317574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6</v>
      </c>
      <c r="DL470">
        <v>0.5</v>
      </c>
      <c r="DM470" t="s">
        <v>430</v>
      </c>
      <c r="DN470">
        <v>2</v>
      </c>
      <c r="DO470" t="b">
        <v>1</v>
      </c>
      <c r="DP470">
        <v>1685134001</v>
      </c>
      <c r="DQ470">
        <v>1195.334074074074</v>
      </c>
      <c r="DR470">
        <v>1242.661111111111</v>
      </c>
      <c r="DS470">
        <v>18.28831851851852</v>
      </c>
      <c r="DT470">
        <v>16.59578518518519</v>
      </c>
      <c r="DU470">
        <v>1196.237777777778</v>
      </c>
      <c r="DV470">
        <v>18.70088518518519</v>
      </c>
      <c r="DW470">
        <v>500.0177777777778</v>
      </c>
      <c r="DX470">
        <v>99.59807407407406</v>
      </c>
      <c r="DY470">
        <v>0.1000483407407407</v>
      </c>
      <c r="DZ470">
        <v>27.30342592592592</v>
      </c>
      <c r="EA470">
        <v>27.9977962962963</v>
      </c>
      <c r="EB470">
        <v>999.9000000000001</v>
      </c>
      <c r="EC470">
        <v>0</v>
      </c>
      <c r="ED470">
        <v>0</v>
      </c>
      <c r="EE470">
        <v>10004.57962962963</v>
      </c>
      <c r="EF470">
        <v>0</v>
      </c>
      <c r="EG470">
        <v>66.0509</v>
      </c>
      <c r="EH470">
        <v>-47.3268888888889</v>
      </c>
      <c r="EI470">
        <v>1217.601111111111</v>
      </c>
      <c r="EJ470">
        <v>1263.632222222222</v>
      </c>
      <c r="EK470">
        <v>1.69253037037037</v>
      </c>
      <c r="EL470">
        <v>1242.661111111111</v>
      </c>
      <c r="EM470">
        <v>16.59578518518519</v>
      </c>
      <c r="EN470">
        <v>1.821481481481481</v>
      </c>
      <c r="EO470">
        <v>1.652909259259259</v>
      </c>
      <c r="EP470">
        <v>15.97236666666667</v>
      </c>
      <c r="EQ470">
        <v>14.46110740740741</v>
      </c>
      <c r="ER470">
        <v>2000.012962962963</v>
      </c>
      <c r="ES470">
        <v>0.9799951111111112</v>
      </c>
      <c r="ET470">
        <v>0.02000528888888889</v>
      </c>
      <c r="EU470">
        <v>0</v>
      </c>
      <c r="EV470">
        <v>686.7896666666667</v>
      </c>
      <c r="EW470">
        <v>5.00078</v>
      </c>
      <c r="EX470">
        <v>15265.95185185185</v>
      </c>
      <c r="EY470">
        <v>16379.72222222222</v>
      </c>
      <c r="EZ470">
        <v>43.10862962962962</v>
      </c>
      <c r="FA470">
        <v>44.46033333333332</v>
      </c>
      <c r="FB470">
        <v>43.43951851851851</v>
      </c>
      <c r="FC470">
        <v>43.63855555555555</v>
      </c>
      <c r="FD470">
        <v>43.70796296296295</v>
      </c>
      <c r="FE470">
        <v>1955.102962962963</v>
      </c>
      <c r="FF470">
        <v>39.91</v>
      </c>
      <c r="FG470">
        <v>0</v>
      </c>
      <c r="FH470">
        <v>1685134006.9</v>
      </c>
      <c r="FI470">
        <v>0</v>
      </c>
      <c r="FJ470">
        <v>686.7860769230768</v>
      </c>
      <c r="FK470">
        <v>-1.991247871573961</v>
      </c>
      <c r="FL470">
        <v>-23.09059830889502</v>
      </c>
      <c r="FM470">
        <v>15265.98461538461</v>
      </c>
      <c r="FN470">
        <v>15</v>
      </c>
      <c r="FO470">
        <v>1685132446.1</v>
      </c>
      <c r="FP470" t="s">
        <v>1160</v>
      </c>
      <c r="FQ470">
        <v>1685132445.1</v>
      </c>
      <c r="FR470">
        <v>1685132446.1</v>
      </c>
      <c r="FS470">
        <v>7</v>
      </c>
      <c r="FT470">
        <v>-0.03</v>
      </c>
      <c r="FU470">
        <v>-0.019</v>
      </c>
      <c r="FV470">
        <v>-0.541</v>
      </c>
      <c r="FW470">
        <v>-0.438</v>
      </c>
      <c r="FX470">
        <v>420</v>
      </c>
      <c r="FY470">
        <v>15</v>
      </c>
      <c r="FZ470">
        <v>0.27</v>
      </c>
      <c r="GA470">
        <v>0.03</v>
      </c>
      <c r="GB470">
        <v>-47.24369756097561</v>
      </c>
      <c r="GC470">
        <v>-1.134721254355413</v>
      </c>
      <c r="GD470">
        <v>0.1718953488889699</v>
      </c>
      <c r="GE470">
        <v>0</v>
      </c>
      <c r="GF470">
        <v>1.691977073170732</v>
      </c>
      <c r="GG470">
        <v>0.01255777003484284</v>
      </c>
      <c r="GH470">
        <v>0.001613313880673209</v>
      </c>
      <c r="GI470">
        <v>1</v>
      </c>
      <c r="GJ470">
        <v>1</v>
      </c>
      <c r="GK470">
        <v>2</v>
      </c>
      <c r="GL470" t="s">
        <v>432</v>
      </c>
      <c r="GM470">
        <v>3.09898</v>
      </c>
      <c r="GN470">
        <v>2.75817</v>
      </c>
      <c r="GO470">
        <v>0.197858</v>
      </c>
      <c r="GP470">
        <v>0.202582</v>
      </c>
      <c r="GQ470">
        <v>0.09894500000000001</v>
      </c>
      <c r="GR470">
        <v>0.0913125</v>
      </c>
      <c r="GS470">
        <v>20418.8</v>
      </c>
      <c r="GT470">
        <v>20029.6</v>
      </c>
      <c r="GU470">
        <v>26014.1</v>
      </c>
      <c r="GV470">
        <v>25475.2</v>
      </c>
      <c r="GW470">
        <v>37636.8</v>
      </c>
      <c r="GX470">
        <v>35156.1</v>
      </c>
      <c r="GY470">
        <v>45494.1</v>
      </c>
      <c r="GZ470">
        <v>41846.8</v>
      </c>
      <c r="HA470">
        <v>1.8402</v>
      </c>
      <c r="HB470">
        <v>1.8361</v>
      </c>
      <c r="HC470">
        <v>-0.00597909</v>
      </c>
      <c r="HD470">
        <v>0</v>
      </c>
      <c r="HE470">
        <v>28.1005</v>
      </c>
      <c r="HF470">
        <v>999.9</v>
      </c>
      <c r="HG470">
        <v>41.5</v>
      </c>
      <c r="HH470">
        <v>41.7</v>
      </c>
      <c r="HI470">
        <v>33.8108</v>
      </c>
      <c r="HJ470">
        <v>62.3579</v>
      </c>
      <c r="HK470">
        <v>23.8061</v>
      </c>
      <c r="HL470">
        <v>1</v>
      </c>
      <c r="HM470">
        <v>0.5181480000000001</v>
      </c>
      <c r="HN470">
        <v>3.85385</v>
      </c>
      <c r="HO470">
        <v>20.2637</v>
      </c>
      <c r="HP470">
        <v>5.2107</v>
      </c>
      <c r="HQ470">
        <v>11.9803</v>
      </c>
      <c r="HR470">
        <v>4.96325</v>
      </c>
      <c r="HS470">
        <v>3.27423</v>
      </c>
      <c r="HT470">
        <v>9999</v>
      </c>
      <c r="HU470">
        <v>9999</v>
      </c>
      <c r="HV470">
        <v>9999</v>
      </c>
      <c r="HW470">
        <v>43.1</v>
      </c>
      <c r="HX470">
        <v>1.86401</v>
      </c>
      <c r="HY470">
        <v>1.8602</v>
      </c>
      <c r="HZ470">
        <v>1.85853</v>
      </c>
      <c r="IA470">
        <v>1.85989</v>
      </c>
      <c r="IB470">
        <v>1.85988</v>
      </c>
      <c r="IC470">
        <v>1.85839</v>
      </c>
      <c r="ID470">
        <v>1.85751</v>
      </c>
      <c r="IE470">
        <v>1.85241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-0.92</v>
      </c>
      <c r="IT470">
        <v>-0.4125</v>
      </c>
      <c r="IU470">
        <v>-0.5078576447089265</v>
      </c>
      <c r="IV470">
        <v>0.0001543633802942166</v>
      </c>
      <c r="IW470">
        <v>-6.359805854135664E-07</v>
      </c>
      <c r="IX470">
        <v>1.931128000261328E-10</v>
      </c>
      <c r="IY470">
        <v>-0.4198698135401208</v>
      </c>
      <c r="IZ470">
        <v>-0.009907362677547949</v>
      </c>
      <c r="JA470">
        <v>0.0006454078662214542</v>
      </c>
      <c r="JB470">
        <v>-5.064920317128958E-06</v>
      </c>
      <c r="JC470">
        <v>3</v>
      </c>
      <c r="JD470">
        <v>1872</v>
      </c>
      <c r="JE470">
        <v>1</v>
      </c>
      <c r="JF470">
        <v>37</v>
      </c>
      <c r="JG470">
        <v>26.1</v>
      </c>
      <c r="JH470">
        <v>26</v>
      </c>
      <c r="JI470">
        <v>2.81372</v>
      </c>
      <c r="JJ470">
        <v>2.64404</v>
      </c>
      <c r="JK470">
        <v>1.49658</v>
      </c>
      <c r="JL470">
        <v>2.33887</v>
      </c>
      <c r="JM470">
        <v>1.54907</v>
      </c>
      <c r="JN470">
        <v>2.43774</v>
      </c>
      <c r="JO470">
        <v>43.9743</v>
      </c>
      <c r="JP470">
        <v>16.0846</v>
      </c>
      <c r="JQ470">
        <v>18</v>
      </c>
      <c r="JR470">
        <v>498.282</v>
      </c>
      <c r="JS470">
        <v>511.441</v>
      </c>
      <c r="JT470">
        <v>23.4437</v>
      </c>
      <c r="JU470">
        <v>33.5292</v>
      </c>
      <c r="JV470">
        <v>29.9994</v>
      </c>
      <c r="JW470">
        <v>33.6417</v>
      </c>
      <c r="JX470">
        <v>33.5906</v>
      </c>
      <c r="JY470">
        <v>56.4896</v>
      </c>
      <c r="JZ470">
        <v>46.043</v>
      </c>
      <c r="KA470">
        <v>0</v>
      </c>
      <c r="KB470">
        <v>23.4464</v>
      </c>
      <c r="KC470">
        <v>1289.63</v>
      </c>
      <c r="KD470">
        <v>16.532</v>
      </c>
      <c r="KE470">
        <v>99.4153</v>
      </c>
      <c r="KF470">
        <v>99.4785</v>
      </c>
    </row>
    <row r="471" spans="1:292">
      <c r="A471">
        <v>435</v>
      </c>
      <c r="B471">
        <v>1685134013.5</v>
      </c>
      <c r="C471">
        <v>10611</v>
      </c>
      <c r="D471" t="s">
        <v>1313</v>
      </c>
      <c r="E471" t="s">
        <v>1314</v>
      </c>
      <c r="F471">
        <v>5</v>
      </c>
      <c r="G471" t="s">
        <v>1159</v>
      </c>
      <c r="H471">
        <v>1685134005.714286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1294.771770427858</v>
      </c>
      <c r="AJ471">
        <v>1258.300242424242</v>
      </c>
      <c r="AK471">
        <v>3.450676123251704</v>
      </c>
      <c r="AL471">
        <v>66.88750834974529</v>
      </c>
      <c r="AM471">
        <f>(AO471 - AN471 + DX471*1E3/(8.314*(DZ471+273.15)) * AQ471/DW471 * AP471) * DW471/(100*DK471) * 1000/(1000 - AO471)</f>
        <v>0</v>
      </c>
      <c r="AN471">
        <v>16.59703226366221</v>
      </c>
      <c r="AO471">
        <v>18.29500349650352</v>
      </c>
      <c r="AP471">
        <v>3.034221550165527E-05</v>
      </c>
      <c r="AQ471">
        <v>107.9229507317574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6</v>
      </c>
      <c r="DL471">
        <v>0.5</v>
      </c>
      <c r="DM471" t="s">
        <v>430</v>
      </c>
      <c r="DN471">
        <v>2</v>
      </c>
      <c r="DO471" t="b">
        <v>1</v>
      </c>
      <c r="DP471">
        <v>1685134005.714286</v>
      </c>
      <c r="DQ471">
        <v>1210.981428571429</v>
      </c>
      <c r="DR471">
        <v>1258.4975</v>
      </c>
      <c r="DS471">
        <v>18.28988571428571</v>
      </c>
      <c r="DT471">
        <v>16.59612857142857</v>
      </c>
      <c r="DU471">
        <v>1211.893571428571</v>
      </c>
      <c r="DV471">
        <v>18.70243928571428</v>
      </c>
      <c r="DW471">
        <v>500.0174285714285</v>
      </c>
      <c r="DX471">
        <v>99.59808928571429</v>
      </c>
      <c r="DY471">
        <v>0.1000289321428571</v>
      </c>
      <c r="DZ471">
        <v>27.30335357142857</v>
      </c>
      <c r="EA471">
        <v>27.99844642857142</v>
      </c>
      <c r="EB471">
        <v>999.9000000000002</v>
      </c>
      <c r="EC471">
        <v>0</v>
      </c>
      <c r="ED471">
        <v>0</v>
      </c>
      <c r="EE471">
        <v>10004.41535714286</v>
      </c>
      <c r="EF471">
        <v>0</v>
      </c>
      <c r="EG471">
        <v>65.93109642857142</v>
      </c>
      <c r="EH471">
        <v>-47.51661071428572</v>
      </c>
      <c r="EI471">
        <v>1233.541785714286</v>
      </c>
      <c r="EJ471">
        <v>1279.736428571428</v>
      </c>
      <c r="EK471">
        <v>1.693754642857143</v>
      </c>
      <c r="EL471">
        <v>1258.4975</v>
      </c>
      <c r="EM471">
        <v>16.59612857142857</v>
      </c>
      <c r="EN471">
        <v>1.821638928571429</v>
      </c>
      <c r="EO471">
        <v>1.652943928571429</v>
      </c>
      <c r="EP471">
        <v>15.97371428571428</v>
      </c>
      <c r="EQ471">
        <v>14.46143214285714</v>
      </c>
      <c r="ER471">
        <v>2000.013571428572</v>
      </c>
      <c r="ES471">
        <v>0.9799950357142857</v>
      </c>
      <c r="ET471">
        <v>0.02000535714285714</v>
      </c>
      <c r="EU471">
        <v>0</v>
      </c>
      <c r="EV471">
        <v>686.6510357142857</v>
      </c>
      <c r="EW471">
        <v>5.00078</v>
      </c>
      <c r="EX471">
        <v>15264.1</v>
      </c>
      <c r="EY471">
        <v>16379.72857142857</v>
      </c>
      <c r="EZ471">
        <v>43.08464285714285</v>
      </c>
      <c r="FA471">
        <v>44.44607142857142</v>
      </c>
      <c r="FB471">
        <v>43.4572857142857</v>
      </c>
      <c r="FC471">
        <v>43.62242857142855</v>
      </c>
      <c r="FD471">
        <v>43.67817857142855</v>
      </c>
      <c r="FE471">
        <v>1955.103571428572</v>
      </c>
      <c r="FF471">
        <v>39.91</v>
      </c>
      <c r="FG471">
        <v>0</v>
      </c>
      <c r="FH471">
        <v>1685134011.7</v>
      </c>
      <c r="FI471">
        <v>0</v>
      </c>
      <c r="FJ471">
        <v>686.6291153846154</v>
      </c>
      <c r="FK471">
        <v>-1.387521373167673</v>
      </c>
      <c r="FL471">
        <v>-25.83247860243656</v>
      </c>
      <c r="FM471">
        <v>15263.91538461538</v>
      </c>
      <c r="FN471">
        <v>15</v>
      </c>
      <c r="FO471">
        <v>1685132446.1</v>
      </c>
      <c r="FP471" t="s">
        <v>1160</v>
      </c>
      <c r="FQ471">
        <v>1685132445.1</v>
      </c>
      <c r="FR471">
        <v>1685132446.1</v>
      </c>
      <c r="FS471">
        <v>7</v>
      </c>
      <c r="FT471">
        <v>-0.03</v>
      </c>
      <c r="FU471">
        <v>-0.019</v>
      </c>
      <c r="FV471">
        <v>-0.541</v>
      </c>
      <c r="FW471">
        <v>-0.438</v>
      </c>
      <c r="FX471">
        <v>420</v>
      </c>
      <c r="FY471">
        <v>15</v>
      </c>
      <c r="FZ471">
        <v>0.27</v>
      </c>
      <c r="GA471">
        <v>0.03</v>
      </c>
      <c r="GB471">
        <v>-47.46113749999999</v>
      </c>
      <c r="GC471">
        <v>-1.86770544090048</v>
      </c>
      <c r="GD471">
        <v>0.2544938159243753</v>
      </c>
      <c r="GE471">
        <v>0</v>
      </c>
      <c r="GF471">
        <v>1.69325375</v>
      </c>
      <c r="GG471">
        <v>0.01585046904315053</v>
      </c>
      <c r="GH471">
        <v>0.002057423980977197</v>
      </c>
      <c r="GI471">
        <v>1</v>
      </c>
      <c r="GJ471">
        <v>1</v>
      </c>
      <c r="GK471">
        <v>2</v>
      </c>
      <c r="GL471" t="s">
        <v>432</v>
      </c>
      <c r="GM471">
        <v>3.09894</v>
      </c>
      <c r="GN471">
        <v>2.75803</v>
      </c>
      <c r="GO471">
        <v>0.199534</v>
      </c>
      <c r="GP471">
        <v>0.204212</v>
      </c>
      <c r="GQ471">
        <v>0.0989669</v>
      </c>
      <c r="GR471">
        <v>0.0913144</v>
      </c>
      <c r="GS471">
        <v>20376.4</v>
      </c>
      <c r="GT471">
        <v>19988.8</v>
      </c>
      <c r="GU471">
        <v>26014.5</v>
      </c>
      <c r="GV471">
        <v>25475.4</v>
      </c>
      <c r="GW471">
        <v>37636.9</v>
      </c>
      <c r="GX471">
        <v>35156.5</v>
      </c>
      <c r="GY471">
        <v>45495.1</v>
      </c>
      <c r="GZ471">
        <v>41847.2</v>
      </c>
      <c r="HA471">
        <v>1.84037</v>
      </c>
      <c r="HB471">
        <v>1.83643</v>
      </c>
      <c r="HC471">
        <v>-0.00562519</v>
      </c>
      <c r="HD471">
        <v>0</v>
      </c>
      <c r="HE471">
        <v>28.1005</v>
      </c>
      <c r="HF471">
        <v>999.9</v>
      </c>
      <c r="HG471">
        <v>41.5</v>
      </c>
      <c r="HH471">
        <v>41.7</v>
      </c>
      <c r="HI471">
        <v>33.8107</v>
      </c>
      <c r="HJ471">
        <v>62.3679</v>
      </c>
      <c r="HK471">
        <v>23.9423</v>
      </c>
      <c r="HL471">
        <v>1</v>
      </c>
      <c r="HM471">
        <v>0.518173</v>
      </c>
      <c r="HN471">
        <v>4.14385</v>
      </c>
      <c r="HO471">
        <v>20.2567</v>
      </c>
      <c r="HP471">
        <v>5.211</v>
      </c>
      <c r="HQ471">
        <v>11.9809</v>
      </c>
      <c r="HR471">
        <v>4.96325</v>
      </c>
      <c r="HS471">
        <v>3.27428</v>
      </c>
      <c r="HT471">
        <v>9999</v>
      </c>
      <c r="HU471">
        <v>9999</v>
      </c>
      <c r="HV471">
        <v>9999</v>
      </c>
      <c r="HW471">
        <v>43.1</v>
      </c>
      <c r="HX471">
        <v>1.86401</v>
      </c>
      <c r="HY471">
        <v>1.8602</v>
      </c>
      <c r="HZ471">
        <v>1.85852</v>
      </c>
      <c r="IA471">
        <v>1.85989</v>
      </c>
      <c r="IB471">
        <v>1.85989</v>
      </c>
      <c r="IC471">
        <v>1.85837</v>
      </c>
      <c r="ID471">
        <v>1.85747</v>
      </c>
      <c r="IE471">
        <v>1.85241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-0.92</v>
      </c>
      <c r="IT471">
        <v>-0.4125</v>
      </c>
      <c r="IU471">
        <v>-0.5078576447089265</v>
      </c>
      <c r="IV471">
        <v>0.0001543633802942166</v>
      </c>
      <c r="IW471">
        <v>-6.359805854135664E-07</v>
      </c>
      <c r="IX471">
        <v>1.931128000261328E-10</v>
      </c>
      <c r="IY471">
        <v>-0.4198698135401208</v>
      </c>
      <c r="IZ471">
        <v>-0.009907362677547949</v>
      </c>
      <c r="JA471">
        <v>0.0006454078662214542</v>
      </c>
      <c r="JB471">
        <v>-5.064920317128958E-06</v>
      </c>
      <c r="JC471">
        <v>3</v>
      </c>
      <c r="JD471">
        <v>1872</v>
      </c>
      <c r="JE471">
        <v>1</v>
      </c>
      <c r="JF471">
        <v>37</v>
      </c>
      <c r="JG471">
        <v>26.1</v>
      </c>
      <c r="JH471">
        <v>26.1</v>
      </c>
      <c r="JI471">
        <v>2.8418</v>
      </c>
      <c r="JJ471">
        <v>2.63916</v>
      </c>
      <c r="JK471">
        <v>1.49658</v>
      </c>
      <c r="JL471">
        <v>2.33887</v>
      </c>
      <c r="JM471">
        <v>1.54907</v>
      </c>
      <c r="JN471">
        <v>2.45361</v>
      </c>
      <c r="JO471">
        <v>43.9743</v>
      </c>
      <c r="JP471">
        <v>16.0846</v>
      </c>
      <c r="JQ471">
        <v>18</v>
      </c>
      <c r="JR471">
        <v>498.329</v>
      </c>
      <c r="JS471">
        <v>511.602</v>
      </c>
      <c r="JT471">
        <v>23.4237</v>
      </c>
      <c r="JU471">
        <v>33.5209</v>
      </c>
      <c r="JV471">
        <v>29.9998</v>
      </c>
      <c r="JW471">
        <v>33.6334</v>
      </c>
      <c r="JX471">
        <v>33.5824</v>
      </c>
      <c r="JY471">
        <v>57.0581</v>
      </c>
      <c r="JZ471">
        <v>46.043</v>
      </c>
      <c r="KA471">
        <v>0</v>
      </c>
      <c r="KB471">
        <v>23.3712</v>
      </c>
      <c r="KC471">
        <v>1302.99</v>
      </c>
      <c r="KD471">
        <v>16.523</v>
      </c>
      <c r="KE471">
        <v>99.41719999999999</v>
      </c>
      <c r="KF471">
        <v>99.47920000000001</v>
      </c>
    </row>
    <row r="472" spans="1:292">
      <c r="A472">
        <v>436</v>
      </c>
      <c r="B472">
        <v>1685134018.5</v>
      </c>
      <c r="C472">
        <v>10616</v>
      </c>
      <c r="D472" t="s">
        <v>1315</v>
      </c>
      <c r="E472" t="s">
        <v>1316</v>
      </c>
      <c r="F472">
        <v>5</v>
      </c>
      <c r="G472" t="s">
        <v>1159</v>
      </c>
      <c r="H472">
        <v>1685134011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1311.710694686027</v>
      </c>
      <c r="AJ472">
        <v>1275.212545454545</v>
      </c>
      <c r="AK472">
        <v>3.394275158617491</v>
      </c>
      <c r="AL472">
        <v>66.88750834974529</v>
      </c>
      <c r="AM472">
        <f>(AO472 - AN472 + DX472*1E3/(8.314*(DZ472+273.15)) * AQ472/DW472 * AP472) * DW472/(100*DK472) * 1000/(1000 - AO472)</f>
        <v>0</v>
      </c>
      <c r="AN472">
        <v>16.59802859887339</v>
      </c>
      <c r="AO472">
        <v>18.29039650349651</v>
      </c>
      <c r="AP472">
        <v>-2.906502858384713E-05</v>
      </c>
      <c r="AQ472">
        <v>107.9229507317574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6</v>
      </c>
      <c r="DL472">
        <v>0.5</v>
      </c>
      <c r="DM472" t="s">
        <v>430</v>
      </c>
      <c r="DN472">
        <v>2</v>
      </c>
      <c r="DO472" t="b">
        <v>1</v>
      </c>
      <c r="DP472">
        <v>1685134011</v>
      </c>
      <c r="DQ472">
        <v>1228.537407407407</v>
      </c>
      <c r="DR472">
        <v>1276.206666666667</v>
      </c>
      <c r="DS472">
        <v>18.29142222222222</v>
      </c>
      <c r="DT472">
        <v>16.59658148148148</v>
      </c>
      <c r="DU472">
        <v>1229.459259259259</v>
      </c>
      <c r="DV472">
        <v>18.70395185185185</v>
      </c>
      <c r="DW472">
        <v>500.0178518518518</v>
      </c>
      <c r="DX472">
        <v>99.59842222222223</v>
      </c>
      <c r="DY472">
        <v>0.1000344111111111</v>
      </c>
      <c r="DZ472">
        <v>27.30312222222222</v>
      </c>
      <c r="EA472">
        <v>28.00046296296296</v>
      </c>
      <c r="EB472">
        <v>999.9000000000001</v>
      </c>
      <c r="EC472">
        <v>0</v>
      </c>
      <c r="ED472">
        <v>0</v>
      </c>
      <c r="EE472">
        <v>10004.68</v>
      </c>
      <c r="EF472">
        <v>0</v>
      </c>
      <c r="EG472">
        <v>65.81187037037037</v>
      </c>
      <c r="EH472">
        <v>-47.6685037037037</v>
      </c>
      <c r="EI472">
        <v>1251.427777777778</v>
      </c>
      <c r="EJ472">
        <v>1297.744444444445</v>
      </c>
      <c r="EK472">
        <v>1.694829629629629</v>
      </c>
      <c r="EL472">
        <v>1276.206666666667</v>
      </c>
      <c r="EM472">
        <v>16.59658148148148</v>
      </c>
      <c r="EN472">
        <v>1.821797777777778</v>
      </c>
      <c r="EO472">
        <v>1.652995185185185</v>
      </c>
      <c r="EP472">
        <v>15.97507407407408</v>
      </c>
      <c r="EQ472">
        <v>14.4619037037037</v>
      </c>
      <c r="ER472">
        <v>2000.015925925925</v>
      </c>
      <c r="ES472">
        <v>0.979994888888889</v>
      </c>
      <c r="ET472">
        <v>0.02000550370370371</v>
      </c>
      <c r="EU472">
        <v>0</v>
      </c>
      <c r="EV472">
        <v>686.5127777777777</v>
      </c>
      <c r="EW472">
        <v>5.00078</v>
      </c>
      <c r="EX472">
        <v>15261.96666666667</v>
      </c>
      <c r="EY472">
        <v>16379.73703703704</v>
      </c>
      <c r="EZ472">
        <v>43.06222222222222</v>
      </c>
      <c r="FA472">
        <v>44.43022222222221</v>
      </c>
      <c r="FB472">
        <v>43.44640740740741</v>
      </c>
      <c r="FC472">
        <v>43.62007407407406</v>
      </c>
      <c r="FD472">
        <v>43.63625925925925</v>
      </c>
      <c r="FE472">
        <v>1955.105925925926</v>
      </c>
      <c r="FF472">
        <v>39.91</v>
      </c>
      <c r="FG472">
        <v>0</v>
      </c>
      <c r="FH472">
        <v>1685134016.5</v>
      </c>
      <c r="FI472">
        <v>0</v>
      </c>
      <c r="FJ472">
        <v>686.5142307692307</v>
      </c>
      <c r="FK472">
        <v>-1.285880346255864</v>
      </c>
      <c r="FL472">
        <v>-27.61367515111361</v>
      </c>
      <c r="FM472">
        <v>15261.99615384615</v>
      </c>
      <c r="FN472">
        <v>15</v>
      </c>
      <c r="FO472">
        <v>1685132446.1</v>
      </c>
      <c r="FP472" t="s">
        <v>1160</v>
      </c>
      <c r="FQ472">
        <v>1685132445.1</v>
      </c>
      <c r="FR472">
        <v>1685132446.1</v>
      </c>
      <c r="FS472">
        <v>7</v>
      </c>
      <c r="FT472">
        <v>-0.03</v>
      </c>
      <c r="FU472">
        <v>-0.019</v>
      </c>
      <c r="FV472">
        <v>-0.541</v>
      </c>
      <c r="FW472">
        <v>-0.438</v>
      </c>
      <c r="FX472">
        <v>420</v>
      </c>
      <c r="FY472">
        <v>15</v>
      </c>
      <c r="FZ472">
        <v>0.27</v>
      </c>
      <c r="GA472">
        <v>0.03</v>
      </c>
      <c r="GB472">
        <v>-47.6006625</v>
      </c>
      <c r="GC472">
        <v>-2.006578986866713</v>
      </c>
      <c r="GD472">
        <v>0.2627376606878997</v>
      </c>
      <c r="GE472">
        <v>0</v>
      </c>
      <c r="GF472">
        <v>1.69400225</v>
      </c>
      <c r="GG472">
        <v>0.01333722326453938</v>
      </c>
      <c r="GH472">
        <v>0.002058032418962355</v>
      </c>
      <c r="GI472">
        <v>1</v>
      </c>
      <c r="GJ472">
        <v>1</v>
      </c>
      <c r="GK472">
        <v>2</v>
      </c>
      <c r="GL472" t="s">
        <v>432</v>
      </c>
      <c r="GM472">
        <v>3.09897</v>
      </c>
      <c r="GN472">
        <v>2.75807</v>
      </c>
      <c r="GO472">
        <v>0.20119</v>
      </c>
      <c r="GP472">
        <v>0.205838</v>
      </c>
      <c r="GQ472">
        <v>0.0989493</v>
      </c>
      <c r="GR472">
        <v>0.0913119</v>
      </c>
      <c r="GS472">
        <v>20334.4</v>
      </c>
      <c r="GT472">
        <v>19947.9</v>
      </c>
      <c r="GU472">
        <v>26014.7</v>
      </c>
      <c r="GV472">
        <v>25475.4</v>
      </c>
      <c r="GW472">
        <v>37637.6</v>
      </c>
      <c r="GX472">
        <v>35156.8</v>
      </c>
      <c r="GY472">
        <v>45494.9</v>
      </c>
      <c r="GZ472">
        <v>41847.2</v>
      </c>
      <c r="HA472">
        <v>1.84048</v>
      </c>
      <c r="HB472">
        <v>1.83643</v>
      </c>
      <c r="HC472">
        <v>-0.0067614</v>
      </c>
      <c r="HD472">
        <v>0</v>
      </c>
      <c r="HE472">
        <v>28.1005</v>
      </c>
      <c r="HF472">
        <v>999.9</v>
      </c>
      <c r="HG472">
        <v>41.5</v>
      </c>
      <c r="HH472">
        <v>41.7</v>
      </c>
      <c r="HI472">
        <v>33.8098</v>
      </c>
      <c r="HJ472">
        <v>62.2579</v>
      </c>
      <c r="HK472">
        <v>24.1707</v>
      </c>
      <c r="HL472">
        <v>1</v>
      </c>
      <c r="HM472">
        <v>0.518244</v>
      </c>
      <c r="HN472">
        <v>4.06425</v>
      </c>
      <c r="HO472">
        <v>20.2588</v>
      </c>
      <c r="HP472">
        <v>5.21145</v>
      </c>
      <c r="HQ472">
        <v>11.98</v>
      </c>
      <c r="HR472">
        <v>4.9634</v>
      </c>
      <c r="HS472">
        <v>3.27443</v>
      </c>
      <c r="HT472">
        <v>9999</v>
      </c>
      <c r="HU472">
        <v>9999</v>
      </c>
      <c r="HV472">
        <v>9999</v>
      </c>
      <c r="HW472">
        <v>43.1</v>
      </c>
      <c r="HX472">
        <v>1.86401</v>
      </c>
      <c r="HY472">
        <v>1.8602</v>
      </c>
      <c r="HZ472">
        <v>1.85852</v>
      </c>
      <c r="IA472">
        <v>1.85989</v>
      </c>
      <c r="IB472">
        <v>1.85987</v>
      </c>
      <c r="IC472">
        <v>1.85841</v>
      </c>
      <c r="ID472">
        <v>1.85749</v>
      </c>
      <c r="IE472">
        <v>1.85242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-0.93</v>
      </c>
      <c r="IT472">
        <v>-0.4126</v>
      </c>
      <c r="IU472">
        <v>-0.5078576447089265</v>
      </c>
      <c r="IV472">
        <v>0.0001543633802942166</v>
      </c>
      <c r="IW472">
        <v>-6.359805854135664E-07</v>
      </c>
      <c r="IX472">
        <v>1.931128000261328E-10</v>
      </c>
      <c r="IY472">
        <v>-0.4198698135401208</v>
      </c>
      <c r="IZ472">
        <v>-0.009907362677547949</v>
      </c>
      <c r="JA472">
        <v>0.0006454078662214542</v>
      </c>
      <c r="JB472">
        <v>-5.064920317128958E-06</v>
      </c>
      <c r="JC472">
        <v>3</v>
      </c>
      <c r="JD472">
        <v>1872</v>
      </c>
      <c r="JE472">
        <v>1</v>
      </c>
      <c r="JF472">
        <v>37</v>
      </c>
      <c r="JG472">
        <v>26.2</v>
      </c>
      <c r="JH472">
        <v>26.2</v>
      </c>
      <c r="JI472">
        <v>2.86743</v>
      </c>
      <c r="JJ472">
        <v>2.63794</v>
      </c>
      <c r="JK472">
        <v>1.49658</v>
      </c>
      <c r="JL472">
        <v>2.33887</v>
      </c>
      <c r="JM472">
        <v>1.54907</v>
      </c>
      <c r="JN472">
        <v>2.41455</v>
      </c>
      <c r="JO472">
        <v>43.9467</v>
      </c>
      <c r="JP472">
        <v>16.0846</v>
      </c>
      <c r="JQ472">
        <v>18</v>
      </c>
      <c r="JR472">
        <v>498.331</v>
      </c>
      <c r="JS472">
        <v>511.542</v>
      </c>
      <c r="JT472">
        <v>23.372</v>
      </c>
      <c r="JU472">
        <v>33.5126</v>
      </c>
      <c r="JV472">
        <v>30</v>
      </c>
      <c r="JW472">
        <v>33.6252</v>
      </c>
      <c r="JX472">
        <v>33.5749</v>
      </c>
      <c r="JY472">
        <v>57.6948</v>
      </c>
      <c r="JZ472">
        <v>46.043</v>
      </c>
      <c r="KA472">
        <v>0</v>
      </c>
      <c r="KB472">
        <v>23.3679</v>
      </c>
      <c r="KC472">
        <v>1323.03</v>
      </c>
      <c r="KD472">
        <v>16.5184</v>
      </c>
      <c r="KE472">
        <v>99.4171</v>
      </c>
      <c r="KF472">
        <v>99.47920000000001</v>
      </c>
    </row>
    <row r="473" spans="1:292">
      <c r="A473">
        <v>437</v>
      </c>
      <c r="B473">
        <v>1685134023.5</v>
      </c>
      <c r="C473">
        <v>10621</v>
      </c>
      <c r="D473" t="s">
        <v>1317</v>
      </c>
      <c r="E473" t="s">
        <v>1318</v>
      </c>
      <c r="F473">
        <v>5</v>
      </c>
      <c r="G473" t="s">
        <v>1159</v>
      </c>
      <c r="H473">
        <v>1685134015.714286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1328.704565882897</v>
      </c>
      <c r="AJ473">
        <v>1292.046666666666</v>
      </c>
      <c r="AK473">
        <v>3.365003522499909</v>
      </c>
      <c r="AL473">
        <v>66.88750834974529</v>
      </c>
      <c r="AM473">
        <f>(AO473 - AN473 + DX473*1E3/(8.314*(DZ473+273.15)) * AQ473/DW473 * AP473) * DW473/(100*DK473) * 1000/(1000 - AO473)</f>
        <v>0</v>
      </c>
      <c r="AN473">
        <v>16.59691304857073</v>
      </c>
      <c r="AO473">
        <v>18.2912188811189</v>
      </c>
      <c r="AP473">
        <v>-2.958742613202676E-06</v>
      </c>
      <c r="AQ473">
        <v>107.9229507317574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6</v>
      </c>
      <c r="DL473">
        <v>0.5</v>
      </c>
      <c r="DM473" t="s">
        <v>430</v>
      </c>
      <c r="DN473">
        <v>2</v>
      </c>
      <c r="DO473" t="b">
        <v>1</v>
      </c>
      <c r="DP473">
        <v>1685134015.714286</v>
      </c>
      <c r="DQ473">
        <v>1244.186785714286</v>
      </c>
      <c r="DR473">
        <v>1292.046785714286</v>
      </c>
      <c r="DS473">
        <v>18.29156071428571</v>
      </c>
      <c r="DT473">
        <v>16.59684642857143</v>
      </c>
      <c r="DU473">
        <v>1245.116428571429</v>
      </c>
      <c r="DV473">
        <v>18.70409285714286</v>
      </c>
      <c r="DW473">
        <v>499.9936071428571</v>
      </c>
      <c r="DX473">
        <v>99.59844999999999</v>
      </c>
      <c r="DY473">
        <v>0.09996778928571427</v>
      </c>
      <c r="DZ473">
        <v>27.30238214285714</v>
      </c>
      <c r="EA473">
        <v>27.99824285714286</v>
      </c>
      <c r="EB473">
        <v>999.9000000000002</v>
      </c>
      <c r="EC473">
        <v>0</v>
      </c>
      <c r="ED473">
        <v>0</v>
      </c>
      <c r="EE473">
        <v>10005.13785714286</v>
      </c>
      <c r="EF473">
        <v>0</v>
      </c>
      <c r="EG473">
        <v>65.68748571428571</v>
      </c>
      <c r="EH473">
        <v>-47.85914642857143</v>
      </c>
      <c r="EI473">
        <v>1267.369285714286</v>
      </c>
      <c r="EJ473">
        <v>1313.853214285714</v>
      </c>
      <c r="EK473">
        <v>1.6947075</v>
      </c>
      <c r="EL473">
        <v>1292.046785714286</v>
      </c>
      <c r="EM473">
        <v>16.59684642857143</v>
      </c>
      <c r="EN473">
        <v>1.821812142857143</v>
      </c>
      <c r="EO473">
        <v>1.653021071428572</v>
      </c>
      <c r="EP473">
        <v>15.97519642857143</v>
      </c>
      <c r="EQ473">
        <v>14.46215</v>
      </c>
      <c r="ER473">
        <v>2000.001785714285</v>
      </c>
      <c r="ES473">
        <v>0.9799947142857144</v>
      </c>
      <c r="ET473">
        <v>0.020005675</v>
      </c>
      <c r="EU473">
        <v>0</v>
      </c>
      <c r="EV473">
        <v>686.3719642857143</v>
      </c>
      <c r="EW473">
        <v>5.00078</v>
      </c>
      <c r="EX473">
        <v>15259.35714285714</v>
      </c>
      <c r="EY473">
        <v>16379.61428571428</v>
      </c>
      <c r="EZ473">
        <v>43.06225</v>
      </c>
      <c r="FA473">
        <v>44.41264285714284</v>
      </c>
      <c r="FB473">
        <v>43.43714285714285</v>
      </c>
      <c r="FC473">
        <v>43.62475</v>
      </c>
      <c r="FD473">
        <v>43.60464285714285</v>
      </c>
      <c r="FE473">
        <v>1955.091785714286</v>
      </c>
      <c r="FF473">
        <v>39.91</v>
      </c>
      <c r="FG473">
        <v>0</v>
      </c>
      <c r="FH473">
        <v>1685134021.9</v>
      </c>
      <c r="FI473">
        <v>0</v>
      </c>
      <c r="FJ473">
        <v>686.3712399999999</v>
      </c>
      <c r="FK473">
        <v>-1.660615388357215</v>
      </c>
      <c r="FL473">
        <v>-31.14615372951711</v>
      </c>
      <c r="FM473">
        <v>15258.908</v>
      </c>
      <c r="FN473">
        <v>15</v>
      </c>
      <c r="FO473">
        <v>1685132446.1</v>
      </c>
      <c r="FP473" t="s">
        <v>1160</v>
      </c>
      <c r="FQ473">
        <v>1685132445.1</v>
      </c>
      <c r="FR473">
        <v>1685132446.1</v>
      </c>
      <c r="FS473">
        <v>7</v>
      </c>
      <c r="FT473">
        <v>-0.03</v>
      </c>
      <c r="FU473">
        <v>-0.019</v>
      </c>
      <c r="FV473">
        <v>-0.541</v>
      </c>
      <c r="FW473">
        <v>-0.438</v>
      </c>
      <c r="FX473">
        <v>420</v>
      </c>
      <c r="FY473">
        <v>15</v>
      </c>
      <c r="FZ473">
        <v>0.27</v>
      </c>
      <c r="GA473">
        <v>0.03</v>
      </c>
      <c r="GB473">
        <v>-47.6915225</v>
      </c>
      <c r="GC473">
        <v>-2.113408255159362</v>
      </c>
      <c r="GD473">
        <v>0.2676441989727219</v>
      </c>
      <c r="GE473">
        <v>0</v>
      </c>
      <c r="GF473">
        <v>1.69443175</v>
      </c>
      <c r="GG473">
        <v>0.0004843902439040643</v>
      </c>
      <c r="GH473">
        <v>0.001656162563729795</v>
      </c>
      <c r="GI473">
        <v>1</v>
      </c>
      <c r="GJ473">
        <v>1</v>
      </c>
      <c r="GK473">
        <v>2</v>
      </c>
      <c r="GL473" t="s">
        <v>432</v>
      </c>
      <c r="GM473">
        <v>3.09893</v>
      </c>
      <c r="GN473">
        <v>2.75808</v>
      </c>
      <c r="GO473">
        <v>0.202813</v>
      </c>
      <c r="GP473">
        <v>0.20745</v>
      </c>
      <c r="GQ473">
        <v>0.0989577</v>
      </c>
      <c r="GR473">
        <v>0.09130779999999999</v>
      </c>
      <c r="GS473">
        <v>20293.1</v>
      </c>
      <c r="GT473">
        <v>19907.6</v>
      </c>
      <c r="GU473">
        <v>26014.7</v>
      </c>
      <c r="GV473">
        <v>25475.7</v>
      </c>
      <c r="GW473">
        <v>37638</v>
      </c>
      <c r="GX473">
        <v>35157.1</v>
      </c>
      <c r="GY473">
        <v>45495.5</v>
      </c>
      <c r="GZ473">
        <v>41847.3</v>
      </c>
      <c r="HA473">
        <v>1.8405</v>
      </c>
      <c r="HB473">
        <v>1.83655</v>
      </c>
      <c r="HC473">
        <v>-0.00651926</v>
      </c>
      <c r="HD473">
        <v>0</v>
      </c>
      <c r="HE473">
        <v>28.1005</v>
      </c>
      <c r="HF473">
        <v>999.9</v>
      </c>
      <c r="HG473">
        <v>41.5</v>
      </c>
      <c r="HH473">
        <v>41.7</v>
      </c>
      <c r="HI473">
        <v>33.8073</v>
      </c>
      <c r="HJ473">
        <v>62.1179</v>
      </c>
      <c r="HK473">
        <v>23.9984</v>
      </c>
      <c r="HL473">
        <v>1</v>
      </c>
      <c r="HM473">
        <v>0.51732</v>
      </c>
      <c r="HN473">
        <v>3.98853</v>
      </c>
      <c r="HO473">
        <v>20.2606</v>
      </c>
      <c r="HP473">
        <v>5.21145</v>
      </c>
      <c r="HQ473">
        <v>11.9803</v>
      </c>
      <c r="HR473">
        <v>4.96335</v>
      </c>
      <c r="HS473">
        <v>3.27445</v>
      </c>
      <c r="HT473">
        <v>9999</v>
      </c>
      <c r="HU473">
        <v>9999</v>
      </c>
      <c r="HV473">
        <v>9999</v>
      </c>
      <c r="HW473">
        <v>43.1</v>
      </c>
      <c r="HX473">
        <v>1.86401</v>
      </c>
      <c r="HY473">
        <v>1.8602</v>
      </c>
      <c r="HZ473">
        <v>1.85852</v>
      </c>
      <c r="IA473">
        <v>1.85989</v>
      </c>
      <c r="IB473">
        <v>1.85987</v>
      </c>
      <c r="IC473">
        <v>1.85844</v>
      </c>
      <c r="ID473">
        <v>1.85753</v>
      </c>
      <c r="IE473">
        <v>1.85241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-0.95</v>
      </c>
      <c r="IT473">
        <v>-0.4125</v>
      </c>
      <c r="IU473">
        <v>-0.5078576447089265</v>
      </c>
      <c r="IV473">
        <v>0.0001543633802942166</v>
      </c>
      <c r="IW473">
        <v>-6.359805854135664E-07</v>
      </c>
      <c r="IX473">
        <v>1.931128000261328E-10</v>
      </c>
      <c r="IY473">
        <v>-0.4198698135401208</v>
      </c>
      <c r="IZ473">
        <v>-0.009907362677547949</v>
      </c>
      <c r="JA473">
        <v>0.0006454078662214542</v>
      </c>
      <c r="JB473">
        <v>-5.064920317128958E-06</v>
      </c>
      <c r="JC473">
        <v>3</v>
      </c>
      <c r="JD473">
        <v>1872</v>
      </c>
      <c r="JE473">
        <v>1</v>
      </c>
      <c r="JF473">
        <v>37</v>
      </c>
      <c r="JG473">
        <v>26.3</v>
      </c>
      <c r="JH473">
        <v>26.3</v>
      </c>
      <c r="JI473">
        <v>2.90161</v>
      </c>
      <c r="JJ473">
        <v>2.64893</v>
      </c>
      <c r="JK473">
        <v>1.49658</v>
      </c>
      <c r="JL473">
        <v>2.33887</v>
      </c>
      <c r="JM473">
        <v>1.54785</v>
      </c>
      <c r="JN473">
        <v>2.38403</v>
      </c>
      <c r="JO473">
        <v>43.9467</v>
      </c>
      <c r="JP473">
        <v>16.0671</v>
      </c>
      <c r="JQ473">
        <v>18</v>
      </c>
      <c r="JR473">
        <v>498.293</v>
      </c>
      <c r="JS473">
        <v>511.569</v>
      </c>
      <c r="JT473">
        <v>23.36</v>
      </c>
      <c r="JU473">
        <v>33.5036</v>
      </c>
      <c r="JV473">
        <v>29.9996</v>
      </c>
      <c r="JW473">
        <v>33.6176</v>
      </c>
      <c r="JX473">
        <v>33.5675</v>
      </c>
      <c r="JY473">
        <v>58.2525</v>
      </c>
      <c r="JZ473">
        <v>46.3174</v>
      </c>
      <c r="KA473">
        <v>0</v>
      </c>
      <c r="KB473">
        <v>23.3685</v>
      </c>
      <c r="KC473">
        <v>1336.39</v>
      </c>
      <c r="KD473">
        <v>16.5119</v>
      </c>
      <c r="KE473">
        <v>99.4181</v>
      </c>
      <c r="KF473">
        <v>99.4798</v>
      </c>
    </row>
    <row r="474" spans="1:292">
      <c r="A474">
        <v>438</v>
      </c>
      <c r="B474">
        <v>1685134028.5</v>
      </c>
      <c r="C474">
        <v>10626</v>
      </c>
      <c r="D474" t="s">
        <v>1319</v>
      </c>
      <c r="E474" t="s">
        <v>1320</v>
      </c>
      <c r="F474">
        <v>5</v>
      </c>
      <c r="G474" t="s">
        <v>1159</v>
      </c>
      <c r="H474">
        <v>1685134021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1345.797850952664</v>
      </c>
      <c r="AJ474">
        <v>1308.789818181818</v>
      </c>
      <c r="AK474">
        <v>3.342110063446824</v>
      </c>
      <c r="AL474">
        <v>66.88750834974529</v>
      </c>
      <c r="AM474">
        <f>(AO474 - AN474 + DX474*1E3/(8.314*(DZ474+273.15)) * AQ474/DW474 * AP474) * DW474/(100*DK474) * 1000/(1000 - AO474)</f>
        <v>0</v>
      </c>
      <c r="AN474">
        <v>16.59585431775356</v>
      </c>
      <c r="AO474">
        <v>18.28920069930071</v>
      </c>
      <c r="AP474">
        <v>-5.016837715407892E-07</v>
      </c>
      <c r="AQ474">
        <v>107.9229507317574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6</v>
      </c>
      <c r="DL474">
        <v>0.5</v>
      </c>
      <c r="DM474" t="s">
        <v>430</v>
      </c>
      <c r="DN474">
        <v>2</v>
      </c>
      <c r="DO474" t="b">
        <v>1</v>
      </c>
      <c r="DP474">
        <v>1685134021</v>
      </c>
      <c r="DQ474">
        <v>1261.745185185185</v>
      </c>
      <c r="DR474">
        <v>1309.745185185185</v>
      </c>
      <c r="DS474">
        <v>18.29093333333333</v>
      </c>
      <c r="DT474">
        <v>16.59015555555555</v>
      </c>
      <c r="DU474">
        <v>1262.684074074074</v>
      </c>
      <c r="DV474">
        <v>18.70347037037037</v>
      </c>
      <c r="DW474">
        <v>499.984962962963</v>
      </c>
      <c r="DX474">
        <v>99.59845925925926</v>
      </c>
      <c r="DY474">
        <v>0.09997834814814816</v>
      </c>
      <c r="DZ474">
        <v>27.30068148148148</v>
      </c>
      <c r="EA474">
        <v>27.9956</v>
      </c>
      <c r="EB474">
        <v>999.9000000000001</v>
      </c>
      <c r="EC474">
        <v>0</v>
      </c>
      <c r="ED474">
        <v>0</v>
      </c>
      <c r="EE474">
        <v>10000.97962962963</v>
      </c>
      <c r="EF474">
        <v>0</v>
      </c>
      <c r="EG474">
        <v>65.56463333333333</v>
      </c>
      <c r="EH474">
        <v>-47.99908888888888</v>
      </c>
      <c r="EI474">
        <v>1285.254444444444</v>
      </c>
      <c r="EJ474">
        <v>1331.841111111111</v>
      </c>
      <c r="EK474">
        <v>1.700779259259259</v>
      </c>
      <c r="EL474">
        <v>1309.745185185185</v>
      </c>
      <c r="EM474">
        <v>16.59015555555555</v>
      </c>
      <c r="EN474">
        <v>1.82174962962963</v>
      </c>
      <c r="EO474">
        <v>1.652354444444445</v>
      </c>
      <c r="EP474">
        <v>15.97466296296296</v>
      </c>
      <c r="EQ474">
        <v>14.4559</v>
      </c>
      <c r="ER474">
        <v>2000.009259259259</v>
      </c>
      <c r="ES474">
        <v>0.9799947777777779</v>
      </c>
      <c r="ET474">
        <v>0.02000561111111111</v>
      </c>
      <c r="EU474">
        <v>0</v>
      </c>
      <c r="EV474">
        <v>686.2210740740741</v>
      </c>
      <c r="EW474">
        <v>5.00078</v>
      </c>
      <c r="EX474">
        <v>15257.00370370371</v>
      </c>
      <c r="EY474">
        <v>16379.67037037037</v>
      </c>
      <c r="EZ474">
        <v>43.05992592592592</v>
      </c>
      <c r="FA474">
        <v>44.40714814814815</v>
      </c>
      <c r="FB474">
        <v>43.42796296296296</v>
      </c>
      <c r="FC474">
        <v>43.61788888888889</v>
      </c>
      <c r="FD474">
        <v>43.5877037037037</v>
      </c>
      <c r="FE474">
        <v>1955.099259259259</v>
      </c>
      <c r="FF474">
        <v>39.91</v>
      </c>
      <c r="FG474">
        <v>0</v>
      </c>
      <c r="FH474">
        <v>1685134026.7</v>
      </c>
      <c r="FI474">
        <v>0</v>
      </c>
      <c r="FJ474">
        <v>686.2064800000002</v>
      </c>
      <c r="FK474">
        <v>-2.936461543366806</v>
      </c>
      <c r="FL474">
        <v>-26.66153848780703</v>
      </c>
      <c r="FM474">
        <v>15256.808</v>
      </c>
      <c r="FN474">
        <v>15</v>
      </c>
      <c r="FO474">
        <v>1685132446.1</v>
      </c>
      <c r="FP474" t="s">
        <v>1160</v>
      </c>
      <c r="FQ474">
        <v>1685132445.1</v>
      </c>
      <c r="FR474">
        <v>1685132446.1</v>
      </c>
      <c r="FS474">
        <v>7</v>
      </c>
      <c r="FT474">
        <v>-0.03</v>
      </c>
      <c r="FU474">
        <v>-0.019</v>
      </c>
      <c r="FV474">
        <v>-0.541</v>
      </c>
      <c r="FW474">
        <v>-0.438</v>
      </c>
      <c r="FX474">
        <v>420</v>
      </c>
      <c r="FY474">
        <v>15</v>
      </c>
      <c r="FZ474">
        <v>0.27</v>
      </c>
      <c r="GA474">
        <v>0.03</v>
      </c>
      <c r="GB474">
        <v>-47.92345365853659</v>
      </c>
      <c r="GC474">
        <v>-1.422443205574967</v>
      </c>
      <c r="GD474">
        <v>0.1917699143442236</v>
      </c>
      <c r="GE474">
        <v>0</v>
      </c>
      <c r="GF474">
        <v>1.697643170731707</v>
      </c>
      <c r="GG474">
        <v>0.04736989547038464</v>
      </c>
      <c r="GH474">
        <v>0.008658994883096113</v>
      </c>
      <c r="GI474">
        <v>1</v>
      </c>
      <c r="GJ474">
        <v>1</v>
      </c>
      <c r="GK474">
        <v>2</v>
      </c>
      <c r="GL474" t="s">
        <v>432</v>
      </c>
      <c r="GM474">
        <v>3.09884</v>
      </c>
      <c r="GN474">
        <v>2.75792</v>
      </c>
      <c r="GO474">
        <v>0.204423</v>
      </c>
      <c r="GP474">
        <v>0.209048</v>
      </c>
      <c r="GQ474">
        <v>0.0989472</v>
      </c>
      <c r="GR474">
        <v>0.09107369999999999</v>
      </c>
      <c r="GS474">
        <v>20252.4</v>
      </c>
      <c r="GT474">
        <v>19867.6</v>
      </c>
      <c r="GU474">
        <v>26015.1</v>
      </c>
      <c r="GV474">
        <v>25475.9</v>
      </c>
      <c r="GW474">
        <v>37639.4</v>
      </c>
      <c r="GX474">
        <v>35166.7</v>
      </c>
      <c r="GY474">
        <v>45496.5</v>
      </c>
      <c r="GZ474">
        <v>41847.7</v>
      </c>
      <c r="HA474">
        <v>1.84055</v>
      </c>
      <c r="HB474">
        <v>1.83668</v>
      </c>
      <c r="HC474">
        <v>-0.00646338</v>
      </c>
      <c r="HD474">
        <v>0</v>
      </c>
      <c r="HE474">
        <v>28.1005</v>
      </c>
      <c r="HF474">
        <v>999.9</v>
      </c>
      <c r="HG474">
        <v>41.5</v>
      </c>
      <c r="HH474">
        <v>41.7</v>
      </c>
      <c r="HI474">
        <v>33.8096</v>
      </c>
      <c r="HJ474">
        <v>62.1879</v>
      </c>
      <c r="HK474">
        <v>23.8421</v>
      </c>
      <c r="HL474">
        <v>1</v>
      </c>
      <c r="HM474">
        <v>0.516214</v>
      </c>
      <c r="HN474">
        <v>3.94153</v>
      </c>
      <c r="HO474">
        <v>20.2619</v>
      </c>
      <c r="HP474">
        <v>5.21055</v>
      </c>
      <c r="HQ474">
        <v>11.9801</v>
      </c>
      <c r="HR474">
        <v>4.96355</v>
      </c>
      <c r="HS474">
        <v>3.2744</v>
      </c>
      <c r="HT474">
        <v>9999</v>
      </c>
      <c r="HU474">
        <v>9999</v>
      </c>
      <c r="HV474">
        <v>9999</v>
      </c>
      <c r="HW474">
        <v>43.1</v>
      </c>
      <c r="HX474">
        <v>1.86401</v>
      </c>
      <c r="HY474">
        <v>1.8602</v>
      </c>
      <c r="HZ474">
        <v>1.85852</v>
      </c>
      <c r="IA474">
        <v>1.85989</v>
      </c>
      <c r="IB474">
        <v>1.85988</v>
      </c>
      <c r="IC474">
        <v>1.85843</v>
      </c>
      <c r="ID474">
        <v>1.85748</v>
      </c>
      <c r="IE474">
        <v>1.8524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-0.95</v>
      </c>
      <c r="IT474">
        <v>-0.4126</v>
      </c>
      <c r="IU474">
        <v>-0.5078576447089265</v>
      </c>
      <c r="IV474">
        <v>0.0001543633802942166</v>
      </c>
      <c r="IW474">
        <v>-6.359805854135664E-07</v>
      </c>
      <c r="IX474">
        <v>1.931128000261328E-10</v>
      </c>
      <c r="IY474">
        <v>-0.4198698135401208</v>
      </c>
      <c r="IZ474">
        <v>-0.009907362677547949</v>
      </c>
      <c r="JA474">
        <v>0.0006454078662214542</v>
      </c>
      <c r="JB474">
        <v>-5.064920317128958E-06</v>
      </c>
      <c r="JC474">
        <v>3</v>
      </c>
      <c r="JD474">
        <v>1872</v>
      </c>
      <c r="JE474">
        <v>1</v>
      </c>
      <c r="JF474">
        <v>37</v>
      </c>
      <c r="JG474">
        <v>26.4</v>
      </c>
      <c r="JH474">
        <v>26.4</v>
      </c>
      <c r="JI474">
        <v>2.93213</v>
      </c>
      <c r="JJ474">
        <v>2.64038</v>
      </c>
      <c r="JK474">
        <v>1.49658</v>
      </c>
      <c r="JL474">
        <v>2.33887</v>
      </c>
      <c r="JM474">
        <v>1.54907</v>
      </c>
      <c r="JN474">
        <v>2.44995</v>
      </c>
      <c r="JO474">
        <v>43.9467</v>
      </c>
      <c r="JP474">
        <v>16.0846</v>
      </c>
      <c r="JQ474">
        <v>18</v>
      </c>
      <c r="JR474">
        <v>498.259</v>
      </c>
      <c r="JS474">
        <v>511.595</v>
      </c>
      <c r="JT474">
        <v>23.3621</v>
      </c>
      <c r="JU474">
        <v>33.4961</v>
      </c>
      <c r="JV474">
        <v>29.9992</v>
      </c>
      <c r="JW474">
        <v>33.6086</v>
      </c>
      <c r="JX474">
        <v>33.5598</v>
      </c>
      <c r="JY474">
        <v>58.8956</v>
      </c>
      <c r="JZ474">
        <v>46.3174</v>
      </c>
      <c r="KA474">
        <v>0</v>
      </c>
      <c r="KB474">
        <v>23.3717</v>
      </c>
      <c r="KC474">
        <v>1356.43</v>
      </c>
      <c r="KD474">
        <v>16.5133</v>
      </c>
      <c r="KE474">
        <v>99.42</v>
      </c>
      <c r="KF474">
        <v>99.4807</v>
      </c>
    </row>
    <row r="475" spans="1:292">
      <c r="A475">
        <v>439</v>
      </c>
      <c r="B475">
        <v>1685134033.5</v>
      </c>
      <c r="C475">
        <v>10631</v>
      </c>
      <c r="D475" t="s">
        <v>1321</v>
      </c>
      <c r="E475" t="s">
        <v>1322</v>
      </c>
      <c r="F475">
        <v>5</v>
      </c>
      <c r="G475" t="s">
        <v>1159</v>
      </c>
      <c r="H475">
        <v>1685134025.714286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1362.553220823043</v>
      </c>
      <c r="AJ475">
        <v>1325.933333333333</v>
      </c>
      <c r="AK475">
        <v>3.42582804958305</v>
      </c>
      <c r="AL475">
        <v>66.88750834974529</v>
      </c>
      <c r="AM475">
        <f>(AO475 - AN475 + DX475*1E3/(8.314*(DZ475+273.15)) * AQ475/DW475 * AP475) * DW475/(100*DK475) * 1000/(1000 - AO475)</f>
        <v>0</v>
      </c>
      <c r="AN475">
        <v>16.52710696512743</v>
      </c>
      <c r="AO475">
        <v>18.26581048951049</v>
      </c>
      <c r="AP475">
        <v>-7.398419440604865E-05</v>
      </c>
      <c r="AQ475">
        <v>107.9229507317574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6</v>
      </c>
      <c r="DL475">
        <v>0.5</v>
      </c>
      <c r="DM475" t="s">
        <v>430</v>
      </c>
      <c r="DN475">
        <v>2</v>
      </c>
      <c r="DO475" t="b">
        <v>1</v>
      </c>
      <c r="DP475">
        <v>1685134025.714286</v>
      </c>
      <c r="DQ475">
        <v>1277.4075</v>
      </c>
      <c r="DR475">
        <v>1325.49</v>
      </c>
      <c r="DS475">
        <v>18.28591785714286</v>
      </c>
      <c r="DT475">
        <v>16.56561428571429</v>
      </c>
      <c r="DU475">
        <v>1278.354642857143</v>
      </c>
      <c r="DV475">
        <v>18.69848928571429</v>
      </c>
      <c r="DW475">
        <v>499.9889642857143</v>
      </c>
      <c r="DX475">
        <v>99.59875357142857</v>
      </c>
      <c r="DY475">
        <v>0.09995222142857142</v>
      </c>
      <c r="DZ475">
        <v>27.29937857142858</v>
      </c>
      <c r="EA475">
        <v>27.99538928571428</v>
      </c>
      <c r="EB475">
        <v>999.9000000000002</v>
      </c>
      <c r="EC475">
        <v>0</v>
      </c>
      <c r="ED475">
        <v>0</v>
      </c>
      <c r="EE475">
        <v>9997.206785714285</v>
      </c>
      <c r="EF475">
        <v>0</v>
      </c>
      <c r="EG475">
        <v>65.44658214285714</v>
      </c>
      <c r="EH475">
        <v>-48.08201071428572</v>
      </c>
      <c r="EI475">
        <v>1301.201428571429</v>
      </c>
      <c r="EJ475">
        <v>1347.8175</v>
      </c>
      <c r="EK475">
        <v>1.720308571428571</v>
      </c>
      <c r="EL475">
        <v>1325.49</v>
      </c>
      <c r="EM475">
        <v>16.56561428571429</v>
      </c>
      <c r="EN475">
        <v>1.821255</v>
      </c>
      <c r="EO475">
        <v>1.649913928571429</v>
      </c>
      <c r="EP475">
        <v>15.97041785714285</v>
      </c>
      <c r="EQ475">
        <v>14.43301785714286</v>
      </c>
      <c r="ER475">
        <v>1999.999285714286</v>
      </c>
      <c r="ES475">
        <v>0.9799947142857144</v>
      </c>
      <c r="ET475">
        <v>0.020005675</v>
      </c>
      <c r="EU475">
        <v>0</v>
      </c>
      <c r="EV475">
        <v>686.0928571428574</v>
      </c>
      <c r="EW475">
        <v>5.00078</v>
      </c>
      <c r="EX475">
        <v>15255.26428571429</v>
      </c>
      <c r="EY475">
        <v>16379.58928571428</v>
      </c>
      <c r="EZ475">
        <v>43.05110714285713</v>
      </c>
      <c r="FA475">
        <v>44.406</v>
      </c>
      <c r="FB475">
        <v>43.44396428571429</v>
      </c>
      <c r="FC475">
        <v>43.60474999999999</v>
      </c>
      <c r="FD475">
        <v>43.56</v>
      </c>
      <c r="FE475">
        <v>1955.089285714286</v>
      </c>
      <c r="FF475">
        <v>39.91</v>
      </c>
      <c r="FG475">
        <v>0</v>
      </c>
      <c r="FH475">
        <v>1685134031.5</v>
      </c>
      <c r="FI475">
        <v>0</v>
      </c>
      <c r="FJ475">
        <v>686.0842</v>
      </c>
      <c r="FK475">
        <v>-1.68923076608869</v>
      </c>
      <c r="FL475">
        <v>-9.007692321188635</v>
      </c>
      <c r="FM475">
        <v>15255.136</v>
      </c>
      <c r="FN475">
        <v>15</v>
      </c>
      <c r="FO475">
        <v>1685132446.1</v>
      </c>
      <c r="FP475" t="s">
        <v>1160</v>
      </c>
      <c r="FQ475">
        <v>1685132445.1</v>
      </c>
      <c r="FR475">
        <v>1685132446.1</v>
      </c>
      <c r="FS475">
        <v>7</v>
      </c>
      <c r="FT475">
        <v>-0.03</v>
      </c>
      <c r="FU475">
        <v>-0.019</v>
      </c>
      <c r="FV475">
        <v>-0.541</v>
      </c>
      <c r="FW475">
        <v>-0.438</v>
      </c>
      <c r="FX475">
        <v>420</v>
      </c>
      <c r="FY475">
        <v>15</v>
      </c>
      <c r="FZ475">
        <v>0.27</v>
      </c>
      <c r="GA475">
        <v>0.03</v>
      </c>
      <c r="GB475">
        <v>-47.99963170731707</v>
      </c>
      <c r="GC475">
        <v>-1.624668292683006</v>
      </c>
      <c r="GD475">
        <v>0.1949712404545917</v>
      </c>
      <c r="GE475">
        <v>0</v>
      </c>
      <c r="GF475">
        <v>1.71250487804878</v>
      </c>
      <c r="GG475">
        <v>0.2164822996515652</v>
      </c>
      <c r="GH475">
        <v>0.02586109019281162</v>
      </c>
      <c r="GI475">
        <v>1</v>
      </c>
      <c r="GJ475">
        <v>1</v>
      </c>
      <c r="GK475">
        <v>2</v>
      </c>
      <c r="GL475" t="s">
        <v>432</v>
      </c>
      <c r="GM475">
        <v>3.09886</v>
      </c>
      <c r="GN475">
        <v>2.75808</v>
      </c>
      <c r="GO475">
        <v>0.20605</v>
      </c>
      <c r="GP475">
        <v>0.210639</v>
      </c>
      <c r="GQ475">
        <v>0.09885960000000001</v>
      </c>
      <c r="GR475">
        <v>0.0910033</v>
      </c>
      <c r="GS475">
        <v>20211.3</v>
      </c>
      <c r="GT475">
        <v>19827.7</v>
      </c>
      <c r="GU475">
        <v>26015.7</v>
      </c>
      <c r="GV475">
        <v>25476.1</v>
      </c>
      <c r="GW475">
        <v>37643.6</v>
      </c>
      <c r="GX475">
        <v>35170</v>
      </c>
      <c r="GY475">
        <v>45496.9</v>
      </c>
      <c r="GZ475">
        <v>41848.1</v>
      </c>
      <c r="HA475">
        <v>1.84063</v>
      </c>
      <c r="HB475">
        <v>1.83675</v>
      </c>
      <c r="HC475">
        <v>-0.00637025</v>
      </c>
      <c r="HD475">
        <v>0</v>
      </c>
      <c r="HE475">
        <v>28.1025</v>
      </c>
      <c r="HF475">
        <v>999.9</v>
      </c>
      <c r="HG475">
        <v>41.5</v>
      </c>
      <c r="HH475">
        <v>41.7</v>
      </c>
      <c r="HI475">
        <v>33.8087</v>
      </c>
      <c r="HJ475">
        <v>62.2579</v>
      </c>
      <c r="HK475">
        <v>24.0905</v>
      </c>
      <c r="HL475">
        <v>1</v>
      </c>
      <c r="HM475">
        <v>0.51516</v>
      </c>
      <c r="HN475">
        <v>3.91883</v>
      </c>
      <c r="HO475">
        <v>20.2626</v>
      </c>
      <c r="HP475">
        <v>5.20995</v>
      </c>
      <c r="HQ475">
        <v>11.9804</v>
      </c>
      <c r="HR475">
        <v>4.96335</v>
      </c>
      <c r="HS475">
        <v>3.27433</v>
      </c>
      <c r="HT475">
        <v>9999</v>
      </c>
      <c r="HU475">
        <v>9999</v>
      </c>
      <c r="HV475">
        <v>9999</v>
      </c>
      <c r="HW475">
        <v>43.1</v>
      </c>
      <c r="HX475">
        <v>1.86401</v>
      </c>
      <c r="HY475">
        <v>1.8602</v>
      </c>
      <c r="HZ475">
        <v>1.85852</v>
      </c>
      <c r="IA475">
        <v>1.85989</v>
      </c>
      <c r="IB475">
        <v>1.85988</v>
      </c>
      <c r="IC475">
        <v>1.85849</v>
      </c>
      <c r="ID475">
        <v>1.85751</v>
      </c>
      <c r="IE475">
        <v>1.85241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-0.96</v>
      </c>
      <c r="IT475">
        <v>-0.4128</v>
      </c>
      <c r="IU475">
        <v>-0.5078576447089265</v>
      </c>
      <c r="IV475">
        <v>0.0001543633802942166</v>
      </c>
      <c r="IW475">
        <v>-6.359805854135664E-07</v>
      </c>
      <c r="IX475">
        <v>1.931128000261328E-10</v>
      </c>
      <c r="IY475">
        <v>-0.4198698135401208</v>
      </c>
      <c r="IZ475">
        <v>-0.009907362677547949</v>
      </c>
      <c r="JA475">
        <v>0.0006454078662214542</v>
      </c>
      <c r="JB475">
        <v>-5.064920317128958E-06</v>
      </c>
      <c r="JC475">
        <v>3</v>
      </c>
      <c r="JD475">
        <v>1872</v>
      </c>
      <c r="JE475">
        <v>1</v>
      </c>
      <c r="JF475">
        <v>37</v>
      </c>
      <c r="JG475">
        <v>26.5</v>
      </c>
      <c r="JH475">
        <v>26.5</v>
      </c>
      <c r="JI475">
        <v>2.95898</v>
      </c>
      <c r="JJ475">
        <v>2.63428</v>
      </c>
      <c r="JK475">
        <v>1.49658</v>
      </c>
      <c r="JL475">
        <v>2.33887</v>
      </c>
      <c r="JM475">
        <v>1.54785</v>
      </c>
      <c r="JN475">
        <v>2.44751</v>
      </c>
      <c r="JO475">
        <v>43.9467</v>
      </c>
      <c r="JP475">
        <v>16.0934</v>
      </c>
      <c r="JQ475">
        <v>18</v>
      </c>
      <c r="JR475">
        <v>498.25</v>
      </c>
      <c r="JS475">
        <v>511.577</v>
      </c>
      <c r="JT475">
        <v>23.3687</v>
      </c>
      <c r="JU475">
        <v>33.4879</v>
      </c>
      <c r="JV475">
        <v>29.9991</v>
      </c>
      <c r="JW475">
        <v>33.6011</v>
      </c>
      <c r="JX475">
        <v>33.5511</v>
      </c>
      <c r="JY475">
        <v>59.4489</v>
      </c>
      <c r="JZ475">
        <v>46.3174</v>
      </c>
      <c r="KA475">
        <v>0</v>
      </c>
      <c r="KB475">
        <v>23.3759</v>
      </c>
      <c r="KC475">
        <v>1369.79</v>
      </c>
      <c r="KD475">
        <v>16.519</v>
      </c>
      <c r="KE475">
        <v>99.4213</v>
      </c>
      <c r="KF475">
        <v>99.4815</v>
      </c>
    </row>
    <row r="476" spans="1:292">
      <c r="A476">
        <v>440</v>
      </c>
      <c r="B476">
        <v>1685134038.5</v>
      </c>
      <c r="C476">
        <v>10636</v>
      </c>
      <c r="D476" t="s">
        <v>1323</v>
      </c>
      <c r="E476" t="s">
        <v>1324</v>
      </c>
      <c r="F476">
        <v>5</v>
      </c>
      <c r="G476" t="s">
        <v>1159</v>
      </c>
      <c r="H476">
        <v>1685134031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1379.788490733465</v>
      </c>
      <c r="AJ476">
        <v>1342.783333333333</v>
      </c>
      <c r="AK476">
        <v>3.385721156736429</v>
      </c>
      <c r="AL476">
        <v>66.88750834974529</v>
      </c>
      <c r="AM476">
        <f>(AO476 - AN476 + DX476*1E3/(8.314*(DZ476+273.15)) * AQ476/DW476 * AP476) * DW476/(100*DK476) * 1000/(1000 - AO476)</f>
        <v>0</v>
      </c>
      <c r="AN476">
        <v>16.51737658211346</v>
      </c>
      <c r="AO476">
        <v>18.24968951048952</v>
      </c>
      <c r="AP476">
        <v>-0.003666781752160358</v>
      </c>
      <c r="AQ476">
        <v>107.9229507317574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6</v>
      </c>
      <c r="DL476">
        <v>0.5</v>
      </c>
      <c r="DM476" t="s">
        <v>430</v>
      </c>
      <c r="DN476">
        <v>2</v>
      </c>
      <c r="DO476" t="b">
        <v>1</v>
      </c>
      <c r="DP476">
        <v>1685134031</v>
      </c>
      <c r="DQ476">
        <v>1294.922592592593</v>
      </c>
      <c r="DR476">
        <v>1343.263333333333</v>
      </c>
      <c r="DS476">
        <v>18.27393333333333</v>
      </c>
      <c r="DT476">
        <v>16.53785555555556</v>
      </c>
      <c r="DU476">
        <v>1295.879259259259</v>
      </c>
      <c r="DV476">
        <v>18.68661111111111</v>
      </c>
      <c r="DW476">
        <v>500.0002962962963</v>
      </c>
      <c r="DX476">
        <v>99.59909629629628</v>
      </c>
      <c r="DY476">
        <v>0.1000130296296296</v>
      </c>
      <c r="DZ476">
        <v>27.29877777777778</v>
      </c>
      <c r="EA476">
        <v>27.99632592592593</v>
      </c>
      <c r="EB476">
        <v>999.9000000000001</v>
      </c>
      <c r="EC476">
        <v>0</v>
      </c>
      <c r="ED476">
        <v>0</v>
      </c>
      <c r="EE476">
        <v>9990.922592592591</v>
      </c>
      <c r="EF476">
        <v>0</v>
      </c>
      <c r="EG476">
        <v>65.33132592592592</v>
      </c>
      <c r="EH476">
        <v>-48.34033333333333</v>
      </c>
      <c r="EI476">
        <v>1319.026296296296</v>
      </c>
      <c r="EJ476">
        <v>1365.851111111111</v>
      </c>
      <c r="EK476">
        <v>1.73608</v>
      </c>
      <c r="EL476">
        <v>1343.263333333333</v>
      </c>
      <c r="EM476">
        <v>16.53785555555556</v>
      </c>
      <c r="EN476">
        <v>1.820067407407408</v>
      </c>
      <c r="EO476">
        <v>1.647155185185185</v>
      </c>
      <c r="EP476">
        <v>15.96020370370371</v>
      </c>
      <c r="EQ476">
        <v>14.40714444444444</v>
      </c>
      <c r="ER476">
        <v>2000.000740740741</v>
      </c>
      <c r="ES476">
        <v>0.9799947777777779</v>
      </c>
      <c r="ET476">
        <v>0.02000560740740741</v>
      </c>
      <c r="EU476">
        <v>0</v>
      </c>
      <c r="EV476">
        <v>685.9376666666668</v>
      </c>
      <c r="EW476">
        <v>5.00078</v>
      </c>
      <c r="EX476">
        <v>15254.37037037037</v>
      </c>
      <c r="EY476">
        <v>16379.6</v>
      </c>
      <c r="EZ476">
        <v>43.02062962962963</v>
      </c>
      <c r="FA476">
        <v>44.40025925925926</v>
      </c>
      <c r="FB476">
        <v>43.47207407407408</v>
      </c>
      <c r="FC476">
        <v>43.5831111111111</v>
      </c>
      <c r="FD476">
        <v>43.55533333333333</v>
      </c>
      <c r="FE476">
        <v>1955.090740740741</v>
      </c>
      <c r="FF476">
        <v>39.91</v>
      </c>
      <c r="FG476">
        <v>0</v>
      </c>
      <c r="FH476">
        <v>1685134036.9</v>
      </c>
      <c r="FI476">
        <v>0</v>
      </c>
      <c r="FJ476">
        <v>685.9067692307691</v>
      </c>
      <c r="FK476">
        <v>-1.676854705382559</v>
      </c>
      <c r="FL476">
        <v>-10.04786326724981</v>
      </c>
      <c r="FM476">
        <v>15254.38076923077</v>
      </c>
      <c r="FN476">
        <v>15</v>
      </c>
      <c r="FO476">
        <v>1685132446.1</v>
      </c>
      <c r="FP476" t="s">
        <v>1160</v>
      </c>
      <c r="FQ476">
        <v>1685132445.1</v>
      </c>
      <c r="FR476">
        <v>1685132446.1</v>
      </c>
      <c r="FS476">
        <v>7</v>
      </c>
      <c r="FT476">
        <v>-0.03</v>
      </c>
      <c r="FU476">
        <v>-0.019</v>
      </c>
      <c r="FV476">
        <v>-0.541</v>
      </c>
      <c r="FW476">
        <v>-0.438</v>
      </c>
      <c r="FX476">
        <v>420</v>
      </c>
      <c r="FY476">
        <v>15</v>
      </c>
      <c r="FZ476">
        <v>0.27</v>
      </c>
      <c r="GA476">
        <v>0.03</v>
      </c>
      <c r="GB476">
        <v>-48.18477804878049</v>
      </c>
      <c r="GC476">
        <v>-2.404994425087082</v>
      </c>
      <c r="GD476">
        <v>0.2846317839682936</v>
      </c>
      <c r="GE476">
        <v>0</v>
      </c>
      <c r="GF476">
        <v>1.723539512195122</v>
      </c>
      <c r="GG476">
        <v>0.2159096864111473</v>
      </c>
      <c r="GH476">
        <v>0.02599017393603707</v>
      </c>
      <c r="GI476">
        <v>1</v>
      </c>
      <c r="GJ476">
        <v>1</v>
      </c>
      <c r="GK476">
        <v>2</v>
      </c>
      <c r="GL476" t="s">
        <v>432</v>
      </c>
      <c r="GM476">
        <v>3.09896</v>
      </c>
      <c r="GN476">
        <v>2.75809</v>
      </c>
      <c r="GO476">
        <v>0.20765</v>
      </c>
      <c r="GP476">
        <v>0.212241</v>
      </c>
      <c r="GQ476">
        <v>0.0988</v>
      </c>
      <c r="GR476">
        <v>0.09099930000000001</v>
      </c>
      <c r="GS476">
        <v>20170.8</v>
      </c>
      <c r="GT476">
        <v>19787.6</v>
      </c>
      <c r="GU476">
        <v>26015.9</v>
      </c>
      <c r="GV476">
        <v>25476.3</v>
      </c>
      <c r="GW476">
        <v>37646.8</v>
      </c>
      <c r="GX476">
        <v>35170.6</v>
      </c>
      <c r="GY476">
        <v>45497.5</v>
      </c>
      <c r="GZ476">
        <v>41848.4</v>
      </c>
      <c r="HA476">
        <v>1.841</v>
      </c>
      <c r="HB476">
        <v>1.83678</v>
      </c>
      <c r="HC476">
        <v>-0.00679865</v>
      </c>
      <c r="HD476">
        <v>0</v>
      </c>
      <c r="HE476">
        <v>28.1043</v>
      </c>
      <c r="HF476">
        <v>999.9</v>
      </c>
      <c r="HG476">
        <v>41.5</v>
      </c>
      <c r="HH476">
        <v>41.7</v>
      </c>
      <c r="HI476">
        <v>33.8094</v>
      </c>
      <c r="HJ476">
        <v>62.2379</v>
      </c>
      <c r="HK476">
        <v>24.0865</v>
      </c>
      <c r="HL476">
        <v>1</v>
      </c>
      <c r="HM476">
        <v>0.514459</v>
      </c>
      <c r="HN476">
        <v>3.92115</v>
      </c>
      <c r="HO476">
        <v>20.2621</v>
      </c>
      <c r="HP476">
        <v>5.211</v>
      </c>
      <c r="HQ476">
        <v>11.9809</v>
      </c>
      <c r="HR476">
        <v>4.9634</v>
      </c>
      <c r="HS476">
        <v>3.2743</v>
      </c>
      <c r="HT476">
        <v>9999</v>
      </c>
      <c r="HU476">
        <v>9999</v>
      </c>
      <c r="HV476">
        <v>9999</v>
      </c>
      <c r="HW476">
        <v>43.1</v>
      </c>
      <c r="HX476">
        <v>1.86401</v>
      </c>
      <c r="HY476">
        <v>1.8602</v>
      </c>
      <c r="HZ476">
        <v>1.85853</v>
      </c>
      <c r="IA476">
        <v>1.85989</v>
      </c>
      <c r="IB476">
        <v>1.85989</v>
      </c>
      <c r="IC476">
        <v>1.85844</v>
      </c>
      <c r="ID476">
        <v>1.85752</v>
      </c>
      <c r="IE476">
        <v>1.85242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-0.97</v>
      </c>
      <c r="IT476">
        <v>-0.4129</v>
      </c>
      <c r="IU476">
        <v>-0.5078576447089265</v>
      </c>
      <c r="IV476">
        <v>0.0001543633802942166</v>
      </c>
      <c r="IW476">
        <v>-6.359805854135664E-07</v>
      </c>
      <c r="IX476">
        <v>1.931128000261328E-10</v>
      </c>
      <c r="IY476">
        <v>-0.4198698135401208</v>
      </c>
      <c r="IZ476">
        <v>-0.009907362677547949</v>
      </c>
      <c r="JA476">
        <v>0.0006454078662214542</v>
      </c>
      <c r="JB476">
        <v>-5.064920317128958E-06</v>
      </c>
      <c r="JC476">
        <v>3</v>
      </c>
      <c r="JD476">
        <v>1872</v>
      </c>
      <c r="JE476">
        <v>1</v>
      </c>
      <c r="JF476">
        <v>37</v>
      </c>
      <c r="JG476">
        <v>26.6</v>
      </c>
      <c r="JH476">
        <v>26.5</v>
      </c>
      <c r="JI476">
        <v>2.99194</v>
      </c>
      <c r="JJ476">
        <v>2.64771</v>
      </c>
      <c r="JK476">
        <v>1.49658</v>
      </c>
      <c r="JL476">
        <v>2.33887</v>
      </c>
      <c r="JM476">
        <v>1.54907</v>
      </c>
      <c r="JN476">
        <v>2.37915</v>
      </c>
      <c r="JO476">
        <v>43.9192</v>
      </c>
      <c r="JP476">
        <v>16.0758</v>
      </c>
      <c r="JQ476">
        <v>18</v>
      </c>
      <c r="JR476">
        <v>498.427</v>
      </c>
      <c r="JS476">
        <v>511.535</v>
      </c>
      <c r="JT476">
        <v>23.3745</v>
      </c>
      <c r="JU476">
        <v>33.4796</v>
      </c>
      <c r="JV476">
        <v>29.9993</v>
      </c>
      <c r="JW476">
        <v>33.5936</v>
      </c>
      <c r="JX476">
        <v>33.5436</v>
      </c>
      <c r="JY476">
        <v>60.0759</v>
      </c>
      <c r="JZ476">
        <v>46.3174</v>
      </c>
      <c r="KA476">
        <v>0</v>
      </c>
      <c r="KB476">
        <v>23.3768</v>
      </c>
      <c r="KC476">
        <v>1389.82</v>
      </c>
      <c r="KD476">
        <v>16.519</v>
      </c>
      <c r="KE476">
        <v>99.4226</v>
      </c>
      <c r="KF476">
        <v>99.4824</v>
      </c>
    </row>
    <row r="477" spans="1:292">
      <c r="A477">
        <v>441</v>
      </c>
      <c r="B477">
        <v>1685134043.5</v>
      </c>
      <c r="C477">
        <v>10641</v>
      </c>
      <c r="D477" t="s">
        <v>1325</v>
      </c>
      <c r="E477" t="s">
        <v>1326</v>
      </c>
      <c r="F477">
        <v>5</v>
      </c>
      <c r="G477" t="s">
        <v>1159</v>
      </c>
      <c r="H477">
        <v>1685134035.714286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1396.621478238125</v>
      </c>
      <c r="AJ477">
        <v>1359.629696969697</v>
      </c>
      <c r="AK477">
        <v>3.335443017272592</v>
      </c>
      <c r="AL477">
        <v>66.88750834974529</v>
      </c>
      <c r="AM477">
        <f>(AO477 - AN477 + DX477*1E3/(8.314*(DZ477+273.15)) * AQ477/DW477 * AP477) * DW477/(100*DK477) * 1000/(1000 - AO477)</f>
        <v>0</v>
      </c>
      <c r="AN477">
        <v>16.51628805581162</v>
      </c>
      <c r="AO477">
        <v>18.2363230769231</v>
      </c>
      <c r="AP477">
        <v>-0.0007135850119840721</v>
      </c>
      <c r="AQ477">
        <v>107.9229507317574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6</v>
      </c>
      <c r="DL477">
        <v>0.5</v>
      </c>
      <c r="DM477" t="s">
        <v>430</v>
      </c>
      <c r="DN477">
        <v>2</v>
      </c>
      <c r="DO477" t="b">
        <v>1</v>
      </c>
      <c r="DP477">
        <v>1685134035.714286</v>
      </c>
      <c r="DQ477">
        <v>1310.654642857143</v>
      </c>
      <c r="DR477">
        <v>1359.028928571428</v>
      </c>
      <c r="DS477">
        <v>18.25881428571429</v>
      </c>
      <c r="DT477">
        <v>16.51803214285714</v>
      </c>
      <c r="DU477">
        <v>1311.618928571429</v>
      </c>
      <c r="DV477">
        <v>18.67161428571429</v>
      </c>
      <c r="DW477">
        <v>500.0059285714286</v>
      </c>
      <c r="DX477">
        <v>99.59901428571428</v>
      </c>
      <c r="DY477">
        <v>0.09999214642857142</v>
      </c>
      <c r="DZ477">
        <v>27.29800357142857</v>
      </c>
      <c r="EA477">
        <v>27.99394999999999</v>
      </c>
      <c r="EB477">
        <v>999.9000000000002</v>
      </c>
      <c r="EC477">
        <v>0</v>
      </c>
      <c r="ED477">
        <v>0</v>
      </c>
      <c r="EE477">
        <v>9992.789642857144</v>
      </c>
      <c r="EF477">
        <v>0</v>
      </c>
      <c r="EG477">
        <v>65.23244642857142</v>
      </c>
      <c r="EH477">
        <v>-48.37332857142857</v>
      </c>
      <c r="EI477">
        <v>1335.030714285714</v>
      </c>
      <c r="EJ477">
        <v>1381.853571428572</v>
      </c>
      <c r="EK477">
        <v>1.740774285714286</v>
      </c>
      <c r="EL477">
        <v>1359.028928571428</v>
      </c>
      <c r="EM477">
        <v>16.51803214285714</v>
      </c>
      <c r="EN477">
        <v>1.818559285714286</v>
      </c>
      <c r="EO477">
        <v>1.645179642857143</v>
      </c>
      <c r="EP477">
        <v>15.94722857142857</v>
      </c>
      <c r="EQ477">
        <v>14.38861428571428</v>
      </c>
      <c r="ER477">
        <v>1999.992142857143</v>
      </c>
      <c r="ES477">
        <v>0.9799947142857144</v>
      </c>
      <c r="ET477">
        <v>0.02000567142857143</v>
      </c>
      <c r="EU477">
        <v>0</v>
      </c>
      <c r="EV477">
        <v>685.8287142857143</v>
      </c>
      <c r="EW477">
        <v>5.00078</v>
      </c>
      <c r="EX477">
        <v>15253.80357142857</v>
      </c>
      <c r="EY477">
        <v>16379.53571428571</v>
      </c>
      <c r="EZ477">
        <v>43.01092857142856</v>
      </c>
      <c r="FA477">
        <v>44.39050000000001</v>
      </c>
      <c r="FB477">
        <v>43.47082142857143</v>
      </c>
      <c r="FC477">
        <v>43.57571428571428</v>
      </c>
      <c r="FD477">
        <v>43.53775</v>
      </c>
      <c r="FE477">
        <v>1955.082142857143</v>
      </c>
      <c r="FF477">
        <v>39.91</v>
      </c>
      <c r="FG477">
        <v>0</v>
      </c>
      <c r="FH477">
        <v>1685134041.7</v>
      </c>
      <c r="FI477">
        <v>0</v>
      </c>
      <c r="FJ477">
        <v>685.8245769230767</v>
      </c>
      <c r="FK477">
        <v>-1.587658122883606</v>
      </c>
      <c r="FL477">
        <v>-4.700854687748889</v>
      </c>
      <c r="FM477">
        <v>15253.80384615385</v>
      </c>
      <c r="FN477">
        <v>15</v>
      </c>
      <c r="FO477">
        <v>1685132446.1</v>
      </c>
      <c r="FP477" t="s">
        <v>1160</v>
      </c>
      <c r="FQ477">
        <v>1685132445.1</v>
      </c>
      <c r="FR477">
        <v>1685132446.1</v>
      </c>
      <c r="FS477">
        <v>7</v>
      </c>
      <c r="FT477">
        <v>-0.03</v>
      </c>
      <c r="FU477">
        <v>-0.019</v>
      </c>
      <c r="FV477">
        <v>-0.541</v>
      </c>
      <c r="FW477">
        <v>-0.438</v>
      </c>
      <c r="FX477">
        <v>420</v>
      </c>
      <c r="FY477">
        <v>15</v>
      </c>
      <c r="FZ477">
        <v>0.27</v>
      </c>
      <c r="GA477">
        <v>0.03</v>
      </c>
      <c r="GB477">
        <v>-48.33566</v>
      </c>
      <c r="GC477">
        <v>-1.230430018761647</v>
      </c>
      <c r="GD477">
        <v>0.232703092802825</v>
      </c>
      <c r="GE477">
        <v>0</v>
      </c>
      <c r="GF477">
        <v>1.733712</v>
      </c>
      <c r="GG477">
        <v>0.03972787992494497</v>
      </c>
      <c r="GH477">
        <v>0.01831083015594871</v>
      </c>
      <c r="GI477">
        <v>1</v>
      </c>
      <c r="GJ477">
        <v>1</v>
      </c>
      <c r="GK477">
        <v>2</v>
      </c>
      <c r="GL477" t="s">
        <v>432</v>
      </c>
      <c r="GM477">
        <v>3.09892</v>
      </c>
      <c r="GN477">
        <v>2.75801</v>
      </c>
      <c r="GO477">
        <v>0.209232</v>
      </c>
      <c r="GP477">
        <v>0.213793</v>
      </c>
      <c r="GQ477">
        <v>0.09875539999999999</v>
      </c>
      <c r="GR477">
        <v>0.0909867</v>
      </c>
      <c r="GS477">
        <v>20130.7</v>
      </c>
      <c r="GT477">
        <v>19748.8</v>
      </c>
      <c r="GU477">
        <v>26016.2</v>
      </c>
      <c r="GV477">
        <v>25476.6</v>
      </c>
      <c r="GW477">
        <v>37649.3</v>
      </c>
      <c r="GX477">
        <v>35171.4</v>
      </c>
      <c r="GY477">
        <v>45498.1</v>
      </c>
      <c r="GZ477">
        <v>41848.6</v>
      </c>
      <c r="HA477">
        <v>1.8408</v>
      </c>
      <c r="HB477">
        <v>1.83725</v>
      </c>
      <c r="HC477">
        <v>-0.00743195</v>
      </c>
      <c r="HD477">
        <v>0</v>
      </c>
      <c r="HE477">
        <v>28.1053</v>
      </c>
      <c r="HF477">
        <v>999.9</v>
      </c>
      <c r="HG477">
        <v>41.5</v>
      </c>
      <c r="HH477">
        <v>41.7</v>
      </c>
      <c r="HI477">
        <v>33.8089</v>
      </c>
      <c r="HJ477">
        <v>62.2179</v>
      </c>
      <c r="HK477">
        <v>23.7941</v>
      </c>
      <c r="HL477">
        <v>1</v>
      </c>
      <c r="HM477">
        <v>0.513755</v>
      </c>
      <c r="HN477">
        <v>3.91538</v>
      </c>
      <c r="HO477">
        <v>20.2623</v>
      </c>
      <c r="HP477">
        <v>5.21115</v>
      </c>
      <c r="HQ477">
        <v>11.98</v>
      </c>
      <c r="HR477">
        <v>4.96345</v>
      </c>
      <c r="HS477">
        <v>3.27433</v>
      </c>
      <c r="HT477">
        <v>9999</v>
      </c>
      <c r="HU477">
        <v>9999</v>
      </c>
      <c r="HV477">
        <v>9999</v>
      </c>
      <c r="HW477">
        <v>43.1</v>
      </c>
      <c r="HX477">
        <v>1.86401</v>
      </c>
      <c r="HY477">
        <v>1.8602</v>
      </c>
      <c r="HZ477">
        <v>1.85853</v>
      </c>
      <c r="IA477">
        <v>1.85989</v>
      </c>
      <c r="IB477">
        <v>1.85989</v>
      </c>
      <c r="IC477">
        <v>1.85847</v>
      </c>
      <c r="ID477">
        <v>1.85753</v>
      </c>
      <c r="IE477">
        <v>1.85242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-0.97</v>
      </c>
      <c r="IT477">
        <v>-0.413</v>
      </c>
      <c r="IU477">
        <v>-0.5078576447089265</v>
      </c>
      <c r="IV477">
        <v>0.0001543633802942166</v>
      </c>
      <c r="IW477">
        <v>-6.359805854135664E-07</v>
      </c>
      <c r="IX477">
        <v>1.931128000261328E-10</v>
      </c>
      <c r="IY477">
        <v>-0.4198698135401208</v>
      </c>
      <c r="IZ477">
        <v>-0.009907362677547949</v>
      </c>
      <c r="JA477">
        <v>0.0006454078662214542</v>
      </c>
      <c r="JB477">
        <v>-5.064920317128958E-06</v>
      </c>
      <c r="JC477">
        <v>3</v>
      </c>
      <c r="JD477">
        <v>1872</v>
      </c>
      <c r="JE477">
        <v>1</v>
      </c>
      <c r="JF477">
        <v>37</v>
      </c>
      <c r="JG477">
        <v>26.6</v>
      </c>
      <c r="JH477">
        <v>26.6</v>
      </c>
      <c r="JI477">
        <v>3.02002</v>
      </c>
      <c r="JJ477">
        <v>2.63672</v>
      </c>
      <c r="JK477">
        <v>1.49658</v>
      </c>
      <c r="JL477">
        <v>2.33887</v>
      </c>
      <c r="JM477">
        <v>1.54785</v>
      </c>
      <c r="JN477">
        <v>2.46826</v>
      </c>
      <c r="JO477">
        <v>43.9192</v>
      </c>
      <c r="JP477">
        <v>16.0846</v>
      </c>
      <c r="JQ477">
        <v>18</v>
      </c>
      <c r="JR477">
        <v>498.244</v>
      </c>
      <c r="JS477">
        <v>511.805</v>
      </c>
      <c r="JT477">
        <v>23.3779</v>
      </c>
      <c r="JU477">
        <v>33.4721</v>
      </c>
      <c r="JV477">
        <v>29.9994</v>
      </c>
      <c r="JW477">
        <v>33.5854</v>
      </c>
      <c r="JX477">
        <v>33.5362</v>
      </c>
      <c r="JY477">
        <v>60.626</v>
      </c>
      <c r="JZ477">
        <v>46.3174</v>
      </c>
      <c r="KA477">
        <v>0</v>
      </c>
      <c r="KB477">
        <v>23.3803</v>
      </c>
      <c r="KC477">
        <v>1403.18</v>
      </c>
      <c r="KD477">
        <v>16.519</v>
      </c>
      <c r="KE477">
        <v>99.4238</v>
      </c>
      <c r="KF477">
        <v>99.483</v>
      </c>
    </row>
    <row r="478" spans="1:292">
      <c r="A478">
        <v>442</v>
      </c>
      <c r="B478">
        <v>1685134048.5</v>
      </c>
      <c r="C478">
        <v>10646</v>
      </c>
      <c r="D478" t="s">
        <v>1327</v>
      </c>
      <c r="E478" t="s">
        <v>1328</v>
      </c>
      <c r="F478">
        <v>5</v>
      </c>
      <c r="G478" t="s">
        <v>1159</v>
      </c>
      <c r="H478">
        <v>1685134041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1413.577752076681</v>
      </c>
      <c r="AJ478">
        <v>1376.56696969697</v>
      </c>
      <c r="AK478">
        <v>3.401060396546502</v>
      </c>
      <c r="AL478">
        <v>66.88750834974529</v>
      </c>
      <c r="AM478">
        <f>(AO478 - AN478 + DX478*1E3/(8.314*(DZ478+273.15)) * AQ478/DW478 * AP478) * DW478/(100*DK478) * 1000/(1000 - AO478)</f>
        <v>0</v>
      </c>
      <c r="AN478">
        <v>16.51276191264816</v>
      </c>
      <c r="AO478">
        <v>18.2339034965035</v>
      </c>
      <c r="AP478">
        <v>-0.000128091686533953</v>
      </c>
      <c r="AQ478">
        <v>107.9229507317574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6</v>
      </c>
      <c r="DL478">
        <v>0.5</v>
      </c>
      <c r="DM478" t="s">
        <v>430</v>
      </c>
      <c r="DN478">
        <v>2</v>
      </c>
      <c r="DO478" t="b">
        <v>1</v>
      </c>
      <c r="DP478">
        <v>1685134041</v>
      </c>
      <c r="DQ478">
        <v>1328.225925925926</v>
      </c>
      <c r="DR478">
        <v>1376.706666666667</v>
      </c>
      <c r="DS478">
        <v>18.24374814814815</v>
      </c>
      <c r="DT478">
        <v>16.51492222222222</v>
      </c>
      <c r="DU478">
        <v>1329.198148148148</v>
      </c>
      <c r="DV478">
        <v>18.65669259259259</v>
      </c>
      <c r="DW478">
        <v>500.0068888888889</v>
      </c>
      <c r="DX478">
        <v>99.59877037037037</v>
      </c>
      <c r="DY478">
        <v>0.1000420296296296</v>
      </c>
      <c r="DZ478">
        <v>27.29698148148148</v>
      </c>
      <c r="EA478">
        <v>27.98887777777778</v>
      </c>
      <c r="EB478">
        <v>999.9000000000001</v>
      </c>
      <c r="EC478">
        <v>0</v>
      </c>
      <c r="ED478">
        <v>0</v>
      </c>
      <c r="EE478">
        <v>9992.635925925926</v>
      </c>
      <c r="EF478">
        <v>0</v>
      </c>
      <c r="EG478">
        <v>65.11955555555555</v>
      </c>
      <c r="EH478">
        <v>-48.48027407407407</v>
      </c>
      <c r="EI478">
        <v>1352.908148148148</v>
      </c>
      <c r="EJ478">
        <v>1399.824814814815</v>
      </c>
      <c r="EK478">
        <v>1.728815925925926</v>
      </c>
      <c r="EL478">
        <v>1376.706666666667</v>
      </c>
      <c r="EM478">
        <v>16.51492222222222</v>
      </c>
      <c r="EN478">
        <v>1.817054074074074</v>
      </c>
      <c r="EO478">
        <v>1.644867037037037</v>
      </c>
      <c r="EP478">
        <v>15.93427037037037</v>
      </c>
      <c r="EQ478">
        <v>14.38567407407408</v>
      </c>
      <c r="ER478">
        <v>1999.973333333333</v>
      </c>
      <c r="ES478">
        <v>0.9799944444444445</v>
      </c>
      <c r="ET478">
        <v>0.02000593703703704</v>
      </c>
      <c r="EU478">
        <v>0</v>
      </c>
      <c r="EV478">
        <v>685.6734074074075</v>
      </c>
      <c r="EW478">
        <v>5.00078</v>
      </c>
      <c r="EX478">
        <v>15253.15555555556</v>
      </c>
      <c r="EY478">
        <v>16379.38888888889</v>
      </c>
      <c r="EZ478">
        <v>43.009</v>
      </c>
      <c r="FA478">
        <v>44.37959259259259</v>
      </c>
      <c r="FB478">
        <v>43.46507407407407</v>
      </c>
      <c r="FC478">
        <v>43.56925925925925</v>
      </c>
      <c r="FD478">
        <v>43.53218518518519</v>
      </c>
      <c r="FE478">
        <v>1955.063333333334</v>
      </c>
      <c r="FF478">
        <v>39.91</v>
      </c>
      <c r="FG478">
        <v>0</v>
      </c>
      <c r="FH478">
        <v>1685134046.5</v>
      </c>
      <c r="FI478">
        <v>0</v>
      </c>
      <c r="FJ478">
        <v>685.6885</v>
      </c>
      <c r="FK478">
        <v>-1.112854713554796</v>
      </c>
      <c r="FL478">
        <v>-5.904273500660574</v>
      </c>
      <c r="FM478">
        <v>15253.31923076923</v>
      </c>
      <c r="FN478">
        <v>15</v>
      </c>
      <c r="FO478">
        <v>1685132446.1</v>
      </c>
      <c r="FP478" t="s">
        <v>1160</v>
      </c>
      <c r="FQ478">
        <v>1685132445.1</v>
      </c>
      <c r="FR478">
        <v>1685132446.1</v>
      </c>
      <c r="FS478">
        <v>7</v>
      </c>
      <c r="FT478">
        <v>-0.03</v>
      </c>
      <c r="FU478">
        <v>-0.019</v>
      </c>
      <c r="FV478">
        <v>-0.541</v>
      </c>
      <c r="FW478">
        <v>-0.438</v>
      </c>
      <c r="FX478">
        <v>420</v>
      </c>
      <c r="FY478">
        <v>15</v>
      </c>
      <c r="FZ478">
        <v>0.27</v>
      </c>
      <c r="GA478">
        <v>0.03</v>
      </c>
      <c r="GB478">
        <v>-48.391015</v>
      </c>
      <c r="GC478">
        <v>-0.8851294559097982</v>
      </c>
      <c r="GD478">
        <v>0.2258956557240536</v>
      </c>
      <c r="GE478">
        <v>0</v>
      </c>
      <c r="GF478">
        <v>1.735942</v>
      </c>
      <c r="GG478">
        <v>-0.1366705440900538</v>
      </c>
      <c r="GH478">
        <v>0.01356719558346528</v>
      </c>
      <c r="GI478">
        <v>1</v>
      </c>
      <c r="GJ478">
        <v>1</v>
      </c>
      <c r="GK478">
        <v>2</v>
      </c>
      <c r="GL478" t="s">
        <v>432</v>
      </c>
      <c r="GM478">
        <v>3.09893</v>
      </c>
      <c r="GN478">
        <v>2.75797</v>
      </c>
      <c r="GO478">
        <v>0.210804</v>
      </c>
      <c r="GP478">
        <v>0.215335</v>
      </c>
      <c r="GQ478">
        <v>0.0987381</v>
      </c>
      <c r="GR478">
        <v>0.0909918</v>
      </c>
      <c r="GS478">
        <v>20090.8</v>
      </c>
      <c r="GT478">
        <v>19710.2</v>
      </c>
      <c r="GU478">
        <v>26016.4</v>
      </c>
      <c r="GV478">
        <v>25476.7</v>
      </c>
      <c r="GW478">
        <v>37650.5</v>
      </c>
      <c r="GX478">
        <v>35171.5</v>
      </c>
      <c r="GY478">
        <v>45498.5</v>
      </c>
      <c r="GZ478">
        <v>41848.8</v>
      </c>
      <c r="HA478">
        <v>1.84102</v>
      </c>
      <c r="HB478">
        <v>1.83735</v>
      </c>
      <c r="HC478">
        <v>-0.00713393</v>
      </c>
      <c r="HD478">
        <v>0</v>
      </c>
      <c r="HE478">
        <v>28.1053</v>
      </c>
      <c r="HF478">
        <v>999.9</v>
      </c>
      <c r="HG478">
        <v>41.5</v>
      </c>
      <c r="HH478">
        <v>41.7</v>
      </c>
      <c r="HI478">
        <v>33.808</v>
      </c>
      <c r="HJ478">
        <v>62.5279</v>
      </c>
      <c r="HK478">
        <v>24.0264</v>
      </c>
      <c r="HL478">
        <v>1</v>
      </c>
      <c r="HM478">
        <v>0.512881</v>
      </c>
      <c r="HN478">
        <v>3.8761</v>
      </c>
      <c r="HO478">
        <v>20.2633</v>
      </c>
      <c r="HP478">
        <v>5.2113</v>
      </c>
      <c r="HQ478">
        <v>11.9806</v>
      </c>
      <c r="HR478">
        <v>4.96335</v>
      </c>
      <c r="HS478">
        <v>3.2744</v>
      </c>
      <c r="HT478">
        <v>9999</v>
      </c>
      <c r="HU478">
        <v>9999</v>
      </c>
      <c r="HV478">
        <v>9999</v>
      </c>
      <c r="HW478">
        <v>43.1</v>
      </c>
      <c r="HX478">
        <v>1.86401</v>
      </c>
      <c r="HY478">
        <v>1.8602</v>
      </c>
      <c r="HZ478">
        <v>1.85852</v>
      </c>
      <c r="IA478">
        <v>1.85989</v>
      </c>
      <c r="IB478">
        <v>1.85988</v>
      </c>
      <c r="IC478">
        <v>1.85846</v>
      </c>
      <c r="ID478">
        <v>1.85751</v>
      </c>
      <c r="IE478">
        <v>1.85242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-0.98</v>
      </c>
      <c r="IT478">
        <v>-0.413</v>
      </c>
      <c r="IU478">
        <v>-0.5078576447089265</v>
      </c>
      <c r="IV478">
        <v>0.0001543633802942166</v>
      </c>
      <c r="IW478">
        <v>-6.359805854135664E-07</v>
      </c>
      <c r="IX478">
        <v>1.931128000261328E-10</v>
      </c>
      <c r="IY478">
        <v>-0.4198698135401208</v>
      </c>
      <c r="IZ478">
        <v>-0.009907362677547949</v>
      </c>
      <c r="JA478">
        <v>0.0006454078662214542</v>
      </c>
      <c r="JB478">
        <v>-5.064920317128958E-06</v>
      </c>
      <c r="JC478">
        <v>3</v>
      </c>
      <c r="JD478">
        <v>1872</v>
      </c>
      <c r="JE478">
        <v>1</v>
      </c>
      <c r="JF478">
        <v>37</v>
      </c>
      <c r="JG478">
        <v>26.7</v>
      </c>
      <c r="JH478">
        <v>26.7</v>
      </c>
      <c r="JI478">
        <v>3.04565</v>
      </c>
      <c r="JJ478">
        <v>2.63184</v>
      </c>
      <c r="JK478">
        <v>1.49658</v>
      </c>
      <c r="JL478">
        <v>2.33887</v>
      </c>
      <c r="JM478">
        <v>1.54785</v>
      </c>
      <c r="JN478">
        <v>2.44995</v>
      </c>
      <c r="JO478">
        <v>43.9192</v>
      </c>
      <c r="JP478">
        <v>16.0934</v>
      </c>
      <c r="JQ478">
        <v>18</v>
      </c>
      <c r="JR478">
        <v>498.324</v>
      </c>
      <c r="JS478">
        <v>511.804</v>
      </c>
      <c r="JT478">
        <v>23.3837</v>
      </c>
      <c r="JU478">
        <v>33.4646</v>
      </c>
      <c r="JV478">
        <v>29.9992</v>
      </c>
      <c r="JW478">
        <v>33.5771</v>
      </c>
      <c r="JX478">
        <v>33.5273</v>
      </c>
      <c r="JY478">
        <v>61.257</v>
      </c>
      <c r="JZ478">
        <v>46.3174</v>
      </c>
      <c r="KA478">
        <v>0</v>
      </c>
      <c r="KB478">
        <v>23.3917</v>
      </c>
      <c r="KC478">
        <v>1423.22</v>
      </c>
      <c r="KD478">
        <v>16.519</v>
      </c>
      <c r="KE478">
        <v>99.4246</v>
      </c>
      <c r="KF478">
        <v>99.4836</v>
      </c>
    </row>
    <row r="479" spans="1:292">
      <c r="A479">
        <v>443</v>
      </c>
      <c r="B479">
        <v>1685134053.5</v>
      </c>
      <c r="C479">
        <v>10651</v>
      </c>
      <c r="D479" t="s">
        <v>1329</v>
      </c>
      <c r="E479" t="s">
        <v>1330</v>
      </c>
      <c r="F479">
        <v>5</v>
      </c>
      <c r="G479" t="s">
        <v>1159</v>
      </c>
      <c r="H479">
        <v>1685134045.714286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1430.693799720454</v>
      </c>
      <c r="AJ479">
        <v>1393.552545454545</v>
      </c>
      <c r="AK479">
        <v>3.403578659381558</v>
      </c>
      <c r="AL479">
        <v>66.88750834974529</v>
      </c>
      <c r="AM479">
        <f>(AO479 - AN479 + DX479*1E3/(8.314*(DZ479+273.15)) * AQ479/DW479 * AP479) * DW479/(100*DK479) * 1000/(1000 - AO479)</f>
        <v>0</v>
      </c>
      <c r="AN479">
        <v>16.51396063449182</v>
      </c>
      <c r="AO479">
        <v>18.22979510489512</v>
      </c>
      <c r="AP479">
        <v>-0.0002175003946656643</v>
      </c>
      <c r="AQ479">
        <v>107.9229507317574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6</v>
      </c>
      <c r="DL479">
        <v>0.5</v>
      </c>
      <c r="DM479" t="s">
        <v>430</v>
      </c>
      <c r="DN479">
        <v>2</v>
      </c>
      <c r="DO479" t="b">
        <v>1</v>
      </c>
      <c r="DP479">
        <v>1685134045.714286</v>
      </c>
      <c r="DQ479">
        <v>1343.918928571429</v>
      </c>
      <c r="DR479">
        <v>1392.428571428572</v>
      </c>
      <c r="DS479">
        <v>18.23591785714286</v>
      </c>
      <c r="DT479">
        <v>16.514525</v>
      </c>
      <c r="DU479">
        <v>1344.898571428571</v>
      </c>
      <c r="DV479">
        <v>18.64893214285714</v>
      </c>
      <c r="DW479">
        <v>499.9955714285714</v>
      </c>
      <c r="DX479">
        <v>99.59848928571429</v>
      </c>
      <c r="DY479">
        <v>0.1000205964285714</v>
      </c>
      <c r="DZ479">
        <v>27.29615357142857</v>
      </c>
      <c r="EA479">
        <v>27.98903928571428</v>
      </c>
      <c r="EB479">
        <v>999.9000000000002</v>
      </c>
      <c r="EC479">
        <v>0</v>
      </c>
      <c r="ED479">
        <v>0</v>
      </c>
      <c r="EE479">
        <v>9993.568928571429</v>
      </c>
      <c r="EF479">
        <v>0</v>
      </c>
      <c r="EG479">
        <v>64.99924642857142</v>
      </c>
      <c r="EH479">
        <v>-48.50982142857142</v>
      </c>
      <c r="EI479">
        <v>1368.882142857143</v>
      </c>
      <c r="EJ479">
        <v>1415.810357142858</v>
      </c>
      <c r="EK479">
        <v>1.721384642857143</v>
      </c>
      <c r="EL479">
        <v>1392.428571428572</v>
      </c>
      <c r="EM479">
        <v>16.514525</v>
      </c>
      <c r="EN479">
        <v>1.816268571428572</v>
      </c>
      <c r="EO479">
        <v>1.644823214285715</v>
      </c>
      <c r="EP479">
        <v>15.92751428571428</v>
      </c>
      <c r="EQ479">
        <v>14.38526428571429</v>
      </c>
      <c r="ER479">
        <v>1999.998214285714</v>
      </c>
      <c r="ES479">
        <v>0.9799947142857144</v>
      </c>
      <c r="ET479">
        <v>0.020005675</v>
      </c>
      <c r="EU479">
        <v>0</v>
      </c>
      <c r="EV479">
        <v>685.5555714285716</v>
      </c>
      <c r="EW479">
        <v>5.00078</v>
      </c>
      <c r="EX479">
        <v>15252.98214285714</v>
      </c>
      <c r="EY479">
        <v>16379.6</v>
      </c>
      <c r="EZ479">
        <v>43.00639285714286</v>
      </c>
      <c r="FA479">
        <v>44.37942857142856</v>
      </c>
      <c r="FB479">
        <v>43.44178571428571</v>
      </c>
      <c r="FC479">
        <v>43.5735</v>
      </c>
      <c r="FD479">
        <v>43.53328571428572</v>
      </c>
      <c r="FE479">
        <v>1955.088214285714</v>
      </c>
      <c r="FF479">
        <v>39.91</v>
      </c>
      <c r="FG479">
        <v>0</v>
      </c>
      <c r="FH479">
        <v>1685134051.9</v>
      </c>
      <c r="FI479">
        <v>0</v>
      </c>
      <c r="FJ479">
        <v>685.53568</v>
      </c>
      <c r="FK479">
        <v>-2.352692311919821</v>
      </c>
      <c r="FL479">
        <v>-2.507692296278048</v>
      </c>
      <c r="FM479">
        <v>15252.996</v>
      </c>
      <c r="FN479">
        <v>15</v>
      </c>
      <c r="FO479">
        <v>1685132446.1</v>
      </c>
      <c r="FP479" t="s">
        <v>1160</v>
      </c>
      <c r="FQ479">
        <v>1685132445.1</v>
      </c>
      <c r="FR479">
        <v>1685132446.1</v>
      </c>
      <c r="FS479">
        <v>7</v>
      </c>
      <c r="FT479">
        <v>-0.03</v>
      </c>
      <c r="FU479">
        <v>-0.019</v>
      </c>
      <c r="FV479">
        <v>-0.541</v>
      </c>
      <c r="FW479">
        <v>-0.438</v>
      </c>
      <c r="FX479">
        <v>420</v>
      </c>
      <c r="FY479">
        <v>15</v>
      </c>
      <c r="FZ479">
        <v>0.27</v>
      </c>
      <c r="GA479">
        <v>0.03</v>
      </c>
      <c r="GB479">
        <v>-48.50364</v>
      </c>
      <c r="GC479">
        <v>-0.7740472795496125</v>
      </c>
      <c r="GD479">
        <v>0.2148997950208421</v>
      </c>
      <c r="GE479">
        <v>0</v>
      </c>
      <c r="GF479">
        <v>1.7275675</v>
      </c>
      <c r="GG479">
        <v>-0.1036277673545971</v>
      </c>
      <c r="GH479">
        <v>0.01021986026078635</v>
      </c>
      <c r="GI479">
        <v>1</v>
      </c>
      <c r="GJ479">
        <v>1</v>
      </c>
      <c r="GK479">
        <v>2</v>
      </c>
      <c r="GL479" t="s">
        <v>432</v>
      </c>
      <c r="GM479">
        <v>3.09901</v>
      </c>
      <c r="GN479">
        <v>2.75824</v>
      </c>
      <c r="GO479">
        <v>0.212375</v>
      </c>
      <c r="GP479">
        <v>0.216889</v>
      </c>
      <c r="GQ479">
        <v>0.0987273</v>
      </c>
      <c r="GR479">
        <v>0.0910038</v>
      </c>
      <c r="GS479">
        <v>20051.2</v>
      </c>
      <c r="GT479">
        <v>19671.2</v>
      </c>
      <c r="GU479">
        <v>26017</v>
      </c>
      <c r="GV479">
        <v>25476.9</v>
      </c>
      <c r="GW479">
        <v>37651.7</v>
      </c>
      <c r="GX479">
        <v>35171.9</v>
      </c>
      <c r="GY479">
        <v>45499.2</v>
      </c>
      <c r="GZ479">
        <v>41849.6</v>
      </c>
      <c r="HA479">
        <v>1.84125</v>
      </c>
      <c r="HB479">
        <v>1.83733</v>
      </c>
      <c r="HC479">
        <v>-0.00644475</v>
      </c>
      <c r="HD479">
        <v>0</v>
      </c>
      <c r="HE479">
        <v>28.1053</v>
      </c>
      <c r="HF479">
        <v>999.9</v>
      </c>
      <c r="HG479">
        <v>41.5</v>
      </c>
      <c r="HH479">
        <v>41.7</v>
      </c>
      <c r="HI479">
        <v>33.8103</v>
      </c>
      <c r="HJ479">
        <v>62.2979</v>
      </c>
      <c r="HK479">
        <v>24.0946</v>
      </c>
      <c r="HL479">
        <v>1</v>
      </c>
      <c r="HM479">
        <v>0.512177</v>
      </c>
      <c r="HN479">
        <v>3.86831</v>
      </c>
      <c r="HO479">
        <v>20.2634</v>
      </c>
      <c r="HP479">
        <v>5.211</v>
      </c>
      <c r="HQ479">
        <v>11.9804</v>
      </c>
      <c r="HR479">
        <v>4.9633</v>
      </c>
      <c r="HS479">
        <v>3.27425</v>
      </c>
      <c r="HT479">
        <v>9999</v>
      </c>
      <c r="HU479">
        <v>9999</v>
      </c>
      <c r="HV479">
        <v>9999</v>
      </c>
      <c r="HW479">
        <v>43.1</v>
      </c>
      <c r="HX479">
        <v>1.86401</v>
      </c>
      <c r="HY479">
        <v>1.8602</v>
      </c>
      <c r="HZ479">
        <v>1.85852</v>
      </c>
      <c r="IA479">
        <v>1.85989</v>
      </c>
      <c r="IB479">
        <v>1.85988</v>
      </c>
      <c r="IC479">
        <v>1.85848</v>
      </c>
      <c r="ID479">
        <v>1.85748</v>
      </c>
      <c r="IE479">
        <v>1.85242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-1</v>
      </c>
      <c r="IT479">
        <v>-0.413</v>
      </c>
      <c r="IU479">
        <v>-0.5078576447089265</v>
      </c>
      <c r="IV479">
        <v>0.0001543633802942166</v>
      </c>
      <c r="IW479">
        <v>-6.359805854135664E-07</v>
      </c>
      <c r="IX479">
        <v>1.931128000261328E-10</v>
      </c>
      <c r="IY479">
        <v>-0.4198698135401208</v>
      </c>
      <c r="IZ479">
        <v>-0.009907362677547949</v>
      </c>
      <c r="JA479">
        <v>0.0006454078662214542</v>
      </c>
      <c r="JB479">
        <v>-5.064920317128958E-06</v>
      </c>
      <c r="JC479">
        <v>3</v>
      </c>
      <c r="JD479">
        <v>1872</v>
      </c>
      <c r="JE479">
        <v>1</v>
      </c>
      <c r="JF479">
        <v>37</v>
      </c>
      <c r="JG479">
        <v>26.8</v>
      </c>
      <c r="JH479">
        <v>26.8</v>
      </c>
      <c r="JI479">
        <v>3.07861</v>
      </c>
      <c r="JJ479">
        <v>2.64771</v>
      </c>
      <c r="JK479">
        <v>1.49658</v>
      </c>
      <c r="JL479">
        <v>2.33887</v>
      </c>
      <c r="JM479">
        <v>1.54907</v>
      </c>
      <c r="JN479">
        <v>2.3645</v>
      </c>
      <c r="JO479">
        <v>43.9192</v>
      </c>
      <c r="JP479">
        <v>16.0758</v>
      </c>
      <c r="JQ479">
        <v>18</v>
      </c>
      <c r="JR479">
        <v>498.408</v>
      </c>
      <c r="JS479">
        <v>511.738</v>
      </c>
      <c r="JT479">
        <v>23.3953</v>
      </c>
      <c r="JU479">
        <v>33.4571</v>
      </c>
      <c r="JV479">
        <v>29.9994</v>
      </c>
      <c r="JW479">
        <v>33.5696</v>
      </c>
      <c r="JX479">
        <v>33.5213</v>
      </c>
      <c r="JY479">
        <v>61.8035</v>
      </c>
      <c r="JZ479">
        <v>46.3174</v>
      </c>
      <c r="KA479">
        <v>0</v>
      </c>
      <c r="KB479">
        <v>23.4007</v>
      </c>
      <c r="KC479">
        <v>1436.58</v>
      </c>
      <c r="KD479">
        <v>16.519</v>
      </c>
      <c r="KE479">
        <v>99.4264</v>
      </c>
      <c r="KF479">
        <v>99.485</v>
      </c>
    </row>
    <row r="480" spans="1:292">
      <c r="A480">
        <v>444</v>
      </c>
      <c r="B480">
        <v>1685134058.5</v>
      </c>
      <c r="C480">
        <v>10656</v>
      </c>
      <c r="D480" t="s">
        <v>1331</v>
      </c>
      <c r="E480" t="s">
        <v>1332</v>
      </c>
      <c r="F480">
        <v>5</v>
      </c>
      <c r="G480" t="s">
        <v>1159</v>
      </c>
      <c r="H480">
        <v>1685134051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1447.679809236657</v>
      </c>
      <c r="AJ480">
        <v>1410.454787878788</v>
      </c>
      <c r="AK480">
        <v>3.368570503466006</v>
      </c>
      <c r="AL480">
        <v>66.88750834974529</v>
      </c>
      <c r="AM480">
        <f>(AO480 - AN480 + DX480*1E3/(8.314*(DZ480+273.15)) * AQ480/DW480 * AP480) * DW480/(100*DK480) * 1000/(1000 - AO480)</f>
        <v>0</v>
      </c>
      <c r="AN480">
        <v>16.51679482326222</v>
      </c>
      <c r="AO480">
        <v>18.22679790209791</v>
      </c>
      <c r="AP480">
        <v>-0.0002271505317456372</v>
      </c>
      <c r="AQ480">
        <v>107.9229507317574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6</v>
      </c>
      <c r="DL480">
        <v>0.5</v>
      </c>
      <c r="DM480" t="s">
        <v>430</v>
      </c>
      <c r="DN480">
        <v>2</v>
      </c>
      <c r="DO480" t="b">
        <v>1</v>
      </c>
      <c r="DP480">
        <v>1685134051</v>
      </c>
      <c r="DQ480">
        <v>1361.465555555556</v>
      </c>
      <c r="DR480">
        <v>1410.098518518519</v>
      </c>
      <c r="DS480">
        <v>18.23032962962963</v>
      </c>
      <c r="DT480">
        <v>16.51488888888889</v>
      </c>
      <c r="DU480">
        <v>1362.454444444445</v>
      </c>
      <c r="DV480">
        <v>18.6434037037037</v>
      </c>
      <c r="DW480">
        <v>499.9962962962963</v>
      </c>
      <c r="DX480">
        <v>99.59853703703705</v>
      </c>
      <c r="DY480">
        <v>0.1000092962962963</v>
      </c>
      <c r="DZ480">
        <v>27.29664444444445</v>
      </c>
      <c r="EA480">
        <v>27.9920037037037</v>
      </c>
      <c r="EB480">
        <v>999.9000000000001</v>
      </c>
      <c r="EC480">
        <v>0</v>
      </c>
      <c r="ED480">
        <v>0</v>
      </c>
      <c r="EE480">
        <v>9997.032222222222</v>
      </c>
      <c r="EF480">
        <v>0</v>
      </c>
      <c r="EG480">
        <v>64.87018888888889</v>
      </c>
      <c r="EH480">
        <v>-48.63278888888889</v>
      </c>
      <c r="EI480">
        <v>1386.746666666666</v>
      </c>
      <c r="EJ480">
        <v>1433.776666666666</v>
      </c>
      <c r="EK480">
        <v>1.71544037037037</v>
      </c>
      <c r="EL480">
        <v>1410.098518518519</v>
      </c>
      <c r="EM480">
        <v>16.51488888888889</v>
      </c>
      <c r="EN480">
        <v>1.815714814814815</v>
      </c>
      <c r="EO480">
        <v>1.644860740740741</v>
      </c>
      <c r="EP480">
        <v>15.92273703703704</v>
      </c>
      <c r="EQ480">
        <v>14.38561851851852</v>
      </c>
      <c r="ER480">
        <v>1999.993703703704</v>
      </c>
      <c r="ES480">
        <v>0.9799946666666668</v>
      </c>
      <c r="ET480">
        <v>0.02000572222222222</v>
      </c>
      <c r="EU480">
        <v>0</v>
      </c>
      <c r="EV480">
        <v>685.4154814814815</v>
      </c>
      <c r="EW480">
        <v>5.00078</v>
      </c>
      <c r="EX480">
        <v>15252.13703703704</v>
      </c>
      <c r="EY480">
        <v>16379.55925925926</v>
      </c>
      <c r="EZ480">
        <v>43.00662962962961</v>
      </c>
      <c r="FA480">
        <v>44.37492592592593</v>
      </c>
      <c r="FB480">
        <v>43.42807407407408</v>
      </c>
      <c r="FC480">
        <v>43.56688888888888</v>
      </c>
      <c r="FD480">
        <v>43.54607407407408</v>
      </c>
      <c r="FE480">
        <v>1955.083703703704</v>
      </c>
      <c r="FF480">
        <v>39.91</v>
      </c>
      <c r="FG480">
        <v>0</v>
      </c>
      <c r="FH480">
        <v>1685134056.7</v>
      </c>
      <c r="FI480">
        <v>0</v>
      </c>
      <c r="FJ480">
        <v>685.4050799999999</v>
      </c>
      <c r="FK480">
        <v>-1.542461546810843</v>
      </c>
      <c r="FL480">
        <v>-11.39230767577931</v>
      </c>
      <c r="FM480">
        <v>15252.12</v>
      </c>
      <c r="FN480">
        <v>15</v>
      </c>
      <c r="FO480">
        <v>1685132446.1</v>
      </c>
      <c r="FP480" t="s">
        <v>1160</v>
      </c>
      <c r="FQ480">
        <v>1685132445.1</v>
      </c>
      <c r="FR480">
        <v>1685132446.1</v>
      </c>
      <c r="FS480">
        <v>7</v>
      </c>
      <c r="FT480">
        <v>-0.03</v>
      </c>
      <c r="FU480">
        <v>-0.019</v>
      </c>
      <c r="FV480">
        <v>-0.541</v>
      </c>
      <c r="FW480">
        <v>-0.438</v>
      </c>
      <c r="FX480">
        <v>420</v>
      </c>
      <c r="FY480">
        <v>15</v>
      </c>
      <c r="FZ480">
        <v>0.27</v>
      </c>
      <c r="GA480">
        <v>0.03</v>
      </c>
      <c r="GB480">
        <v>-48.57102926829269</v>
      </c>
      <c r="GC480">
        <v>-1.192013937282272</v>
      </c>
      <c r="GD480">
        <v>0.1893266827520716</v>
      </c>
      <c r="GE480">
        <v>0</v>
      </c>
      <c r="GF480">
        <v>1.719569268292683</v>
      </c>
      <c r="GG480">
        <v>-0.07225735191637128</v>
      </c>
      <c r="GH480">
        <v>0.007268110228516964</v>
      </c>
      <c r="GI480">
        <v>1</v>
      </c>
      <c r="GJ480">
        <v>1</v>
      </c>
      <c r="GK480">
        <v>2</v>
      </c>
      <c r="GL480" t="s">
        <v>432</v>
      </c>
      <c r="GM480">
        <v>3.09885</v>
      </c>
      <c r="GN480">
        <v>2.75805</v>
      </c>
      <c r="GO480">
        <v>0.213922</v>
      </c>
      <c r="GP480">
        <v>0.218425</v>
      </c>
      <c r="GQ480">
        <v>0.0987271</v>
      </c>
      <c r="GR480">
        <v>0.09099309999999999</v>
      </c>
      <c r="GS480">
        <v>20011.8</v>
      </c>
      <c r="GT480">
        <v>19632.9</v>
      </c>
      <c r="GU480">
        <v>26017</v>
      </c>
      <c r="GV480">
        <v>25477.3</v>
      </c>
      <c r="GW480">
        <v>37652.2</v>
      </c>
      <c r="GX480">
        <v>35172.6</v>
      </c>
      <c r="GY480">
        <v>45499.5</v>
      </c>
      <c r="GZ480">
        <v>41849.8</v>
      </c>
      <c r="HA480">
        <v>1.84092</v>
      </c>
      <c r="HB480">
        <v>1.83775</v>
      </c>
      <c r="HC480">
        <v>-0.0073202</v>
      </c>
      <c r="HD480">
        <v>0</v>
      </c>
      <c r="HE480">
        <v>28.1055</v>
      </c>
      <c r="HF480">
        <v>999.9</v>
      </c>
      <c r="HG480">
        <v>41.5</v>
      </c>
      <c r="HH480">
        <v>41.7</v>
      </c>
      <c r="HI480">
        <v>33.8087</v>
      </c>
      <c r="HJ480">
        <v>62.6079</v>
      </c>
      <c r="HK480">
        <v>23.8141</v>
      </c>
      <c r="HL480">
        <v>1</v>
      </c>
      <c r="HM480">
        <v>0.511578</v>
      </c>
      <c r="HN480">
        <v>3.89344</v>
      </c>
      <c r="HO480">
        <v>20.2628</v>
      </c>
      <c r="HP480">
        <v>5.2107</v>
      </c>
      <c r="HQ480">
        <v>11.9803</v>
      </c>
      <c r="HR480">
        <v>4.96345</v>
      </c>
      <c r="HS480">
        <v>3.2743</v>
      </c>
      <c r="HT480">
        <v>9999</v>
      </c>
      <c r="HU480">
        <v>9999</v>
      </c>
      <c r="HV480">
        <v>9999</v>
      </c>
      <c r="HW480">
        <v>43.1</v>
      </c>
      <c r="HX480">
        <v>1.86401</v>
      </c>
      <c r="HY480">
        <v>1.8602</v>
      </c>
      <c r="HZ480">
        <v>1.85853</v>
      </c>
      <c r="IA480">
        <v>1.85989</v>
      </c>
      <c r="IB480">
        <v>1.85989</v>
      </c>
      <c r="IC480">
        <v>1.85846</v>
      </c>
      <c r="ID480">
        <v>1.85747</v>
      </c>
      <c r="IE480">
        <v>1.85242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-1</v>
      </c>
      <c r="IT480">
        <v>-0.4131</v>
      </c>
      <c r="IU480">
        <v>-0.5078576447089265</v>
      </c>
      <c r="IV480">
        <v>0.0001543633802942166</v>
      </c>
      <c r="IW480">
        <v>-6.359805854135664E-07</v>
      </c>
      <c r="IX480">
        <v>1.931128000261328E-10</v>
      </c>
      <c r="IY480">
        <v>-0.4198698135401208</v>
      </c>
      <c r="IZ480">
        <v>-0.009907362677547949</v>
      </c>
      <c r="JA480">
        <v>0.0006454078662214542</v>
      </c>
      <c r="JB480">
        <v>-5.064920317128958E-06</v>
      </c>
      <c r="JC480">
        <v>3</v>
      </c>
      <c r="JD480">
        <v>1872</v>
      </c>
      <c r="JE480">
        <v>1</v>
      </c>
      <c r="JF480">
        <v>37</v>
      </c>
      <c r="JG480">
        <v>26.9</v>
      </c>
      <c r="JH480">
        <v>26.9</v>
      </c>
      <c r="JI480">
        <v>3.10913</v>
      </c>
      <c r="JJ480">
        <v>2.63672</v>
      </c>
      <c r="JK480">
        <v>1.49658</v>
      </c>
      <c r="JL480">
        <v>2.33887</v>
      </c>
      <c r="JM480">
        <v>1.54907</v>
      </c>
      <c r="JN480">
        <v>2.47192</v>
      </c>
      <c r="JO480">
        <v>43.9192</v>
      </c>
      <c r="JP480">
        <v>16.0846</v>
      </c>
      <c r="JQ480">
        <v>18</v>
      </c>
      <c r="JR480">
        <v>498.154</v>
      </c>
      <c r="JS480">
        <v>511.974</v>
      </c>
      <c r="JT480">
        <v>23.4033</v>
      </c>
      <c r="JU480">
        <v>33.4496</v>
      </c>
      <c r="JV480">
        <v>29.9994</v>
      </c>
      <c r="JW480">
        <v>33.5621</v>
      </c>
      <c r="JX480">
        <v>33.5138</v>
      </c>
      <c r="JY480">
        <v>62.4376</v>
      </c>
      <c r="JZ480">
        <v>46.3174</v>
      </c>
      <c r="KA480">
        <v>0</v>
      </c>
      <c r="KB480">
        <v>23.4012</v>
      </c>
      <c r="KC480">
        <v>1456.66</v>
      </c>
      <c r="KD480">
        <v>16.519</v>
      </c>
      <c r="KE480">
        <v>99.4269</v>
      </c>
      <c r="KF480">
        <v>99.4858</v>
      </c>
    </row>
    <row r="481" spans="1:292">
      <c r="A481">
        <v>445</v>
      </c>
      <c r="B481">
        <v>1685134063.5</v>
      </c>
      <c r="C481">
        <v>10661</v>
      </c>
      <c r="D481" t="s">
        <v>1333</v>
      </c>
      <c r="E481" t="s">
        <v>1334</v>
      </c>
      <c r="F481">
        <v>5</v>
      </c>
      <c r="G481" t="s">
        <v>1159</v>
      </c>
      <c r="H481">
        <v>1685134055.714286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1464.59773609152</v>
      </c>
      <c r="AJ481">
        <v>1427.283878787879</v>
      </c>
      <c r="AK481">
        <v>3.360762829867409</v>
      </c>
      <c r="AL481">
        <v>66.88750834974529</v>
      </c>
      <c r="AM481">
        <f>(AO481 - AN481 + DX481*1E3/(8.314*(DZ481+273.15)) * AQ481/DW481 * AP481) * DW481/(100*DK481) * 1000/(1000 - AO481)</f>
        <v>0</v>
      </c>
      <c r="AN481">
        <v>16.51320685655618</v>
      </c>
      <c r="AO481">
        <v>18.22638531468532</v>
      </c>
      <c r="AP481">
        <v>5.589097482769833E-05</v>
      </c>
      <c r="AQ481">
        <v>107.9229507317574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6</v>
      </c>
      <c r="DL481">
        <v>0.5</v>
      </c>
      <c r="DM481" t="s">
        <v>430</v>
      </c>
      <c r="DN481">
        <v>2</v>
      </c>
      <c r="DO481" t="b">
        <v>1</v>
      </c>
      <c r="DP481">
        <v>1685134055.714286</v>
      </c>
      <c r="DQ481">
        <v>1377.126071428572</v>
      </c>
      <c r="DR481">
        <v>1425.885357142857</v>
      </c>
      <c r="DS481">
        <v>18.22809642857143</v>
      </c>
      <c r="DT481">
        <v>16.51442857142857</v>
      </c>
      <c r="DU481">
        <v>1378.123214285714</v>
      </c>
      <c r="DV481">
        <v>18.64119285714286</v>
      </c>
      <c r="DW481">
        <v>500.0069999999999</v>
      </c>
      <c r="DX481">
        <v>99.59876428571431</v>
      </c>
      <c r="DY481">
        <v>0.09999069642857143</v>
      </c>
      <c r="DZ481">
        <v>27.29810714285714</v>
      </c>
      <c r="EA481">
        <v>27.99124642857143</v>
      </c>
      <c r="EB481">
        <v>999.9000000000002</v>
      </c>
      <c r="EC481">
        <v>0</v>
      </c>
      <c r="ED481">
        <v>0</v>
      </c>
      <c r="EE481">
        <v>9996.698928571428</v>
      </c>
      <c r="EF481">
        <v>0</v>
      </c>
      <c r="EG481">
        <v>64.75498571428571</v>
      </c>
      <c r="EH481">
        <v>-48.75915714285715</v>
      </c>
      <c r="EI481">
        <v>1402.694642857143</v>
      </c>
      <c r="EJ481">
        <v>1449.8275</v>
      </c>
      <c r="EK481">
        <v>1.713679285714286</v>
      </c>
      <c r="EL481">
        <v>1425.885357142857</v>
      </c>
      <c r="EM481">
        <v>16.51442857142857</v>
      </c>
      <c r="EN481">
        <v>1.815497142857143</v>
      </c>
      <c r="EO481">
        <v>1.644817857142857</v>
      </c>
      <c r="EP481">
        <v>15.92086071428571</v>
      </c>
      <c r="EQ481">
        <v>14.38520357142857</v>
      </c>
      <c r="ER481">
        <v>2000.017142857143</v>
      </c>
      <c r="ES481">
        <v>0.9799950357142857</v>
      </c>
      <c r="ET481">
        <v>0.02000535714285714</v>
      </c>
      <c r="EU481">
        <v>0</v>
      </c>
      <c r="EV481">
        <v>685.2925000000002</v>
      </c>
      <c r="EW481">
        <v>5.00078</v>
      </c>
      <c r="EX481">
        <v>15251.90357142857</v>
      </c>
      <c r="EY481">
        <v>16379.75</v>
      </c>
      <c r="EZ481">
        <v>42.99082142857143</v>
      </c>
      <c r="FA481">
        <v>44.35917857142856</v>
      </c>
      <c r="FB481">
        <v>43.42839285714285</v>
      </c>
      <c r="FC481">
        <v>43.55553571428571</v>
      </c>
      <c r="FD481">
        <v>43.53550000000001</v>
      </c>
      <c r="FE481">
        <v>1955.107142857143</v>
      </c>
      <c r="FF481">
        <v>39.91</v>
      </c>
      <c r="FG481">
        <v>0</v>
      </c>
      <c r="FH481">
        <v>1685134061.5</v>
      </c>
      <c r="FI481">
        <v>0</v>
      </c>
      <c r="FJ481">
        <v>685.3042399999999</v>
      </c>
      <c r="FK481">
        <v>-0.07376922839701822</v>
      </c>
      <c r="FL481">
        <v>-8.661538416833022</v>
      </c>
      <c r="FM481">
        <v>15251.768</v>
      </c>
      <c r="FN481">
        <v>15</v>
      </c>
      <c r="FO481">
        <v>1685132446.1</v>
      </c>
      <c r="FP481" t="s">
        <v>1160</v>
      </c>
      <c r="FQ481">
        <v>1685132445.1</v>
      </c>
      <c r="FR481">
        <v>1685132446.1</v>
      </c>
      <c r="FS481">
        <v>7</v>
      </c>
      <c r="FT481">
        <v>-0.03</v>
      </c>
      <c r="FU481">
        <v>-0.019</v>
      </c>
      <c r="FV481">
        <v>-0.541</v>
      </c>
      <c r="FW481">
        <v>-0.438</v>
      </c>
      <c r="FX481">
        <v>420</v>
      </c>
      <c r="FY481">
        <v>15</v>
      </c>
      <c r="FZ481">
        <v>0.27</v>
      </c>
      <c r="GA481">
        <v>0.03</v>
      </c>
      <c r="GB481">
        <v>-48.6877625</v>
      </c>
      <c r="GC481">
        <v>-1.433805253283192</v>
      </c>
      <c r="GD481">
        <v>0.1706784384266218</v>
      </c>
      <c r="GE481">
        <v>0</v>
      </c>
      <c r="GF481">
        <v>1.71538825</v>
      </c>
      <c r="GG481">
        <v>-0.0271982363977478</v>
      </c>
      <c r="GH481">
        <v>0.003812762704063838</v>
      </c>
      <c r="GI481">
        <v>1</v>
      </c>
      <c r="GJ481">
        <v>1</v>
      </c>
      <c r="GK481">
        <v>2</v>
      </c>
      <c r="GL481" t="s">
        <v>432</v>
      </c>
      <c r="GM481">
        <v>3.09893</v>
      </c>
      <c r="GN481">
        <v>2.75804</v>
      </c>
      <c r="GO481">
        <v>0.215458</v>
      </c>
      <c r="GP481">
        <v>0.219949</v>
      </c>
      <c r="GQ481">
        <v>0.0987263</v>
      </c>
      <c r="GR481">
        <v>0.0909928</v>
      </c>
      <c r="GS481">
        <v>19972.6</v>
      </c>
      <c r="GT481">
        <v>19594.7</v>
      </c>
      <c r="GU481">
        <v>26017</v>
      </c>
      <c r="GV481">
        <v>25477.5</v>
      </c>
      <c r="GW481">
        <v>37652.6</v>
      </c>
      <c r="GX481">
        <v>35173.1</v>
      </c>
      <c r="GY481">
        <v>45499.8</v>
      </c>
      <c r="GZ481">
        <v>41850.1</v>
      </c>
      <c r="HA481">
        <v>1.84127</v>
      </c>
      <c r="HB481">
        <v>1.83773</v>
      </c>
      <c r="HC481">
        <v>-0.00748783</v>
      </c>
      <c r="HD481">
        <v>0</v>
      </c>
      <c r="HE481">
        <v>28.1077</v>
      </c>
      <c r="HF481">
        <v>999.9</v>
      </c>
      <c r="HG481">
        <v>41.5</v>
      </c>
      <c r="HH481">
        <v>41.7</v>
      </c>
      <c r="HI481">
        <v>33.8071</v>
      </c>
      <c r="HJ481">
        <v>61.8679</v>
      </c>
      <c r="HK481">
        <v>23.9503</v>
      </c>
      <c r="HL481">
        <v>1</v>
      </c>
      <c r="HM481">
        <v>0.511001</v>
      </c>
      <c r="HN481">
        <v>3.89039</v>
      </c>
      <c r="HO481">
        <v>20.2627</v>
      </c>
      <c r="HP481">
        <v>5.2113</v>
      </c>
      <c r="HQ481">
        <v>11.9801</v>
      </c>
      <c r="HR481">
        <v>4.96365</v>
      </c>
      <c r="HS481">
        <v>3.27453</v>
      </c>
      <c r="HT481">
        <v>9999</v>
      </c>
      <c r="HU481">
        <v>9999</v>
      </c>
      <c r="HV481">
        <v>9999</v>
      </c>
      <c r="HW481">
        <v>43.1</v>
      </c>
      <c r="HX481">
        <v>1.86401</v>
      </c>
      <c r="HY481">
        <v>1.8602</v>
      </c>
      <c r="HZ481">
        <v>1.85853</v>
      </c>
      <c r="IA481">
        <v>1.85989</v>
      </c>
      <c r="IB481">
        <v>1.85988</v>
      </c>
      <c r="IC481">
        <v>1.85846</v>
      </c>
      <c r="ID481">
        <v>1.85749</v>
      </c>
      <c r="IE481">
        <v>1.85242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-1.01</v>
      </c>
      <c r="IT481">
        <v>-0.4131</v>
      </c>
      <c r="IU481">
        <v>-0.5078576447089265</v>
      </c>
      <c r="IV481">
        <v>0.0001543633802942166</v>
      </c>
      <c r="IW481">
        <v>-6.359805854135664E-07</v>
      </c>
      <c r="IX481">
        <v>1.931128000261328E-10</v>
      </c>
      <c r="IY481">
        <v>-0.4198698135401208</v>
      </c>
      <c r="IZ481">
        <v>-0.009907362677547949</v>
      </c>
      <c r="JA481">
        <v>0.0006454078662214542</v>
      </c>
      <c r="JB481">
        <v>-5.064920317128958E-06</v>
      </c>
      <c r="JC481">
        <v>3</v>
      </c>
      <c r="JD481">
        <v>1872</v>
      </c>
      <c r="JE481">
        <v>1</v>
      </c>
      <c r="JF481">
        <v>37</v>
      </c>
      <c r="JG481">
        <v>27</v>
      </c>
      <c r="JH481">
        <v>27</v>
      </c>
      <c r="JI481">
        <v>3.13599</v>
      </c>
      <c r="JJ481">
        <v>2.63794</v>
      </c>
      <c r="JK481">
        <v>1.49658</v>
      </c>
      <c r="JL481">
        <v>2.33887</v>
      </c>
      <c r="JM481">
        <v>1.54907</v>
      </c>
      <c r="JN481">
        <v>2.47803</v>
      </c>
      <c r="JO481">
        <v>43.9192</v>
      </c>
      <c r="JP481">
        <v>16.0846</v>
      </c>
      <c r="JQ481">
        <v>18</v>
      </c>
      <c r="JR481">
        <v>498.32</v>
      </c>
      <c r="JS481">
        <v>511.897</v>
      </c>
      <c r="JT481">
        <v>23.407</v>
      </c>
      <c r="JU481">
        <v>33.4422</v>
      </c>
      <c r="JV481">
        <v>29.9995</v>
      </c>
      <c r="JW481">
        <v>33.5554</v>
      </c>
      <c r="JX481">
        <v>33.5064</v>
      </c>
      <c r="JY481">
        <v>62.9884</v>
      </c>
      <c r="JZ481">
        <v>46.3174</v>
      </c>
      <c r="KA481">
        <v>0</v>
      </c>
      <c r="KB481">
        <v>23.4085</v>
      </c>
      <c r="KC481">
        <v>1470.04</v>
      </c>
      <c r="KD481">
        <v>16.519</v>
      </c>
      <c r="KE481">
        <v>99.4273</v>
      </c>
      <c r="KF481">
        <v>99.4866</v>
      </c>
    </row>
    <row r="482" spans="1:292">
      <c r="A482">
        <v>446</v>
      </c>
      <c r="B482">
        <v>1685134068.5</v>
      </c>
      <c r="C482">
        <v>10666</v>
      </c>
      <c r="D482" t="s">
        <v>1335</v>
      </c>
      <c r="E482" t="s">
        <v>1336</v>
      </c>
      <c r="F482">
        <v>5</v>
      </c>
      <c r="G482" t="s">
        <v>1159</v>
      </c>
      <c r="H482">
        <v>1685134061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1481.782344028914</v>
      </c>
      <c r="AJ482">
        <v>1444.472</v>
      </c>
      <c r="AK482">
        <v>3.455871972152864</v>
      </c>
      <c r="AL482">
        <v>66.88750834974529</v>
      </c>
      <c r="AM482">
        <f>(AO482 - AN482 + DX482*1E3/(8.314*(DZ482+273.15)) * AQ482/DW482 * AP482) * DW482/(100*DK482) * 1000/(1000 - AO482)</f>
        <v>0</v>
      </c>
      <c r="AN482">
        <v>16.51262806536544</v>
      </c>
      <c r="AO482">
        <v>18.22768881118882</v>
      </c>
      <c r="AP482">
        <v>-4.853167507914353E-05</v>
      </c>
      <c r="AQ482">
        <v>107.9229507317574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6</v>
      </c>
      <c r="DL482">
        <v>0.5</v>
      </c>
      <c r="DM482" t="s">
        <v>430</v>
      </c>
      <c r="DN482">
        <v>2</v>
      </c>
      <c r="DO482" t="b">
        <v>1</v>
      </c>
      <c r="DP482">
        <v>1685134061</v>
      </c>
      <c r="DQ482">
        <v>1394.703333333333</v>
      </c>
      <c r="DR482">
        <v>1443.607037037037</v>
      </c>
      <c r="DS482">
        <v>18.22671851851852</v>
      </c>
      <c r="DT482">
        <v>16.51405925925926</v>
      </c>
      <c r="DU482">
        <v>1395.71</v>
      </c>
      <c r="DV482">
        <v>18.63981851851852</v>
      </c>
      <c r="DW482">
        <v>500.0026296296296</v>
      </c>
      <c r="DX482">
        <v>99.59902222222223</v>
      </c>
      <c r="DY482">
        <v>0.09999216296296297</v>
      </c>
      <c r="DZ482">
        <v>27.29924444444444</v>
      </c>
      <c r="EA482">
        <v>27.98914814814815</v>
      </c>
      <c r="EB482">
        <v>999.9000000000001</v>
      </c>
      <c r="EC482">
        <v>0</v>
      </c>
      <c r="ED482">
        <v>0</v>
      </c>
      <c r="EE482">
        <v>10000.02222222222</v>
      </c>
      <c r="EF482">
        <v>0</v>
      </c>
      <c r="EG482">
        <v>64.65712222222221</v>
      </c>
      <c r="EH482">
        <v>-48.90386666666667</v>
      </c>
      <c r="EI482">
        <v>1420.596296296296</v>
      </c>
      <c r="EJ482">
        <v>1467.847037037037</v>
      </c>
      <c r="EK482">
        <v>1.712671111111111</v>
      </c>
      <c r="EL482">
        <v>1443.607037037037</v>
      </c>
      <c r="EM482">
        <v>16.51405925925926</v>
      </c>
      <c r="EN482">
        <v>1.815364814814815</v>
      </c>
      <c r="EO482">
        <v>1.644784074074074</v>
      </c>
      <c r="EP482">
        <v>15.91971851851852</v>
      </c>
      <c r="EQ482">
        <v>14.3848962962963</v>
      </c>
      <c r="ER482">
        <v>1999.995555555556</v>
      </c>
      <c r="ES482">
        <v>0.979994888888889</v>
      </c>
      <c r="ET482">
        <v>0.0200055</v>
      </c>
      <c r="EU482">
        <v>0</v>
      </c>
      <c r="EV482">
        <v>685.1241851851852</v>
      </c>
      <c r="EW482">
        <v>5.00078</v>
      </c>
      <c r="EX482">
        <v>15251.33333333333</v>
      </c>
      <c r="EY482">
        <v>16379.56666666667</v>
      </c>
      <c r="EZ482">
        <v>42.99055555555555</v>
      </c>
      <c r="FA482">
        <v>44.34466666666667</v>
      </c>
      <c r="FB482">
        <v>43.42107407407406</v>
      </c>
      <c r="FC482">
        <v>43.54374074074074</v>
      </c>
      <c r="FD482">
        <v>43.52981481481481</v>
      </c>
      <c r="FE482">
        <v>1955.085555555556</v>
      </c>
      <c r="FF482">
        <v>39.91</v>
      </c>
      <c r="FG482">
        <v>0</v>
      </c>
      <c r="FH482">
        <v>1685134066.9</v>
      </c>
      <c r="FI482">
        <v>0</v>
      </c>
      <c r="FJ482">
        <v>685.1598461538462</v>
      </c>
      <c r="FK482">
        <v>-1.463658110423292</v>
      </c>
      <c r="FL482">
        <v>-0.02051282264568993</v>
      </c>
      <c r="FM482">
        <v>15251.3</v>
      </c>
      <c r="FN482">
        <v>15</v>
      </c>
      <c r="FO482">
        <v>1685132446.1</v>
      </c>
      <c r="FP482" t="s">
        <v>1160</v>
      </c>
      <c r="FQ482">
        <v>1685132445.1</v>
      </c>
      <c r="FR482">
        <v>1685132446.1</v>
      </c>
      <c r="FS482">
        <v>7</v>
      </c>
      <c r="FT482">
        <v>-0.03</v>
      </c>
      <c r="FU482">
        <v>-0.019</v>
      </c>
      <c r="FV482">
        <v>-0.541</v>
      </c>
      <c r="FW482">
        <v>-0.438</v>
      </c>
      <c r="FX482">
        <v>420</v>
      </c>
      <c r="FY482">
        <v>15</v>
      </c>
      <c r="FZ482">
        <v>0.27</v>
      </c>
      <c r="GA482">
        <v>0.03</v>
      </c>
      <c r="GB482">
        <v>-48.85781</v>
      </c>
      <c r="GC482">
        <v>-1.613342589118187</v>
      </c>
      <c r="GD482">
        <v>0.1773519605191893</v>
      </c>
      <c r="GE482">
        <v>0</v>
      </c>
      <c r="GF482">
        <v>1.7133115</v>
      </c>
      <c r="GG482">
        <v>-0.005038649155727535</v>
      </c>
      <c r="GH482">
        <v>0.002039199046194367</v>
      </c>
      <c r="GI482">
        <v>1</v>
      </c>
      <c r="GJ482">
        <v>1</v>
      </c>
      <c r="GK482">
        <v>2</v>
      </c>
      <c r="GL482" t="s">
        <v>432</v>
      </c>
      <c r="GM482">
        <v>3.09887</v>
      </c>
      <c r="GN482">
        <v>2.7583</v>
      </c>
      <c r="GO482">
        <v>0.217015</v>
      </c>
      <c r="GP482">
        <v>0.221475</v>
      </c>
      <c r="GQ482">
        <v>0.09873129999999999</v>
      </c>
      <c r="GR482">
        <v>0.090998</v>
      </c>
      <c r="GS482">
        <v>19933.3</v>
      </c>
      <c r="GT482">
        <v>19556.6</v>
      </c>
      <c r="GU482">
        <v>26017.5</v>
      </c>
      <c r="GV482">
        <v>25477.8</v>
      </c>
      <c r="GW482">
        <v>37653</v>
      </c>
      <c r="GX482">
        <v>35173.6</v>
      </c>
      <c r="GY482">
        <v>45500.3</v>
      </c>
      <c r="GZ482">
        <v>41850.8</v>
      </c>
      <c r="HA482">
        <v>1.84137</v>
      </c>
      <c r="HB482">
        <v>1.83805</v>
      </c>
      <c r="HC482">
        <v>-0.00754371</v>
      </c>
      <c r="HD482">
        <v>0</v>
      </c>
      <c r="HE482">
        <v>28.1077</v>
      </c>
      <c r="HF482">
        <v>999.9</v>
      </c>
      <c r="HG482">
        <v>41.5</v>
      </c>
      <c r="HH482">
        <v>41.7</v>
      </c>
      <c r="HI482">
        <v>33.8039</v>
      </c>
      <c r="HJ482">
        <v>62.1179</v>
      </c>
      <c r="HK482">
        <v>24.2067</v>
      </c>
      <c r="HL482">
        <v>1</v>
      </c>
      <c r="HM482">
        <v>0.510452</v>
      </c>
      <c r="HN482">
        <v>3.86988</v>
      </c>
      <c r="HO482">
        <v>20.2631</v>
      </c>
      <c r="HP482">
        <v>5.2116</v>
      </c>
      <c r="HQ482">
        <v>11.9806</v>
      </c>
      <c r="HR482">
        <v>4.9635</v>
      </c>
      <c r="HS482">
        <v>3.27438</v>
      </c>
      <c r="HT482">
        <v>9999</v>
      </c>
      <c r="HU482">
        <v>9999</v>
      </c>
      <c r="HV482">
        <v>9999</v>
      </c>
      <c r="HW482">
        <v>43.1</v>
      </c>
      <c r="HX482">
        <v>1.86401</v>
      </c>
      <c r="HY482">
        <v>1.8602</v>
      </c>
      <c r="HZ482">
        <v>1.85852</v>
      </c>
      <c r="IA482">
        <v>1.85989</v>
      </c>
      <c r="IB482">
        <v>1.85989</v>
      </c>
      <c r="IC482">
        <v>1.85846</v>
      </c>
      <c r="ID482">
        <v>1.85747</v>
      </c>
      <c r="IE482">
        <v>1.85241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-1.01</v>
      </c>
      <c r="IT482">
        <v>-0.4131</v>
      </c>
      <c r="IU482">
        <v>-0.5078576447089265</v>
      </c>
      <c r="IV482">
        <v>0.0001543633802942166</v>
      </c>
      <c r="IW482">
        <v>-6.359805854135664E-07</v>
      </c>
      <c r="IX482">
        <v>1.931128000261328E-10</v>
      </c>
      <c r="IY482">
        <v>-0.4198698135401208</v>
      </c>
      <c r="IZ482">
        <v>-0.009907362677547949</v>
      </c>
      <c r="JA482">
        <v>0.0006454078662214542</v>
      </c>
      <c r="JB482">
        <v>-5.064920317128958E-06</v>
      </c>
      <c r="JC482">
        <v>3</v>
      </c>
      <c r="JD482">
        <v>1872</v>
      </c>
      <c r="JE482">
        <v>1</v>
      </c>
      <c r="JF482">
        <v>37</v>
      </c>
      <c r="JG482">
        <v>27.1</v>
      </c>
      <c r="JH482">
        <v>27</v>
      </c>
      <c r="JI482">
        <v>3.16772</v>
      </c>
      <c r="JJ482">
        <v>2.63916</v>
      </c>
      <c r="JK482">
        <v>1.49658</v>
      </c>
      <c r="JL482">
        <v>2.33887</v>
      </c>
      <c r="JM482">
        <v>1.54785</v>
      </c>
      <c r="JN482">
        <v>2.35596</v>
      </c>
      <c r="JO482">
        <v>43.8917</v>
      </c>
      <c r="JP482">
        <v>16.0758</v>
      </c>
      <c r="JQ482">
        <v>18</v>
      </c>
      <c r="JR482">
        <v>498.33</v>
      </c>
      <c r="JS482">
        <v>512.064</v>
      </c>
      <c r="JT482">
        <v>23.4153</v>
      </c>
      <c r="JU482">
        <v>33.4351</v>
      </c>
      <c r="JV482">
        <v>29.9995</v>
      </c>
      <c r="JW482">
        <v>33.5483</v>
      </c>
      <c r="JX482">
        <v>33.499</v>
      </c>
      <c r="JY482">
        <v>63.6086</v>
      </c>
      <c r="JZ482">
        <v>46.3174</v>
      </c>
      <c r="KA482">
        <v>0</v>
      </c>
      <c r="KB482">
        <v>23.42</v>
      </c>
      <c r="KC482">
        <v>1490.08</v>
      </c>
      <c r="KD482">
        <v>16.519</v>
      </c>
      <c r="KE482">
        <v>99.42870000000001</v>
      </c>
      <c r="KF482">
        <v>99.48820000000001</v>
      </c>
    </row>
    <row r="483" spans="1:292">
      <c r="A483">
        <v>447</v>
      </c>
      <c r="B483">
        <v>1685134073.5</v>
      </c>
      <c r="C483">
        <v>10671</v>
      </c>
      <c r="D483" t="s">
        <v>1337</v>
      </c>
      <c r="E483" t="s">
        <v>1338</v>
      </c>
      <c r="F483">
        <v>5</v>
      </c>
      <c r="G483" t="s">
        <v>1159</v>
      </c>
      <c r="H483">
        <v>1685134065.714286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1498.767783646995</v>
      </c>
      <c r="AJ483">
        <v>1461.342363636363</v>
      </c>
      <c r="AK483">
        <v>3.38053603748076</v>
      </c>
      <c r="AL483">
        <v>66.88750834974529</v>
      </c>
      <c r="AM483">
        <f>(AO483 - AN483 + DX483*1E3/(8.314*(DZ483+273.15)) * AQ483/DW483 * AP483) * DW483/(100*DK483) * 1000/(1000 - AO483)</f>
        <v>0</v>
      </c>
      <c r="AN483">
        <v>16.51335878799119</v>
      </c>
      <c r="AO483">
        <v>18.2247048951049</v>
      </c>
      <c r="AP483">
        <v>4.537883634182609E-05</v>
      </c>
      <c r="AQ483">
        <v>107.9229507317574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6</v>
      </c>
      <c r="DL483">
        <v>0.5</v>
      </c>
      <c r="DM483" t="s">
        <v>430</v>
      </c>
      <c r="DN483">
        <v>2</v>
      </c>
      <c r="DO483" t="b">
        <v>1</v>
      </c>
      <c r="DP483">
        <v>1685134065.714286</v>
      </c>
      <c r="DQ483">
        <v>1410.404285714286</v>
      </c>
      <c r="DR483">
        <v>1459.391071428571</v>
      </c>
      <c r="DS483">
        <v>18.22698571428571</v>
      </c>
      <c r="DT483">
        <v>16.51326071428571</v>
      </c>
      <c r="DU483">
        <v>1411.417857142858</v>
      </c>
      <c r="DV483">
        <v>18.64008214285714</v>
      </c>
      <c r="DW483">
        <v>500.0084285714285</v>
      </c>
      <c r="DX483">
        <v>99.5988285714286</v>
      </c>
      <c r="DY483">
        <v>0.09999809999999999</v>
      </c>
      <c r="DZ483">
        <v>27.29961071428571</v>
      </c>
      <c r="EA483">
        <v>27.98415</v>
      </c>
      <c r="EB483">
        <v>999.9000000000002</v>
      </c>
      <c r="EC483">
        <v>0</v>
      </c>
      <c r="ED483">
        <v>0</v>
      </c>
      <c r="EE483">
        <v>9999.887499999999</v>
      </c>
      <c r="EF483">
        <v>0</v>
      </c>
      <c r="EG483">
        <v>64.56144999999999</v>
      </c>
      <c r="EH483">
        <v>-48.98769285714286</v>
      </c>
      <c r="EI483">
        <v>1436.588571428571</v>
      </c>
      <c r="EJ483">
        <v>1483.895714285714</v>
      </c>
      <c r="EK483">
        <v>1.713733928571429</v>
      </c>
      <c r="EL483">
        <v>1459.391071428571</v>
      </c>
      <c r="EM483">
        <v>16.51326071428571</v>
      </c>
      <c r="EN483">
        <v>1.815387142857143</v>
      </c>
      <c r="EO483">
        <v>1.644700714285714</v>
      </c>
      <c r="EP483">
        <v>15.91991071428571</v>
      </c>
      <c r="EQ483">
        <v>14.38410714285714</v>
      </c>
      <c r="ER483">
        <v>1999.98</v>
      </c>
      <c r="ES483">
        <v>0.9799948214285715</v>
      </c>
      <c r="ET483">
        <v>0.02000556071428571</v>
      </c>
      <c r="EU483">
        <v>0</v>
      </c>
      <c r="EV483">
        <v>685.0187142857143</v>
      </c>
      <c r="EW483">
        <v>5.00078</v>
      </c>
      <c r="EX483">
        <v>15250.725</v>
      </c>
      <c r="EY483">
        <v>16379.43928571429</v>
      </c>
      <c r="EZ483">
        <v>42.98646428571428</v>
      </c>
      <c r="FA483">
        <v>44.33899999999999</v>
      </c>
      <c r="FB483">
        <v>43.40817857142856</v>
      </c>
      <c r="FC483">
        <v>43.53546428571428</v>
      </c>
      <c r="FD483">
        <v>43.52428571428571</v>
      </c>
      <c r="FE483">
        <v>1955.07</v>
      </c>
      <c r="FF483">
        <v>39.91</v>
      </c>
      <c r="FG483">
        <v>0</v>
      </c>
      <c r="FH483">
        <v>1685134071.7</v>
      </c>
      <c r="FI483">
        <v>0</v>
      </c>
      <c r="FJ483">
        <v>685.0408846153847</v>
      </c>
      <c r="FK483">
        <v>-1.92085469519294</v>
      </c>
      <c r="FL483">
        <v>-10.75213677457677</v>
      </c>
      <c r="FM483">
        <v>15250.74230769231</v>
      </c>
      <c r="FN483">
        <v>15</v>
      </c>
      <c r="FO483">
        <v>1685132446.1</v>
      </c>
      <c r="FP483" t="s">
        <v>1160</v>
      </c>
      <c r="FQ483">
        <v>1685132445.1</v>
      </c>
      <c r="FR483">
        <v>1685132446.1</v>
      </c>
      <c r="FS483">
        <v>7</v>
      </c>
      <c r="FT483">
        <v>-0.03</v>
      </c>
      <c r="FU483">
        <v>-0.019</v>
      </c>
      <c r="FV483">
        <v>-0.541</v>
      </c>
      <c r="FW483">
        <v>-0.438</v>
      </c>
      <c r="FX483">
        <v>420</v>
      </c>
      <c r="FY483">
        <v>15</v>
      </c>
      <c r="FZ483">
        <v>0.27</v>
      </c>
      <c r="GA483">
        <v>0.03</v>
      </c>
      <c r="GB483">
        <v>-48.9198825</v>
      </c>
      <c r="GC483">
        <v>-1.365342213883561</v>
      </c>
      <c r="GD483">
        <v>0.1690835531438526</v>
      </c>
      <c r="GE483">
        <v>0</v>
      </c>
      <c r="GF483">
        <v>1.7130815</v>
      </c>
      <c r="GG483">
        <v>0.007973133208254256</v>
      </c>
      <c r="GH483">
        <v>0.001700337540019636</v>
      </c>
      <c r="GI483">
        <v>1</v>
      </c>
      <c r="GJ483">
        <v>1</v>
      </c>
      <c r="GK483">
        <v>2</v>
      </c>
      <c r="GL483" t="s">
        <v>432</v>
      </c>
      <c r="GM483">
        <v>3.09889</v>
      </c>
      <c r="GN483">
        <v>2.7582</v>
      </c>
      <c r="GO483">
        <v>0.218535</v>
      </c>
      <c r="GP483">
        <v>0.22297</v>
      </c>
      <c r="GQ483">
        <v>0.098718</v>
      </c>
      <c r="GR483">
        <v>0.0909944</v>
      </c>
      <c r="GS483">
        <v>19894.8</v>
      </c>
      <c r="GT483">
        <v>19519.2</v>
      </c>
      <c r="GU483">
        <v>26017.8</v>
      </c>
      <c r="GV483">
        <v>25478</v>
      </c>
      <c r="GW483">
        <v>37654</v>
      </c>
      <c r="GX483">
        <v>35174.2</v>
      </c>
      <c r="GY483">
        <v>45500.6</v>
      </c>
      <c r="GZ483">
        <v>41851.1</v>
      </c>
      <c r="HA483">
        <v>1.84145</v>
      </c>
      <c r="HB483">
        <v>1.83818</v>
      </c>
      <c r="HC483">
        <v>-0.007823109999999999</v>
      </c>
      <c r="HD483">
        <v>0</v>
      </c>
      <c r="HE483">
        <v>28.1097</v>
      </c>
      <c r="HF483">
        <v>999.9</v>
      </c>
      <c r="HG483">
        <v>41.5</v>
      </c>
      <c r="HH483">
        <v>41.7</v>
      </c>
      <c r="HI483">
        <v>33.8094</v>
      </c>
      <c r="HJ483">
        <v>62.3679</v>
      </c>
      <c r="HK483">
        <v>23.9583</v>
      </c>
      <c r="HL483">
        <v>1</v>
      </c>
      <c r="HM483">
        <v>0.509761</v>
      </c>
      <c r="HN483">
        <v>3.86614</v>
      </c>
      <c r="HO483">
        <v>20.2634</v>
      </c>
      <c r="HP483">
        <v>5.21145</v>
      </c>
      <c r="HQ483">
        <v>11.9801</v>
      </c>
      <c r="HR483">
        <v>4.96335</v>
      </c>
      <c r="HS483">
        <v>3.27438</v>
      </c>
      <c r="HT483">
        <v>9999</v>
      </c>
      <c r="HU483">
        <v>9999</v>
      </c>
      <c r="HV483">
        <v>9999</v>
      </c>
      <c r="HW483">
        <v>43.1</v>
      </c>
      <c r="HX483">
        <v>1.86401</v>
      </c>
      <c r="HY483">
        <v>1.8602</v>
      </c>
      <c r="HZ483">
        <v>1.85852</v>
      </c>
      <c r="IA483">
        <v>1.85989</v>
      </c>
      <c r="IB483">
        <v>1.85989</v>
      </c>
      <c r="IC483">
        <v>1.85843</v>
      </c>
      <c r="ID483">
        <v>1.85746</v>
      </c>
      <c r="IE483">
        <v>1.8524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-1.03</v>
      </c>
      <c r="IT483">
        <v>-0.4132</v>
      </c>
      <c r="IU483">
        <v>-0.5078576447089265</v>
      </c>
      <c r="IV483">
        <v>0.0001543633802942166</v>
      </c>
      <c r="IW483">
        <v>-6.359805854135664E-07</v>
      </c>
      <c r="IX483">
        <v>1.931128000261328E-10</v>
      </c>
      <c r="IY483">
        <v>-0.4198698135401208</v>
      </c>
      <c r="IZ483">
        <v>-0.009907362677547949</v>
      </c>
      <c r="JA483">
        <v>0.0006454078662214542</v>
      </c>
      <c r="JB483">
        <v>-5.064920317128958E-06</v>
      </c>
      <c r="JC483">
        <v>3</v>
      </c>
      <c r="JD483">
        <v>1872</v>
      </c>
      <c r="JE483">
        <v>1</v>
      </c>
      <c r="JF483">
        <v>37</v>
      </c>
      <c r="JG483">
        <v>27.1</v>
      </c>
      <c r="JH483">
        <v>27.1</v>
      </c>
      <c r="JI483">
        <v>3.1958</v>
      </c>
      <c r="JJ483">
        <v>2.64282</v>
      </c>
      <c r="JK483">
        <v>1.49658</v>
      </c>
      <c r="JL483">
        <v>2.33887</v>
      </c>
      <c r="JM483">
        <v>1.54785</v>
      </c>
      <c r="JN483">
        <v>2.41821</v>
      </c>
      <c r="JO483">
        <v>43.8917</v>
      </c>
      <c r="JP483">
        <v>16.0758</v>
      </c>
      <c r="JQ483">
        <v>18</v>
      </c>
      <c r="JR483">
        <v>498.32</v>
      </c>
      <c r="JS483">
        <v>512.091</v>
      </c>
      <c r="JT483">
        <v>23.4246</v>
      </c>
      <c r="JU483">
        <v>33.4287</v>
      </c>
      <c r="JV483">
        <v>29.9995</v>
      </c>
      <c r="JW483">
        <v>33.5404</v>
      </c>
      <c r="JX483">
        <v>33.4915</v>
      </c>
      <c r="JY483">
        <v>64.1439</v>
      </c>
      <c r="JZ483">
        <v>46.3174</v>
      </c>
      <c r="KA483">
        <v>0</v>
      </c>
      <c r="KB483">
        <v>23.4283</v>
      </c>
      <c r="KC483">
        <v>1503.43</v>
      </c>
      <c r="KD483">
        <v>16.519</v>
      </c>
      <c r="KE483">
        <v>99.4295</v>
      </c>
      <c r="KF483">
        <v>99.489</v>
      </c>
    </row>
    <row r="484" spans="1:292">
      <c r="A484">
        <v>448</v>
      </c>
      <c r="B484">
        <v>1685134078.5</v>
      </c>
      <c r="C484">
        <v>10676</v>
      </c>
      <c r="D484" t="s">
        <v>1339</v>
      </c>
      <c r="E484" t="s">
        <v>1340</v>
      </c>
      <c r="F484">
        <v>5</v>
      </c>
      <c r="G484" t="s">
        <v>1159</v>
      </c>
      <c r="H484">
        <v>1685134071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1515.931710031955</v>
      </c>
      <c r="AJ484">
        <v>1478.208969696969</v>
      </c>
      <c r="AK484">
        <v>3.361246436963269</v>
      </c>
      <c r="AL484">
        <v>66.88750834974529</v>
      </c>
      <c r="AM484">
        <f>(AO484 - AN484 + DX484*1E3/(8.314*(DZ484+273.15)) * AQ484/DW484 * AP484) * DW484/(100*DK484) * 1000/(1000 - AO484)</f>
        <v>0</v>
      </c>
      <c r="AN484">
        <v>16.51247876129101</v>
      </c>
      <c r="AO484">
        <v>18.22138391608393</v>
      </c>
      <c r="AP484">
        <v>-7.996637938073792E-05</v>
      </c>
      <c r="AQ484">
        <v>107.9229507317574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6</v>
      </c>
      <c r="DL484">
        <v>0.5</v>
      </c>
      <c r="DM484" t="s">
        <v>430</v>
      </c>
      <c r="DN484">
        <v>2</v>
      </c>
      <c r="DO484" t="b">
        <v>1</v>
      </c>
      <c r="DP484">
        <v>1685134071</v>
      </c>
      <c r="DQ484">
        <v>1428.00962962963</v>
      </c>
      <c r="DR484">
        <v>1477.162592592593</v>
      </c>
      <c r="DS484">
        <v>18.2250962962963</v>
      </c>
      <c r="DT484">
        <v>16.51304444444444</v>
      </c>
      <c r="DU484">
        <v>1429.031851851852</v>
      </c>
      <c r="DV484">
        <v>18.63821111111111</v>
      </c>
      <c r="DW484">
        <v>500.0163333333333</v>
      </c>
      <c r="DX484">
        <v>99.59847037037036</v>
      </c>
      <c r="DY484">
        <v>0.1000323555555555</v>
      </c>
      <c r="DZ484">
        <v>27.30032222222222</v>
      </c>
      <c r="EA484">
        <v>27.98564444444444</v>
      </c>
      <c r="EB484">
        <v>999.9000000000001</v>
      </c>
      <c r="EC484">
        <v>0</v>
      </c>
      <c r="ED484">
        <v>0</v>
      </c>
      <c r="EE484">
        <v>10000.96518518518</v>
      </c>
      <c r="EF484">
        <v>0</v>
      </c>
      <c r="EG484">
        <v>64.45749259259259</v>
      </c>
      <c r="EH484">
        <v>-49.1538074074074</v>
      </c>
      <c r="EI484">
        <v>1454.518148148148</v>
      </c>
      <c r="EJ484">
        <v>1501.965555555556</v>
      </c>
      <c r="EK484">
        <v>1.712057037037037</v>
      </c>
      <c r="EL484">
        <v>1477.162592592593</v>
      </c>
      <c r="EM484">
        <v>16.51304444444444</v>
      </c>
      <c r="EN484">
        <v>1.815192222222222</v>
      </c>
      <c r="EO484">
        <v>1.644673703703703</v>
      </c>
      <c r="EP484">
        <v>15.91823333333333</v>
      </c>
      <c r="EQ484">
        <v>14.38385925925926</v>
      </c>
      <c r="ER484">
        <v>1999.96074074074</v>
      </c>
      <c r="ES484">
        <v>0.9799946666666668</v>
      </c>
      <c r="ET484">
        <v>0.02000571111111111</v>
      </c>
      <c r="EU484">
        <v>0</v>
      </c>
      <c r="EV484">
        <v>684.9065185185186</v>
      </c>
      <c r="EW484">
        <v>5.00078</v>
      </c>
      <c r="EX484">
        <v>15250.04074074074</v>
      </c>
      <c r="EY484">
        <v>16379.27407407407</v>
      </c>
      <c r="EZ484">
        <v>42.99051851851851</v>
      </c>
      <c r="FA484">
        <v>44.34</v>
      </c>
      <c r="FB484">
        <v>43.39555555555554</v>
      </c>
      <c r="FC484">
        <v>43.55303703703703</v>
      </c>
      <c r="FD484">
        <v>43.52514814814814</v>
      </c>
      <c r="FE484">
        <v>1955.050740740741</v>
      </c>
      <c r="FF484">
        <v>39.91</v>
      </c>
      <c r="FG484">
        <v>0</v>
      </c>
      <c r="FH484">
        <v>1685134076.5</v>
      </c>
      <c r="FI484">
        <v>0</v>
      </c>
      <c r="FJ484">
        <v>684.9136153846155</v>
      </c>
      <c r="FK484">
        <v>-0.2393162380392531</v>
      </c>
      <c r="FL484">
        <v>-11.63076921434606</v>
      </c>
      <c r="FM484">
        <v>15250.19230769231</v>
      </c>
      <c r="FN484">
        <v>15</v>
      </c>
      <c r="FO484">
        <v>1685132446.1</v>
      </c>
      <c r="FP484" t="s">
        <v>1160</v>
      </c>
      <c r="FQ484">
        <v>1685132445.1</v>
      </c>
      <c r="FR484">
        <v>1685132446.1</v>
      </c>
      <c r="FS484">
        <v>7</v>
      </c>
      <c r="FT484">
        <v>-0.03</v>
      </c>
      <c r="FU484">
        <v>-0.019</v>
      </c>
      <c r="FV484">
        <v>-0.541</v>
      </c>
      <c r="FW484">
        <v>-0.438</v>
      </c>
      <c r="FX484">
        <v>420</v>
      </c>
      <c r="FY484">
        <v>15</v>
      </c>
      <c r="FZ484">
        <v>0.27</v>
      </c>
      <c r="GA484">
        <v>0.03</v>
      </c>
      <c r="GB484">
        <v>-49.05896341463414</v>
      </c>
      <c r="GC484">
        <v>-1.43743902439027</v>
      </c>
      <c r="GD484">
        <v>0.1822255835377057</v>
      </c>
      <c r="GE484">
        <v>0</v>
      </c>
      <c r="GF484">
        <v>1.712876829268293</v>
      </c>
      <c r="GG484">
        <v>-0.01304027874564465</v>
      </c>
      <c r="GH484">
        <v>0.001885805047762832</v>
      </c>
      <c r="GI484">
        <v>1</v>
      </c>
      <c r="GJ484">
        <v>1</v>
      </c>
      <c r="GK484">
        <v>2</v>
      </c>
      <c r="GL484" t="s">
        <v>432</v>
      </c>
      <c r="GM484">
        <v>3.09894</v>
      </c>
      <c r="GN484">
        <v>2.758</v>
      </c>
      <c r="GO484">
        <v>0.220043</v>
      </c>
      <c r="GP484">
        <v>0.224463</v>
      </c>
      <c r="GQ484">
        <v>0.0987085</v>
      </c>
      <c r="GR484">
        <v>0.0909951</v>
      </c>
      <c r="GS484">
        <v>19856.4</v>
      </c>
      <c r="GT484">
        <v>19481.7</v>
      </c>
      <c r="GU484">
        <v>26017.9</v>
      </c>
      <c r="GV484">
        <v>25478.1</v>
      </c>
      <c r="GW484">
        <v>37654.9</v>
      </c>
      <c r="GX484">
        <v>35174.4</v>
      </c>
      <c r="GY484">
        <v>45501.1</v>
      </c>
      <c r="GZ484">
        <v>41851.2</v>
      </c>
      <c r="HA484">
        <v>1.84158</v>
      </c>
      <c r="HB484">
        <v>1.8382</v>
      </c>
      <c r="HC484">
        <v>-0.00754371</v>
      </c>
      <c r="HD484">
        <v>0</v>
      </c>
      <c r="HE484">
        <v>28.1101</v>
      </c>
      <c r="HF484">
        <v>999.9</v>
      </c>
      <c r="HG484">
        <v>41.5</v>
      </c>
      <c r="HH484">
        <v>41.7</v>
      </c>
      <c r="HI484">
        <v>33.8115</v>
      </c>
      <c r="HJ484">
        <v>62.2279</v>
      </c>
      <c r="HK484">
        <v>23.8982</v>
      </c>
      <c r="HL484">
        <v>1</v>
      </c>
      <c r="HM484">
        <v>0.509111</v>
      </c>
      <c r="HN484">
        <v>3.84092</v>
      </c>
      <c r="HO484">
        <v>20.2642</v>
      </c>
      <c r="HP484">
        <v>5.211</v>
      </c>
      <c r="HQ484">
        <v>11.9804</v>
      </c>
      <c r="HR484">
        <v>4.9635</v>
      </c>
      <c r="HS484">
        <v>3.27435</v>
      </c>
      <c r="HT484">
        <v>9999</v>
      </c>
      <c r="HU484">
        <v>9999</v>
      </c>
      <c r="HV484">
        <v>9999</v>
      </c>
      <c r="HW484">
        <v>43.1</v>
      </c>
      <c r="HX484">
        <v>1.86401</v>
      </c>
      <c r="HY484">
        <v>1.8602</v>
      </c>
      <c r="HZ484">
        <v>1.85852</v>
      </c>
      <c r="IA484">
        <v>1.85989</v>
      </c>
      <c r="IB484">
        <v>1.85988</v>
      </c>
      <c r="IC484">
        <v>1.85844</v>
      </c>
      <c r="ID484">
        <v>1.85745</v>
      </c>
      <c r="IE484">
        <v>1.85242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-1.03</v>
      </c>
      <c r="IT484">
        <v>-0.4131</v>
      </c>
      <c r="IU484">
        <v>-0.5078576447089265</v>
      </c>
      <c r="IV484">
        <v>0.0001543633802942166</v>
      </c>
      <c r="IW484">
        <v>-6.359805854135664E-07</v>
      </c>
      <c r="IX484">
        <v>1.931128000261328E-10</v>
      </c>
      <c r="IY484">
        <v>-0.4198698135401208</v>
      </c>
      <c r="IZ484">
        <v>-0.009907362677547949</v>
      </c>
      <c r="JA484">
        <v>0.0006454078662214542</v>
      </c>
      <c r="JB484">
        <v>-5.064920317128958E-06</v>
      </c>
      <c r="JC484">
        <v>3</v>
      </c>
      <c r="JD484">
        <v>1872</v>
      </c>
      <c r="JE484">
        <v>1</v>
      </c>
      <c r="JF484">
        <v>37</v>
      </c>
      <c r="JG484">
        <v>27.2</v>
      </c>
      <c r="JH484">
        <v>27.2</v>
      </c>
      <c r="JI484">
        <v>3.22021</v>
      </c>
      <c r="JJ484">
        <v>2.63306</v>
      </c>
      <c r="JK484">
        <v>1.49658</v>
      </c>
      <c r="JL484">
        <v>2.33887</v>
      </c>
      <c r="JM484">
        <v>1.54907</v>
      </c>
      <c r="JN484">
        <v>2.46826</v>
      </c>
      <c r="JO484">
        <v>43.8917</v>
      </c>
      <c r="JP484">
        <v>16.0846</v>
      </c>
      <c r="JQ484">
        <v>18</v>
      </c>
      <c r="JR484">
        <v>498.348</v>
      </c>
      <c r="JS484">
        <v>512.056</v>
      </c>
      <c r="JT484">
        <v>23.4353</v>
      </c>
      <c r="JU484">
        <v>33.4212</v>
      </c>
      <c r="JV484">
        <v>29.9995</v>
      </c>
      <c r="JW484">
        <v>33.5337</v>
      </c>
      <c r="JX484">
        <v>33.4851</v>
      </c>
      <c r="JY484">
        <v>64.77509999999999</v>
      </c>
      <c r="JZ484">
        <v>46.3174</v>
      </c>
      <c r="KA484">
        <v>0</v>
      </c>
      <c r="KB484">
        <v>23.4419</v>
      </c>
      <c r="KC484">
        <v>1523.46</v>
      </c>
      <c r="KD484">
        <v>16.519</v>
      </c>
      <c r="KE484">
        <v>99.4303</v>
      </c>
      <c r="KF484">
        <v>99.4892</v>
      </c>
    </row>
    <row r="485" spans="1:292">
      <c r="A485">
        <v>449</v>
      </c>
      <c r="B485">
        <v>1685134083.5</v>
      </c>
      <c r="C485">
        <v>10681</v>
      </c>
      <c r="D485" t="s">
        <v>1341</v>
      </c>
      <c r="E485" t="s">
        <v>1342</v>
      </c>
      <c r="F485">
        <v>5</v>
      </c>
      <c r="G485" t="s">
        <v>1159</v>
      </c>
      <c r="H485">
        <v>1685134075.714286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1532.847859945658</v>
      </c>
      <c r="AJ485">
        <v>1495.170121212121</v>
      </c>
      <c r="AK485">
        <v>3.394137104923755</v>
      </c>
      <c r="AL485">
        <v>66.88750834974529</v>
      </c>
      <c r="AM485">
        <f>(AO485 - AN485 + DX485*1E3/(8.314*(DZ485+273.15)) * AQ485/DW485 * AP485) * DW485/(100*DK485) * 1000/(1000 - AO485)</f>
        <v>0</v>
      </c>
      <c r="AN485">
        <v>16.51258835708899</v>
      </c>
      <c r="AO485">
        <v>18.22226083916085</v>
      </c>
      <c r="AP485">
        <v>-6.937463787566993E-05</v>
      </c>
      <c r="AQ485">
        <v>107.9229507317574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6</v>
      </c>
      <c r="DL485">
        <v>0.5</v>
      </c>
      <c r="DM485" t="s">
        <v>430</v>
      </c>
      <c r="DN485">
        <v>2</v>
      </c>
      <c r="DO485" t="b">
        <v>1</v>
      </c>
      <c r="DP485">
        <v>1685134075.714286</v>
      </c>
      <c r="DQ485">
        <v>1443.734642857143</v>
      </c>
      <c r="DR485">
        <v>1492.935714285714</v>
      </c>
      <c r="DS485">
        <v>18.22318928571428</v>
      </c>
      <c r="DT485">
        <v>16.51272142857143</v>
      </c>
      <c r="DU485">
        <v>1444.764642857143</v>
      </c>
      <c r="DV485">
        <v>18.636325</v>
      </c>
      <c r="DW485">
        <v>500.0113214285714</v>
      </c>
      <c r="DX485">
        <v>99.59844642857145</v>
      </c>
      <c r="DY485">
        <v>0.1000142607142857</v>
      </c>
      <c r="DZ485">
        <v>27.30126785714286</v>
      </c>
      <c r="EA485">
        <v>27.98556785714286</v>
      </c>
      <c r="EB485">
        <v>999.9000000000002</v>
      </c>
      <c r="EC485">
        <v>0</v>
      </c>
      <c r="ED485">
        <v>0</v>
      </c>
      <c r="EE485">
        <v>10003.83321428571</v>
      </c>
      <c r="EF485">
        <v>0</v>
      </c>
      <c r="EG485">
        <v>64.37269285714285</v>
      </c>
      <c r="EH485">
        <v>-49.20114642857144</v>
      </c>
      <c r="EI485">
        <v>1470.5325</v>
      </c>
      <c r="EJ485">
        <v>1518.002142857143</v>
      </c>
      <c r="EK485">
        <v>1.710476785714286</v>
      </c>
      <c r="EL485">
        <v>1492.935714285714</v>
      </c>
      <c r="EM485">
        <v>16.51272142857143</v>
      </c>
      <c r="EN485">
        <v>1.815002142857143</v>
      </c>
      <c r="EO485">
        <v>1.644640714285714</v>
      </c>
      <c r="EP485">
        <v>15.91658571428571</v>
      </c>
      <c r="EQ485">
        <v>14.38354285714286</v>
      </c>
      <c r="ER485">
        <v>1999.961071428572</v>
      </c>
      <c r="ES485">
        <v>0.9799947142857144</v>
      </c>
      <c r="ET485">
        <v>0.02000566785714286</v>
      </c>
      <c r="EU485">
        <v>0</v>
      </c>
      <c r="EV485">
        <v>684.8151071428572</v>
      </c>
      <c r="EW485">
        <v>5.00078</v>
      </c>
      <c r="EX485">
        <v>15249.36785714286</v>
      </c>
      <c r="EY485">
        <v>16379.27857142857</v>
      </c>
      <c r="EZ485">
        <v>42.98407142857142</v>
      </c>
      <c r="FA485">
        <v>44.33449999999998</v>
      </c>
      <c r="FB485">
        <v>43.41042857142857</v>
      </c>
      <c r="FC485">
        <v>43.54442857142857</v>
      </c>
      <c r="FD485">
        <v>43.51764285714286</v>
      </c>
      <c r="FE485">
        <v>1955.051071428572</v>
      </c>
      <c r="FF485">
        <v>39.91</v>
      </c>
      <c r="FG485">
        <v>0</v>
      </c>
      <c r="FH485">
        <v>1685134081.9</v>
      </c>
      <c r="FI485">
        <v>0</v>
      </c>
      <c r="FJ485">
        <v>684.7651200000001</v>
      </c>
      <c r="FK485">
        <v>-1.784230753549418</v>
      </c>
      <c r="FL485">
        <v>-0.9461538915336442</v>
      </c>
      <c r="FM485">
        <v>15249.44</v>
      </c>
      <c r="FN485">
        <v>15</v>
      </c>
      <c r="FO485">
        <v>1685132446.1</v>
      </c>
      <c r="FP485" t="s">
        <v>1160</v>
      </c>
      <c r="FQ485">
        <v>1685132445.1</v>
      </c>
      <c r="FR485">
        <v>1685132446.1</v>
      </c>
      <c r="FS485">
        <v>7</v>
      </c>
      <c r="FT485">
        <v>-0.03</v>
      </c>
      <c r="FU485">
        <v>-0.019</v>
      </c>
      <c r="FV485">
        <v>-0.541</v>
      </c>
      <c r="FW485">
        <v>-0.438</v>
      </c>
      <c r="FX485">
        <v>420</v>
      </c>
      <c r="FY485">
        <v>15</v>
      </c>
      <c r="FZ485">
        <v>0.27</v>
      </c>
      <c r="GA485">
        <v>0.03</v>
      </c>
      <c r="GB485">
        <v>-49.186235</v>
      </c>
      <c r="GC485">
        <v>-0.873329831144281</v>
      </c>
      <c r="GD485">
        <v>0.1366365773685803</v>
      </c>
      <c r="GE485">
        <v>0</v>
      </c>
      <c r="GF485">
        <v>1.71098775</v>
      </c>
      <c r="GG485">
        <v>-0.02270915572232554</v>
      </c>
      <c r="GH485">
        <v>0.002655500411880975</v>
      </c>
      <c r="GI485">
        <v>1</v>
      </c>
      <c r="GJ485">
        <v>1</v>
      </c>
      <c r="GK485">
        <v>2</v>
      </c>
      <c r="GL485" t="s">
        <v>432</v>
      </c>
      <c r="GM485">
        <v>3.09893</v>
      </c>
      <c r="GN485">
        <v>2.75822</v>
      </c>
      <c r="GO485">
        <v>0.221541</v>
      </c>
      <c r="GP485">
        <v>0.225944</v>
      </c>
      <c r="GQ485">
        <v>0.09872010000000001</v>
      </c>
      <c r="GR485">
        <v>0.091</v>
      </c>
      <c r="GS485">
        <v>19818.4</v>
      </c>
      <c r="GT485">
        <v>19444.6</v>
      </c>
      <c r="GU485">
        <v>26018.1</v>
      </c>
      <c r="GV485">
        <v>25478.3</v>
      </c>
      <c r="GW485">
        <v>37654.9</v>
      </c>
      <c r="GX485">
        <v>35174.7</v>
      </c>
      <c r="GY485">
        <v>45501.4</v>
      </c>
      <c r="GZ485">
        <v>41851.6</v>
      </c>
      <c r="HA485">
        <v>1.84185</v>
      </c>
      <c r="HB485">
        <v>1.83833</v>
      </c>
      <c r="HC485">
        <v>-0.00709668</v>
      </c>
      <c r="HD485">
        <v>0</v>
      </c>
      <c r="HE485">
        <v>28.1101</v>
      </c>
      <c r="HF485">
        <v>999.9</v>
      </c>
      <c r="HG485">
        <v>41.5</v>
      </c>
      <c r="HH485">
        <v>41.7</v>
      </c>
      <c r="HI485">
        <v>33.8071</v>
      </c>
      <c r="HJ485">
        <v>62.2379</v>
      </c>
      <c r="HK485">
        <v>24.1827</v>
      </c>
      <c r="HL485">
        <v>1</v>
      </c>
      <c r="HM485">
        <v>0.508432</v>
      </c>
      <c r="HN485">
        <v>3.83501</v>
      </c>
      <c r="HO485">
        <v>20.2646</v>
      </c>
      <c r="HP485">
        <v>5.2107</v>
      </c>
      <c r="HQ485">
        <v>11.98</v>
      </c>
      <c r="HR485">
        <v>4.96365</v>
      </c>
      <c r="HS485">
        <v>3.2744</v>
      </c>
      <c r="HT485">
        <v>9999</v>
      </c>
      <c r="HU485">
        <v>9999</v>
      </c>
      <c r="HV485">
        <v>9999</v>
      </c>
      <c r="HW485">
        <v>43.1</v>
      </c>
      <c r="HX485">
        <v>1.86401</v>
      </c>
      <c r="HY485">
        <v>1.8602</v>
      </c>
      <c r="HZ485">
        <v>1.85852</v>
      </c>
      <c r="IA485">
        <v>1.85989</v>
      </c>
      <c r="IB485">
        <v>1.85988</v>
      </c>
      <c r="IC485">
        <v>1.85843</v>
      </c>
      <c r="ID485">
        <v>1.85746</v>
      </c>
      <c r="IE485">
        <v>1.85239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-1.05</v>
      </c>
      <c r="IT485">
        <v>-0.4132</v>
      </c>
      <c r="IU485">
        <v>-0.5078576447089265</v>
      </c>
      <c r="IV485">
        <v>0.0001543633802942166</v>
      </c>
      <c r="IW485">
        <v>-6.359805854135664E-07</v>
      </c>
      <c r="IX485">
        <v>1.931128000261328E-10</v>
      </c>
      <c r="IY485">
        <v>-0.4198698135401208</v>
      </c>
      <c r="IZ485">
        <v>-0.009907362677547949</v>
      </c>
      <c r="JA485">
        <v>0.0006454078662214542</v>
      </c>
      <c r="JB485">
        <v>-5.064920317128958E-06</v>
      </c>
      <c r="JC485">
        <v>3</v>
      </c>
      <c r="JD485">
        <v>1872</v>
      </c>
      <c r="JE485">
        <v>1</v>
      </c>
      <c r="JF485">
        <v>37</v>
      </c>
      <c r="JG485">
        <v>27.3</v>
      </c>
      <c r="JH485">
        <v>27.3</v>
      </c>
      <c r="JI485">
        <v>3.25317</v>
      </c>
      <c r="JJ485">
        <v>2.63672</v>
      </c>
      <c r="JK485">
        <v>1.49658</v>
      </c>
      <c r="JL485">
        <v>2.33887</v>
      </c>
      <c r="JM485">
        <v>1.54785</v>
      </c>
      <c r="JN485">
        <v>2.37305</v>
      </c>
      <c r="JO485">
        <v>43.8917</v>
      </c>
      <c r="JP485">
        <v>16.0758</v>
      </c>
      <c r="JQ485">
        <v>18</v>
      </c>
      <c r="JR485">
        <v>498.463</v>
      </c>
      <c r="JS485">
        <v>512.0890000000001</v>
      </c>
      <c r="JT485">
        <v>23.4462</v>
      </c>
      <c r="JU485">
        <v>33.4152</v>
      </c>
      <c r="JV485">
        <v>29.9995</v>
      </c>
      <c r="JW485">
        <v>33.5262</v>
      </c>
      <c r="JX485">
        <v>33.4784</v>
      </c>
      <c r="JY485">
        <v>65.3031</v>
      </c>
      <c r="JZ485">
        <v>46.3174</v>
      </c>
      <c r="KA485">
        <v>0</v>
      </c>
      <c r="KB485">
        <v>23.4508</v>
      </c>
      <c r="KC485">
        <v>1536.82</v>
      </c>
      <c r="KD485">
        <v>16.519</v>
      </c>
      <c r="KE485">
        <v>99.4311</v>
      </c>
      <c r="KF485">
        <v>99.4901</v>
      </c>
    </row>
    <row r="486" spans="1:292">
      <c r="A486">
        <v>450</v>
      </c>
      <c r="B486">
        <v>1685134088.5</v>
      </c>
      <c r="C486">
        <v>10686</v>
      </c>
      <c r="D486" t="s">
        <v>1343</v>
      </c>
      <c r="E486" t="s">
        <v>1344</v>
      </c>
      <c r="F486">
        <v>5</v>
      </c>
      <c r="G486" t="s">
        <v>1159</v>
      </c>
      <c r="H486">
        <v>1685134081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1550.039369661388</v>
      </c>
      <c r="AJ486">
        <v>1512.378969696969</v>
      </c>
      <c r="AK486">
        <v>3.460130629185422</v>
      </c>
      <c r="AL486">
        <v>66.88750834974529</v>
      </c>
      <c r="AM486">
        <f>(AO486 - AN486 + DX486*1E3/(8.314*(DZ486+273.15)) * AQ486/DW486 * AP486) * DW486/(100*DK486) * 1000/(1000 - AO486)</f>
        <v>0</v>
      </c>
      <c r="AN486">
        <v>16.51358882258035</v>
      </c>
      <c r="AO486">
        <v>18.22022307692309</v>
      </c>
      <c r="AP486">
        <v>8.308808447371646E-05</v>
      </c>
      <c r="AQ486">
        <v>107.9229507317574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6</v>
      </c>
      <c r="DL486">
        <v>0.5</v>
      </c>
      <c r="DM486" t="s">
        <v>430</v>
      </c>
      <c r="DN486">
        <v>2</v>
      </c>
      <c r="DO486" t="b">
        <v>1</v>
      </c>
      <c r="DP486">
        <v>1685134081</v>
      </c>
      <c r="DQ486">
        <v>1461.328518518519</v>
      </c>
      <c r="DR486">
        <v>1510.681851851852</v>
      </c>
      <c r="DS486">
        <v>18.22185185185185</v>
      </c>
      <c r="DT486">
        <v>16.51264814814815</v>
      </c>
      <c r="DU486">
        <v>1462.367777777778</v>
      </c>
      <c r="DV486">
        <v>18.635</v>
      </c>
      <c r="DW486">
        <v>500.0086296296296</v>
      </c>
      <c r="DX486">
        <v>99.59839259259259</v>
      </c>
      <c r="DY486">
        <v>0.1000315296296296</v>
      </c>
      <c r="DZ486">
        <v>27.30306666666667</v>
      </c>
      <c r="EA486">
        <v>27.99075185185185</v>
      </c>
      <c r="EB486">
        <v>999.9000000000001</v>
      </c>
      <c r="EC486">
        <v>0</v>
      </c>
      <c r="ED486">
        <v>0</v>
      </c>
      <c r="EE486">
        <v>9998.745555555555</v>
      </c>
      <c r="EF486">
        <v>0</v>
      </c>
      <c r="EG486">
        <v>64.28439259259258</v>
      </c>
      <c r="EH486">
        <v>-49.35327777777778</v>
      </c>
      <c r="EI486">
        <v>1488.451851851852</v>
      </c>
      <c r="EJ486">
        <v>1536.046666666667</v>
      </c>
      <c r="EK486">
        <v>1.709209259259259</v>
      </c>
      <c r="EL486">
        <v>1510.681851851852</v>
      </c>
      <c r="EM486">
        <v>16.51264814814815</v>
      </c>
      <c r="EN486">
        <v>1.814867777777778</v>
      </c>
      <c r="EO486">
        <v>1.644632962962963</v>
      </c>
      <c r="EP486">
        <v>15.91542962962963</v>
      </c>
      <c r="EQ486">
        <v>14.38347407407407</v>
      </c>
      <c r="ER486">
        <v>1999.986666666667</v>
      </c>
      <c r="ES486">
        <v>0.9799950000000001</v>
      </c>
      <c r="ET486">
        <v>0.02000538518518518</v>
      </c>
      <c r="EU486">
        <v>0</v>
      </c>
      <c r="EV486">
        <v>684.6388888888889</v>
      </c>
      <c r="EW486">
        <v>5.00078</v>
      </c>
      <c r="EX486">
        <v>15249.53703703704</v>
      </c>
      <c r="EY486">
        <v>16379.49259259259</v>
      </c>
      <c r="EZ486">
        <v>42.99274074074073</v>
      </c>
      <c r="FA486">
        <v>44.33533333333333</v>
      </c>
      <c r="FB486">
        <v>43.41644444444445</v>
      </c>
      <c r="FC486">
        <v>43.55537037037037</v>
      </c>
      <c r="FD486">
        <v>43.49974074074074</v>
      </c>
      <c r="FE486">
        <v>1955.076666666666</v>
      </c>
      <c r="FF486">
        <v>39.91</v>
      </c>
      <c r="FG486">
        <v>0</v>
      </c>
      <c r="FH486">
        <v>1685134086.7</v>
      </c>
      <c r="FI486">
        <v>0</v>
      </c>
      <c r="FJ486">
        <v>684.63356</v>
      </c>
      <c r="FK486">
        <v>-2.061153823626235</v>
      </c>
      <c r="FL486">
        <v>2.776922971805187</v>
      </c>
      <c r="FM486">
        <v>15249.704</v>
      </c>
      <c r="FN486">
        <v>15</v>
      </c>
      <c r="FO486">
        <v>1685132446.1</v>
      </c>
      <c r="FP486" t="s">
        <v>1160</v>
      </c>
      <c r="FQ486">
        <v>1685132445.1</v>
      </c>
      <c r="FR486">
        <v>1685132446.1</v>
      </c>
      <c r="FS486">
        <v>7</v>
      </c>
      <c r="FT486">
        <v>-0.03</v>
      </c>
      <c r="FU486">
        <v>-0.019</v>
      </c>
      <c r="FV486">
        <v>-0.541</v>
      </c>
      <c r="FW486">
        <v>-0.438</v>
      </c>
      <c r="FX486">
        <v>420</v>
      </c>
      <c r="FY486">
        <v>15</v>
      </c>
      <c r="FZ486">
        <v>0.27</v>
      </c>
      <c r="GA486">
        <v>0.03</v>
      </c>
      <c r="GB486">
        <v>-49.2677</v>
      </c>
      <c r="GC486">
        <v>-1.39955797373345</v>
      </c>
      <c r="GD486">
        <v>0.1788391204406908</v>
      </c>
      <c r="GE486">
        <v>0</v>
      </c>
      <c r="GF486">
        <v>1.710468</v>
      </c>
      <c r="GG486">
        <v>-0.01515422138837448</v>
      </c>
      <c r="GH486">
        <v>0.002489846581619034</v>
      </c>
      <c r="GI486">
        <v>1</v>
      </c>
      <c r="GJ486">
        <v>1</v>
      </c>
      <c r="GK486">
        <v>2</v>
      </c>
      <c r="GL486" t="s">
        <v>432</v>
      </c>
      <c r="GM486">
        <v>3.09889</v>
      </c>
      <c r="GN486">
        <v>2.75807</v>
      </c>
      <c r="GO486">
        <v>0.223054</v>
      </c>
      <c r="GP486">
        <v>0.227416</v>
      </c>
      <c r="GQ486">
        <v>0.09870660000000001</v>
      </c>
      <c r="GR486">
        <v>0.0909953</v>
      </c>
      <c r="GS486">
        <v>19780.1</v>
      </c>
      <c r="GT486">
        <v>19407.5</v>
      </c>
      <c r="GU486">
        <v>26018.4</v>
      </c>
      <c r="GV486">
        <v>25478.2</v>
      </c>
      <c r="GW486">
        <v>37655.6</v>
      </c>
      <c r="GX486">
        <v>35175.2</v>
      </c>
      <c r="GY486">
        <v>45501.4</v>
      </c>
      <c r="GZ486">
        <v>41851.7</v>
      </c>
      <c r="HA486">
        <v>1.84185</v>
      </c>
      <c r="HB486">
        <v>1.83862</v>
      </c>
      <c r="HC486">
        <v>-0.00696629</v>
      </c>
      <c r="HD486">
        <v>0</v>
      </c>
      <c r="HE486">
        <v>28.1115</v>
      </c>
      <c r="HF486">
        <v>999.9</v>
      </c>
      <c r="HG486">
        <v>41.5</v>
      </c>
      <c r="HH486">
        <v>41.7</v>
      </c>
      <c r="HI486">
        <v>33.8099</v>
      </c>
      <c r="HJ486">
        <v>62.2479</v>
      </c>
      <c r="HK486">
        <v>24.0104</v>
      </c>
      <c r="HL486">
        <v>1</v>
      </c>
      <c r="HM486">
        <v>0.50798</v>
      </c>
      <c r="HN486">
        <v>3.8538</v>
      </c>
      <c r="HO486">
        <v>20.264</v>
      </c>
      <c r="HP486">
        <v>5.211</v>
      </c>
      <c r="HQ486">
        <v>11.9801</v>
      </c>
      <c r="HR486">
        <v>4.96365</v>
      </c>
      <c r="HS486">
        <v>3.27445</v>
      </c>
      <c r="HT486">
        <v>9999</v>
      </c>
      <c r="HU486">
        <v>9999</v>
      </c>
      <c r="HV486">
        <v>9999</v>
      </c>
      <c r="HW486">
        <v>43.1</v>
      </c>
      <c r="HX486">
        <v>1.86401</v>
      </c>
      <c r="HY486">
        <v>1.8602</v>
      </c>
      <c r="HZ486">
        <v>1.85852</v>
      </c>
      <c r="IA486">
        <v>1.8599</v>
      </c>
      <c r="IB486">
        <v>1.85989</v>
      </c>
      <c r="IC486">
        <v>1.85844</v>
      </c>
      <c r="ID486">
        <v>1.8575</v>
      </c>
      <c r="IE486">
        <v>1.85242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-1.05</v>
      </c>
      <c r="IT486">
        <v>-0.4131</v>
      </c>
      <c r="IU486">
        <v>-0.5078576447089265</v>
      </c>
      <c r="IV486">
        <v>0.0001543633802942166</v>
      </c>
      <c r="IW486">
        <v>-6.359805854135664E-07</v>
      </c>
      <c r="IX486">
        <v>1.931128000261328E-10</v>
      </c>
      <c r="IY486">
        <v>-0.4198698135401208</v>
      </c>
      <c r="IZ486">
        <v>-0.009907362677547949</v>
      </c>
      <c r="JA486">
        <v>0.0006454078662214542</v>
      </c>
      <c r="JB486">
        <v>-5.064920317128958E-06</v>
      </c>
      <c r="JC486">
        <v>3</v>
      </c>
      <c r="JD486">
        <v>1872</v>
      </c>
      <c r="JE486">
        <v>1</v>
      </c>
      <c r="JF486">
        <v>37</v>
      </c>
      <c r="JG486">
        <v>27.4</v>
      </c>
      <c r="JH486">
        <v>27.4</v>
      </c>
      <c r="JI486">
        <v>3.28369</v>
      </c>
      <c r="JJ486">
        <v>2.6416</v>
      </c>
      <c r="JK486">
        <v>1.49658</v>
      </c>
      <c r="JL486">
        <v>2.33887</v>
      </c>
      <c r="JM486">
        <v>1.54907</v>
      </c>
      <c r="JN486">
        <v>2.39258</v>
      </c>
      <c r="JO486">
        <v>43.8641</v>
      </c>
      <c r="JP486">
        <v>16.0671</v>
      </c>
      <c r="JQ486">
        <v>18</v>
      </c>
      <c r="JR486">
        <v>498.414</v>
      </c>
      <c r="JS486">
        <v>512.25</v>
      </c>
      <c r="JT486">
        <v>23.4564</v>
      </c>
      <c r="JU486">
        <v>33.4089</v>
      </c>
      <c r="JV486">
        <v>29.9996</v>
      </c>
      <c r="JW486">
        <v>33.5195</v>
      </c>
      <c r="JX486">
        <v>33.4722</v>
      </c>
      <c r="JY486">
        <v>65.92010000000001</v>
      </c>
      <c r="JZ486">
        <v>46.3174</v>
      </c>
      <c r="KA486">
        <v>0</v>
      </c>
      <c r="KB486">
        <v>23.4559</v>
      </c>
      <c r="KC486">
        <v>1556.86</v>
      </c>
      <c r="KD486">
        <v>16.519</v>
      </c>
      <c r="KE486">
        <v>99.4314</v>
      </c>
      <c r="KF486">
        <v>99.4902</v>
      </c>
    </row>
    <row r="487" spans="1:292">
      <c r="A487">
        <v>451</v>
      </c>
      <c r="B487">
        <v>1685134093.5</v>
      </c>
      <c r="C487">
        <v>10691</v>
      </c>
      <c r="D487" t="s">
        <v>1345</v>
      </c>
      <c r="E487" t="s">
        <v>1346</v>
      </c>
      <c r="F487">
        <v>5</v>
      </c>
      <c r="G487" t="s">
        <v>1159</v>
      </c>
      <c r="H487">
        <v>1685134085.714286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1567.092503788443</v>
      </c>
      <c r="AJ487">
        <v>1529.215999999999</v>
      </c>
      <c r="AK487">
        <v>3.373828049583241</v>
      </c>
      <c r="AL487">
        <v>66.88750834974529</v>
      </c>
      <c r="AM487">
        <f>(AO487 - AN487 + DX487*1E3/(8.314*(DZ487+273.15)) * AQ487/DW487 * AP487) * DW487/(100*DK487) * 1000/(1000 - AO487)</f>
        <v>0</v>
      </c>
      <c r="AN487">
        <v>16.5123662510703</v>
      </c>
      <c r="AO487">
        <v>18.22019370629371</v>
      </c>
      <c r="AP487">
        <v>-5.012758478049157E-05</v>
      </c>
      <c r="AQ487">
        <v>107.9229507317574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6</v>
      </c>
      <c r="DL487">
        <v>0.5</v>
      </c>
      <c r="DM487" t="s">
        <v>430</v>
      </c>
      <c r="DN487">
        <v>2</v>
      </c>
      <c r="DO487" t="b">
        <v>1</v>
      </c>
      <c r="DP487">
        <v>1685134085.714286</v>
      </c>
      <c r="DQ487">
        <v>1477.076428571429</v>
      </c>
      <c r="DR487">
        <v>1526.487142857143</v>
      </c>
      <c r="DS487">
        <v>18.22092857142857</v>
      </c>
      <c r="DT487">
        <v>16.51283571428571</v>
      </c>
      <c r="DU487">
        <v>1478.123214285714</v>
      </c>
      <c r="DV487">
        <v>18.63408571428571</v>
      </c>
      <c r="DW487">
        <v>500.0074285714286</v>
      </c>
      <c r="DX487">
        <v>99.5982964285714</v>
      </c>
      <c r="DY487">
        <v>0.1000400535714286</v>
      </c>
      <c r="DZ487">
        <v>27.30432857142857</v>
      </c>
      <c r="EA487">
        <v>27.9953</v>
      </c>
      <c r="EB487">
        <v>999.9000000000002</v>
      </c>
      <c r="EC487">
        <v>0</v>
      </c>
      <c r="ED487">
        <v>0</v>
      </c>
      <c r="EE487">
        <v>9995.292857142858</v>
      </c>
      <c r="EF487">
        <v>0</v>
      </c>
      <c r="EG487">
        <v>64.226975</v>
      </c>
      <c r="EH487">
        <v>-49.41053214285714</v>
      </c>
      <c r="EI487">
        <v>1504.490714285714</v>
      </c>
      <c r="EJ487">
        <v>1552.117857142857</v>
      </c>
      <c r="EK487">
        <v>1.708096785714286</v>
      </c>
      <c r="EL487">
        <v>1526.487142857143</v>
      </c>
      <c r="EM487">
        <v>16.51283571428571</v>
      </c>
      <c r="EN487">
        <v>1.814774285714286</v>
      </c>
      <c r="EO487">
        <v>1.64465</v>
      </c>
      <c r="EP487">
        <v>15.91462142857143</v>
      </c>
      <c r="EQ487">
        <v>14.38363571428571</v>
      </c>
      <c r="ER487">
        <v>1999.980714285715</v>
      </c>
      <c r="ES487">
        <v>0.9799949285714286</v>
      </c>
      <c r="ET487">
        <v>0.02000545714285714</v>
      </c>
      <c r="EU487">
        <v>0</v>
      </c>
      <c r="EV487">
        <v>684.5121428571429</v>
      </c>
      <c r="EW487">
        <v>5.00078</v>
      </c>
      <c r="EX487">
        <v>15249.78928571429</v>
      </c>
      <c r="EY487">
        <v>16379.45</v>
      </c>
      <c r="EZ487">
        <v>43.00417857142856</v>
      </c>
      <c r="FA487">
        <v>44.33899999999999</v>
      </c>
      <c r="FB487">
        <v>43.41267857142856</v>
      </c>
      <c r="FC487">
        <v>43.55560714285715</v>
      </c>
      <c r="FD487">
        <v>43.5065</v>
      </c>
      <c r="FE487">
        <v>1955.070714285715</v>
      </c>
      <c r="FF487">
        <v>39.91</v>
      </c>
      <c r="FG487">
        <v>0</v>
      </c>
      <c r="FH487">
        <v>1685134091.5</v>
      </c>
      <c r="FI487">
        <v>0</v>
      </c>
      <c r="FJ487">
        <v>684.48504</v>
      </c>
      <c r="FK487">
        <v>-0.4731538192725423</v>
      </c>
      <c r="FL487">
        <v>5.746153727669943</v>
      </c>
      <c r="FM487">
        <v>15249.984</v>
      </c>
      <c r="FN487">
        <v>15</v>
      </c>
      <c r="FO487">
        <v>1685132446.1</v>
      </c>
      <c r="FP487" t="s">
        <v>1160</v>
      </c>
      <c r="FQ487">
        <v>1685132445.1</v>
      </c>
      <c r="FR487">
        <v>1685132446.1</v>
      </c>
      <c r="FS487">
        <v>7</v>
      </c>
      <c r="FT487">
        <v>-0.03</v>
      </c>
      <c r="FU487">
        <v>-0.019</v>
      </c>
      <c r="FV487">
        <v>-0.541</v>
      </c>
      <c r="FW487">
        <v>-0.438</v>
      </c>
      <c r="FX487">
        <v>420</v>
      </c>
      <c r="FY487">
        <v>15</v>
      </c>
      <c r="FZ487">
        <v>0.27</v>
      </c>
      <c r="GA487">
        <v>0.03</v>
      </c>
      <c r="GB487">
        <v>-49.359635</v>
      </c>
      <c r="GC487">
        <v>-0.9598896810506329</v>
      </c>
      <c r="GD487">
        <v>0.1389605313569282</v>
      </c>
      <c r="GE487">
        <v>0</v>
      </c>
      <c r="GF487">
        <v>1.7088105</v>
      </c>
      <c r="GG487">
        <v>-0.01134709193246144</v>
      </c>
      <c r="GH487">
        <v>0.002095051252356376</v>
      </c>
      <c r="GI487">
        <v>1</v>
      </c>
      <c r="GJ487">
        <v>1</v>
      </c>
      <c r="GK487">
        <v>2</v>
      </c>
      <c r="GL487" t="s">
        <v>432</v>
      </c>
      <c r="GM487">
        <v>3.09894</v>
      </c>
      <c r="GN487">
        <v>2.75797</v>
      </c>
      <c r="GO487">
        <v>0.224527</v>
      </c>
      <c r="GP487">
        <v>0.228872</v>
      </c>
      <c r="GQ487">
        <v>0.0987123</v>
      </c>
      <c r="GR487">
        <v>0.0909977</v>
      </c>
      <c r="GS487">
        <v>19742.8</v>
      </c>
      <c r="GT487">
        <v>19371.2</v>
      </c>
      <c r="GU487">
        <v>26018.8</v>
      </c>
      <c r="GV487">
        <v>25478.6</v>
      </c>
      <c r="GW487">
        <v>37656.5</v>
      </c>
      <c r="GX487">
        <v>35175.2</v>
      </c>
      <c r="GY487">
        <v>45502.5</v>
      </c>
      <c r="GZ487">
        <v>41851.7</v>
      </c>
      <c r="HA487">
        <v>1.84168</v>
      </c>
      <c r="HB487">
        <v>1.8387</v>
      </c>
      <c r="HC487">
        <v>-0.00696629</v>
      </c>
      <c r="HD487">
        <v>0</v>
      </c>
      <c r="HE487">
        <v>28.1139</v>
      </c>
      <c r="HF487">
        <v>999.9</v>
      </c>
      <c r="HG487">
        <v>41.5</v>
      </c>
      <c r="HH487">
        <v>41.7</v>
      </c>
      <c r="HI487">
        <v>33.8076</v>
      </c>
      <c r="HJ487">
        <v>62.0179</v>
      </c>
      <c r="HK487">
        <v>23.8101</v>
      </c>
      <c r="HL487">
        <v>1</v>
      </c>
      <c r="HM487">
        <v>0.507734</v>
      </c>
      <c r="HN487">
        <v>3.88023</v>
      </c>
      <c r="HO487">
        <v>20.2634</v>
      </c>
      <c r="HP487">
        <v>5.2107</v>
      </c>
      <c r="HQ487">
        <v>11.98</v>
      </c>
      <c r="HR487">
        <v>4.96355</v>
      </c>
      <c r="HS487">
        <v>3.27433</v>
      </c>
      <c r="HT487">
        <v>9999</v>
      </c>
      <c r="HU487">
        <v>9999</v>
      </c>
      <c r="HV487">
        <v>9999</v>
      </c>
      <c r="HW487">
        <v>43.1</v>
      </c>
      <c r="HX487">
        <v>1.86401</v>
      </c>
      <c r="HY487">
        <v>1.8602</v>
      </c>
      <c r="HZ487">
        <v>1.85852</v>
      </c>
      <c r="IA487">
        <v>1.85989</v>
      </c>
      <c r="IB487">
        <v>1.85987</v>
      </c>
      <c r="IC487">
        <v>1.8584</v>
      </c>
      <c r="ID487">
        <v>1.85748</v>
      </c>
      <c r="IE487">
        <v>1.8524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-1.06</v>
      </c>
      <c r="IT487">
        <v>-0.4131</v>
      </c>
      <c r="IU487">
        <v>-0.5078576447089265</v>
      </c>
      <c r="IV487">
        <v>0.0001543633802942166</v>
      </c>
      <c r="IW487">
        <v>-6.359805854135664E-07</v>
      </c>
      <c r="IX487">
        <v>1.931128000261328E-10</v>
      </c>
      <c r="IY487">
        <v>-0.4198698135401208</v>
      </c>
      <c r="IZ487">
        <v>-0.009907362677547949</v>
      </c>
      <c r="JA487">
        <v>0.0006454078662214542</v>
      </c>
      <c r="JB487">
        <v>-5.064920317128958E-06</v>
      </c>
      <c r="JC487">
        <v>3</v>
      </c>
      <c r="JD487">
        <v>1872</v>
      </c>
      <c r="JE487">
        <v>1</v>
      </c>
      <c r="JF487">
        <v>37</v>
      </c>
      <c r="JG487">
        <v>27.5</v>
      </c>
      <c r="JH487">
        <v>27.5</v>
      </c>
      <c r="JI487">
        <v>3.30811</v>
      </c>
      <c r="JJ487">
        <v>2.63916</v>
      </c>
      <c r="JK487">
        <v>1.49658</v>
      </c>
      <c r="JL487">
        <v>2.33887</v>
      </c>
      <c r="JM487">
        <v>1.54907</v>
      </c>
      <c r="JN487">
        <v>2.45728</v>
      </c>
      <c r="JO487">
        <v>43.8641</v>
      </c>
      <c r="JP487">
        <v>16.0846</v>
      </c>
      <c r="JQ487">
        <v>18</v>
      </c>
      <c r="JR487">
        <v>498.258</v>
      </c>
      <c r="JS487">
        <v>512.242</v>
      </c>
      <c r="JT487">
        <v>23.4608</v>
      </c>
      <c r="JU487">
        <v>33.4028</v>
      </c>
      <c r="JV487">
        <v>29.9997</v>
      </c>
      <c r="JW487">
        <v>33.5127</v>
      </c>
      <c r="JX487">
        <v>33.4648</v>
      </c>
      <c r="JY487">
        <v>66.4498</v>
      </c>
      <c r="JZ487">
        <v>46.3174</v>
      </c>
      <c r="KA487">
        <v>0</v>
      </c>
      <c r="KB487">
        <v>23.4573</v>
      </c>
      <c r="KC487">
        <v>1570.21</v>
      </c>
      <c r="KD487">
        <v>16.519</v>
      </c>
      <c r="KE487">
        <v>99.4335</v>
      </c>
      <c r="KF487">
        <v>99.4906</v>
      </c>
    </row>
    <row r="488" spans="1:292">
      <c r="A488">
        <v>452</v>
      </c>
      <c r="B488">
        <v>1685134098</v>
      </c>
      <c r="C488">
        <v>10695.5</v>
      </c>
      <c r="D488" t="s">
        <v>1347</v>
      </c>
      <c r="E488" t="s">
        <v>1348</v>
      </c>
      <c r="F488">
        <v>5</v>
      </c>
      <c r="G488" t="s">
        <v>1159</v>
      </c>
      <c r="H488">
        <v>1685134090.160714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1582.292945694736</v>
      </c>
      <c r="AJ488">
        <v>1544.570727272727</v>
      </c>
      <c r="AK488">
        <v>3.403528261073304</v>
      </c>
      <c r="AL488">
        <v>66.88750834974529</v>
      </c>
      <c r="AM488">
        <f>(AO488 - AN488 + DX488*1E3/(8.314*(DZ488+273.15)) * AQ488/DW488 * AP488) * DW488/(100*DK488) * 1000/(1000 - AO488)</f>
        <v>0</v>
      </c>
      <c r="AN488">
        <v>16.51207384783893</v>
      </c>
      <c r="AO488">
        <v>18.21686503496504</v>
      </c>
      <c r="AP488">
        <v>1.05815398091036E-05</v>
      </c>
      <c r="AQ488">
        <v>107.9229507317574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6</v>
      </c>
      <c r="DL488">
        <v>0.5</v>
      </c>
      <c r="DM488" t="s">
        <v>430</v>
      </c>
      <c r="DN488">
        <v>2</v>
      </c>
      <c r="DO488" t="b">
        <v>1</v>
      </c>
      <c r="DP488">
        <v>1685134090.160714</v>
      </c>
      <c r="DQ488">
        <v>1491.909642857143</v>
      </c>
      <c r="DR488">
        <v>1541.383214285714</v>
      </c>
      <c r="DS488">
        <v>18.22063214285714</v>
      </c>
      <c r="DT488">
        <v>16.512275</v>
      </c>
      <c r="DU488">
        <v>1492.963214285714</v>
      </c>
      <c r="DV488">
        <v>18.63378928571428</v>
      </c>
      <c r="DW488">
        <v>500.0128928571429</v>
      </c>
      <c r="DX488">
        <v>99.59813214285715</v>
      </c>
      <c r="DY488">
        <v>0.09999067857142858</v>
      </c>
      <c r="DZ488">
        <v>27.30500357142857</v>
      </c>
      <c r="EA488">
        <v>27.99695714285715</v>
      </c>
      <c r="EB488">
        <v>999.9000000000002</v>
      </c>
      <c r="EC488">
        <v>0</v>
      </c>
      <c r="ED488">
        <v>0</v>
      </c>
      <c r="EE488">
        <v>9994.888571428572</v>
      </c>
      <c r="EF488">
        <v>0</v>
      </c>
      <c r="EG488">
        <v>64.17072142857143</v>
      </c>
      <c r="EH488">
        <v>-49.47344285714286</v>
      </c>
      <c r="EI488">
        <v>1519.598214285714</v>
      </c>
      <c r="EJ488">
        <v>1567.263214285714</v>
      </c>
      <c r="EK488">
        <v>1.708345357142857</v>
      </c>
      <c r="EL488">
        <v>1541.383214285714</v>
      </c>
      <c r="EM488">
        <v>16.512275</v>
      </c>
      <c r="EN488">
        <v>1.814741428571429</v>
      </c>
      <c r="EO488">
        <v>1.644592857142857</v>
      </c>
      <c r="EP488">
        <v>15.91433928571429</v>
      </c>
      <c r="EQ488">
        <v>14.38310357142857</v>
      </c>
      <c r="ER488">
        <v>1999.981785714286</v>
      </c>
      <c r="ES488">
        <v>0.9799949285714286</v>
      </c>
      <c r="ET488">
        <v>0.02000545357142857</v>
      </c>
      <c r="EU488">
        <v>0</v>
      </c>
      <c r="EV488">
        <v>684.3879285714286</v>
      </c>
      <c r="EW488">
        <v>5.00078</v>
      </c>
      <c r="EX488">
        <v>15250.79642857143</v>
      </c>
      <c r="EY488">
        <v>16379.46071428571</v>
      </c>
      <c r="EZ488">
        <v>43.00192857142856</v>
      </c>
      <c r="FA488">
        <v>44.34125</v>
      </c>
      <c r="FB488">
        <v>43.39485714285713</v>
      </c>
      <c r="FC488">
        <v>43.55785714285714</v>
      </c>
      <c r="FD488">
        <v>43.5065</v>
      </c>
      <c r="FE488">
        <v>1955.071785714286</v>
      </c>
      <c r="FF488">
        <v>39.91</v>
      </c>
      <c r="FG488">
        <v>0</v>
      </c>
      <c r="FH488">
        <v>1685134096.3</v>
      </c>
      <c r="FI488">
        <v>0</v>
      </c>
      <c r="FJ488">
        <v>684.38012</v>
      </c>
      <c r="FK488">
        <v>-1.836153838658638</v>
      </c>
      <c r="FL488">
        <v>17.64615379253312</v>
      </c>
      <c r="FM488">
        <v>15250.916</v>
      </c>
      <c r="FN488">
        <v>15</v>
      </c>
      <c r="FO488">
        <v>1685132446.1</v>
      </c>
      <c r="FP488" t="s">
        <v>1160</v>
      </c>
      <c r="FQ488">
        <v>1685132445.1</v>
      </c>
      <c r="FR488">
        <v>1685132446.1</v>
      </c>
      <c r="FS488">
        <v>7</v>
      </c>
      <c r="FT488">
        <v>-0.03</v>
      </c>
      <c r="FU488">
        <v>-0.019</v>
      </c>
      <c r="FV488">
        <v>-0.541</v>
      </c>
      <c r="FW488">
        <v>-0.438</v>
      </c>
      <c r="FX488">
        <v>420</v>
      </c>
      <c r="FY488">
        <v>15</v>
      </c>
      <c r="FZ488">
        <v>0.27</v>
      </c>
      <c r="GA488">
        <v>0.03</v>
      </c>
      <c r="GB488">
        <v>-49.42215121951219</v>
      </c>
      <c r="GC488">
        <v>-0.6496327526132927</v>
      </c>
      <c r="GD488">
        <v>0.1184829207038409</v>
      </c>
      <c r="GE488">
        <v>0</v>
      </c>
      <c r="GF488">
        <v>1.708170975609756</v>
      </c>
      <c r="GG488">
        <v>-0.003372543554007888</v>
      </c>
      <c r="GH488">
        <v>0.001725591881317418</v>
      </c>
      <c r="GI488">
        <v>1</v>
      </c>
      <c r="GJ488">
        <v>1</v>
      </c>
      <c r="GK488">
        <v>2</v>
      </c>
      <c r="GL488" t="s">
        <v>432</v>
      </c>
      <c r="GM488">
        <v>3.09875</v>
      </c>
      <c r="GN488">
        <v>2.75809</v>
      </c>
      <c r="GO488">
        <v>0.225861</v>
      </c>
      <c r="GP488">
        <v>0.230179</v>
      </c>
      <c r="GQ488">
        <v>0.0986986</v>
      </c>
      <c r="GR488">
        <v>0.0909881</v>
      </c>
      <c r="GS488">
        <v>19708.9</v>
      </c>
      <c r="GT488">
        <v>19338.4</v>
      </c>
      <c r="GU488">
        <v>26018.8</v>
      </c>
      <c r="GV488">
        <v>25478.8</v>
      </c>
      <c r="GW488">
        <v>37657.1</v>
      </c>
      <c r="GX488">
        <v>35175.8</v>
      </c>
      <c r="GY488">
        <v>45502.4</v>
      </c>
      <c r="GZ488">
        <v>41851.9</v>
      </c>
      <c r="HA488">
        <v>1.8415</v>
      </c>
      <c r="HB488">
        <v>1.8391</v>
      </c>
      <c r="HC488">
        <v>-0.00748783</v>
      </c>
      <c r="HD488">
        <v>0</v>
      </c>
      <c r="HE488">
        <v>28.1149</v>
      </c>
      <c r="HF488">
        <v>999.9</v>
      </c>
      <c r="HG488">
        <v>41.5</v>
      </c>
      <c r="HH488">
        <v>41.7</v>
      </c>
      <c r="HI488">
        <v>33.8094</v>
      </c>
      <c r="HJ488">
        <v>62.2679</v>
      </c>
      <c r="HK488">
        <v>23.9784</v>
      </c>
      <c r="HL488">
        <v>1</v>
      </c>
      <c r="HM488">
        <v>0.507307</v>
      </c>
      <c r="HN488">
        <v>3.89471</v>
      </c>
      <c r="HO488">
        <v>20.2628</v>
      </c>
      <c r="HP488">
        <v>5.2107</v>
      </c>
      <c r="HQ488">
        <v>11.98</v>
      </c>
      <c r="HR488">
        <v>4.9631</v>
      </c>
      <c r="HS488">
        <v>3.27428</v>
      </c>
      <c r="HT488">
        <v>9999</v>
      </c>
      <c r="HU488">
        <v>9999</v>
      </c>
      <c r="HV488">
        <v>9999</v>
      </c>
      <c r="HW488">
        <v>43.1</v>
      </c>
      <c r="HX488">
        <v>1.86401</v>
      </c>
      <c r="HY488">
        <v>1.8602</v>
      </c>
      <c r="HZ488">
        <v>1.85852</v>
      </c>
      <c r="IA488">
        <v>1.85989</v>
      </c>
      <c r="IB488">
        <v>1.85986</v>
      </c>
      <c r="IC488">
        <v>1.85844</v>
      </c>
      <c r="ID488">
        <v>1.85748</v>
      </c>
      <c r="IE488">
        <v>1.85241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-1.07</v>
      </c>
      <c r="IT488">
        <v>-0.4132</v>
      </c>
      <c r="IU488">
        <v>-0.5078576447089265</v>
      </c>
      <c r="IV488">
        <v>0.0001543633802942166</v>
      </c>
      <c r="IW488">
        <v>-6.359805854135664E-07</v>
      </c>
      <c r="IX488">
        <v>1.931128000261328E-10</v>
      </c>
      <c r="IY488">
        <v>-0.4198698135401208</v>
      </c>
      <c r="IZ488">
        <v>-0.009907362677547949</v>
      </c>
      <c r="JA488">
        <v>0.0006454078662214542</v>
      </c>
      <c r="JB488">
        <v>-5.064920317128958E-06</v>
      </c>
      <c r="JC488">
        <v>3</v>
      </c>
      <c r="JD488">
        <v>1872</v>
      </c>
      <c r="JE488">
        <v>1</v>
      </c>
      <c r="JF488">
        <v>37</v>
      </c>
      <c r="JG488">
        <v>27.5</v>
      </c>
      <c r="JH488">
        <v>27.5</v>
      </c>
      <c r="JI488">
        <v>3.33496</v>
      </c>
      <c r="JJ488">
        <v>2.63062</v>
      </c>
      <c r="JK488">
        <v>1.49658</v>
      </c>
      <c r="JL488">
        <v>2.33887</v>
      </c>
      <c r="JM488">
        <v>1.54907</v>
      </c>
      <c r="JN488">
        <v>2.43652</v>
      </c>
      <c r="JO488">
        <v>43.8641</v>
      </c>
      <c r="JP488">
        <v>16.0758</v>
      </c>
      <c r="JQ488">
        <v>18</v>
      </c>
      <c r="JR488">
        <v>498.108</v>
      </c>
      <c r="JS488">
        <v>512.479</v>
      </c>
      <c r="JT488">
        <v>23.4612</v>
      </c>
      <c r="JU488">
        <v>33.3965</v>
      </c>
      <c r="JV488">
        <v>29.9997</v>
      </c>
      <c r="JW488">
        <v>33.5068</v>
      </c>
      <c r="JX488">
        <v>33.4596</v>
      </c>
      <c r="JY488">
        <v>67.02549999999999</v>
      </c>
      <c r="JZ488">
        <v>46.3174</v>
      </c>
      <c r="KA488">
        <v>0</v>
      </c>
      <c r="KB488">
        <v>23.4579</v>
      </c>
      <c r="KC488">
        <v>1590.25</v>
      </c>
      <c r="KD488">
        <v>16.519</v>
      </c>
      <c r="KE488">
        <v>99.43340000000001</v>
      </c>
      <c r="KF488">
        <v>99.49120000000001</v>
      </c>
    </row>
    <row r="489" spans="1:292">
      <c r="A489">
        <v>453</v>
      </c>
      <c r="B489">
        <v>1685134103.5</v>
      </c>
      <c r="C489">
        <v>10701</v>
      </c>
      <c r="D489" t="s">
        <v>1349</v>
      </c>
      <c r="E489" t="s">
        <v>1350</v>
      </c>
      <c r="F489">
        <v>5</v>
      </c>
      <c r="G489" t="s">
        <v>1159</v>
      </c>
      <c r="H489">
        <v>1685134095.732143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1600.981421049054</v>
      </c>
      <c r="AJ489">
        <v>1563.240484848485</v>
      </c>
      <c r="AK489">
        <v>3.395780252613795</v>
      </c>
      <c r="AL489">
        <v>66.88750834974529</v>
      </c>
      <c r="AM489">
        <f>(AO489 - AN489 + DX489*1E3/(8.314*(DZ489+273.15)) * AQ489/DW489 * AP489) * DW489/(100*DK489) * 1000/(1000 - AO489)</f>
        <v>0</v>
      </c>
      <c r="AN489">
        <v>16.51037574176619</v>
      </c>
      <c r="AO489">
        <v>18.21714055944057</v>
      </c>
      <c r="AP489">
        <v>-3.134523273184669E-05</v>
      </c>
      <c r="AQ489">
        <v>107.9229507317574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6</v>
      </c>
      <c r="DL489">
        <v>0.5</v>
      </c>
      <c r="DM489" t="s">
        <v>430</v>
      </c>
      <c r="DN489">
        <v>2</v>
      </c>
      <c r="DO489" t="b">
        <v>1</v>
      </c>
      <c r="DP489">
        <v>1685134095.732143</v>
      </c>
      <c r="DQ489">
        <v>1510.508214285714</v>
      </c>
      <c r="DR489">
        <v>1560.038571428571</v>
      </c>
      <c r="DS489">
        <v>18.21778928571429</v>
      </c>
      <c r="DT489">
        <v>16.51175714285714</v>
      </c>
      <c r="DU489">
        <v>1511.569642857143</v>
      </c>
      <c r="DV489">
        <v>18.630975</v>
      </c>
      <c r="DW489">
        <v>500.0038928571429</v>
      </c>
      <c r="DX489">
        <v>99.59827499999999</v>
      </c>
      <c r="DY489">
        <v>0.1000234142857143</v>
      </c>
      <c r="DZ489">
        <v>27.30674285714286</v>
      </c>
      <c r="EA489">
        <v>27.99874285714286</v>
      </c>
      <c r="EB489">
        <v>999.9000000000002</v>
      </c>
      <c r="EC489">
        <v>0</v>
      </c>
      <c r="ED489">
        <v>0</v>
      </c>
      <c r="EE489">
        <v>9999.440357142857</v>
      </c>
      <c r="EF489">
        <v>0</v>
      </c>
      <c r="EG489">
        <v>64.12221071428571</v>
      </c>
      <c r="EH489">
        <v>-49.53099285714286</v>
      </c>
      <c r="EI489">
        <v>1538.536428571428</v>
      </c>
      <c r="EJ489">
        <v>1586.230357142857</v>
      </c>
      <c r="EK489">
        <v>1.706022857142857</v>
      </c>
      <c r="EL489">
        <v>1560.038571428571</v>
      </c>
      <c r="EM489">
        <v>16.51175714285714</v>
      </c>
      <c r="EN489">
        <v>1.814460357142857</v>
      </c>
      <c r="EO489">
        <v>1.644543571428571</v>
      </c>
      <c r="EP489">
        <v>15.91191428571429</v>
      </c>
      <c r="EQ489">
        <v>14.38263928571429</v>
      </c>
      <c r="ER489">
        <v>1999.997142857143</v>
      </c>
      <c r="ES489">
        <v>0.9799951428571428</v>
      </c>
      <c r="ET489">
        <v>0.02000524642857143</v>
      </c>
      <c r="EU489">
        <v>0</v>
      </c>
      <c r="EV489">
        <v>684.2830357142857</v>
      </c>
      <c r="EW489">
        <v>5.00078</v>
      </c>
      <c r="EX489">
        <v>15252.9</v>
      </c>
      <c r="EY489">
        <v>16379.58928571429</v>
      </c>
      <c r="EZ489">
        <v>42.99524999999999</v>
      </c>
      <c r="FA489">
        <v>44.33674999999999</v>
      </c>
      <c r="FB489">
        <v>43.38367857142857</v>
      </c>
      <c r="FC489">
        <v>43.54439285714285</v>
      </c>
      <c r="FD489">
        <v>43.51764285714285</v>
      </c>
      <c r="FE489">
        <v>1955.087142857143</v>
      </c>
      <c r="FF489">
        <v>39.91</v>
      </c>
      <c r="FG489">
        <v>0</v>
      </c>
      <c r="FH489">
        <v>1685134101.7</v>
      </c>
      <c r="FI489">
        <v>0</v>
      </c>
      <c r="FJ489">
        <v>684.2871538461538</v>
      </c>
      <c r="FK489">
        <v>-1.408752139129398</v>
      </c>
      <c r="FL489">
        <v>29.09743586862453</v>
      </c>
      <c r="FM489">
        <v>15252.88076923077</v>
      </c>
      <c r="FN489">
        <v>15</v>
      </c>
      <c r="FO489">
        <v>1685132446.1</v>
      </c>
      <c r="FP489" t="s">
        <v>1160</v>
      </c>
      <c r="FQ489">
        <v>1685132445.1</v>
      </c>
      <c r="FR489">
        <v>1685132446.1</v>
      </c>
      <c r="FS489">
        <v>7</v>
      </c>
      <c r="FT489">
        <v>-0.03</v>
      </c>
      <c r="FU489">
        <v>-0.019</v>
      </c>
      <c r="FV489">
        <v>-0.541</v>
      </c>
      <c r="FW489">
        <v>-0.438</v>
      </c>
      <c r="FX489">
        <v>420</v>
      </c>
      <c r="FY489">
        <v>15</v>
      </c>
      <c r="FZ489">
        <v>0.27</v>
      </c>
      <c r="GA489">
        <v>0.03</v>
      </c>
      <c r="GB489">
        <v>-49.508705</v>
      </c>
      <c r="GC489">
        <v>-0.5739061913694974</v>
      </c>
      <c r="GD489">
        <v>0.1259576415903375</v>
      </c>
      <c r="GE489">
        <v>0</v>
      </c>
      <c r="GF489">
        <v>1.70722175</v>
      </c>
      <c r="GG489">
        <v>-0.02059283302064553</v>
      </c>
      <c r="GH489">
        <v>0.00258487029413472</v>
      </c>
      <c r="GI489">
        <v>1</v>
      </c>
      <c r="GJ489">
        <v>1</v>
      </c>
      <c r="GK489">
        <v>2</v>
      </c>
      <c r="GL489" t="s">
        <v>432</v>
      </c>
      <c r="GM489">
        <v>3.099</v>
      </c>
      <c r="GN489">
        <v>2.75811</v>
      </c>
      <c r="GO489">
        <v>0.227477</v>
      </c>
      <c r="GP489">
        <v>0.231788</v>
      </c>
      <c r="GQ489">
        <v>0.0987045</v>
      </c>
      <c r="GR489">
        <v>0.09099400000000001</v>
      </c>
      <c r="GS489">
        <v>19667.9</v>
      </c>
      <c r="GT489">
        <v>19298.2</v>
      </c>
      <c r="GU489">
        <v>26019.2</v>
      </c>
      <c r="GV489">
        <v>25479.2</v>
      </c>
      <c r="GW489">
        <v>37657.5</v>
      </c>
      <c r="GX489">
        <v>35176.1</v>
      </c>
      <c r="GY489">
        <v>45503</v>
      </c>
      <c r="GZ489">
        <v>41852.2</v>
      </c>
      <c r="HA489">
        <v>1.84215</v>
      </c>
      <c r="HB489">
        <v>1.839</v>
      </c>
      <c r="HC489">
        <v>-0.00765547</v>
      </c>
      <c r="HD489">
        <v>0</v>
      </c>
      <c r="HE489">
        <v>28.1173</v>
      </c>
      <c r="HF489">
        <v>999.9</v>
      </c>
      <c r="HG489">
        <v>41.5</v>
      </c>
      <c r="HH489">
        <v>41.7</v>
      </c>
      <c r="HI489">
        <v>33.8081</v>
      </c>
      <c r="HJ489">
        <v>62.4579</v>
      </c>
      <c r="HK489">
        <v>23.9463</v>
      </c>
      <c r="HL489">
        <v>1</v>
      </c>
      <c r="HM489">
        <v>0.506804</v>
      </c>
      <c r="HN489">
        <v>3.89349</v>
      </c>
      <c r="HO489">
        <v>20.2631</v>
      </c>
      <c r="HP489">
        <v>5.21055</v>
      </c>
      <c r="HQ489">
        <v>11.98</v>
      </c>
      <c r="HR489">
        <v>4.9635</v>
      </c>
      <c r="HS489">
        <v>3.27435</v>
      </c>
      <c r="HT489">
        <v>9999</v>
      </c>
      <c r="HU489">
        <v>9999</v>
      </c>
      <c r="HV489">
        <v>9999</v>
      </c>
      <c r="HW489">
        <v>43.1</v>
      </c>
      <c r="HX489">
        <v>1.86401</v>
      </c>
      <c r="HY489">
        <v>1.8602</v>
      </c>
      <c r="HZ489">
        <v>1.85852</v>
      </c>
      <c r="IA489">
        <v>1.85989</v>
      </c>
      <c r="IB489">
        <v>1.85984</v>
      </c>
      <c r="IC489">
        <v>1.85842</v>
      </c>
      <c r="ID489">
        <v>1.85748</v>
      </c>
      <c r="IE489">
        <v>1.85241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-1.07</v>
      </c>
      <c r="IT489">
        <v>-0.4132</v>
      </c>
      <c r="IU489">
        <v>-0.5078576447089265</v>
      </c>
      <c r="IV489">
        <v>0.0001543633802942166</v>
      </c>
      <c r="IW489">
        <v>-6.359805854135664E-07</v>
      </c>
      <c r="IX489">
        <v>1.931128000261328E-10</v>
      </c>
      <c r="IY489">
        <v>-0.4198698135401208</v>
      </c>
      <c r="IZ489">
        <v>-0.009907362677547949</v>
      </c>
      <c r="JA489">
        <v>0.0006454078662214542</v>
      </c>
      <c r="JB489">
        <v>-5.064920317128958E-06</v>
      </c>
      <c r="JC489">
        <v>3</v>
      </c>
      <c r="JD489">
        <v>1872</v>
      </c>
      <c r="JE489">
        <v>1</v>
      </c>
      <c r="JF489">
        <v>37</v>
      </c>
      <c r="JG489">
        <v>27.6</v>
      </c>
      <c r="JH489">
        <v>27.6</v>
      </c>
      <c r="JI489">
        <v>3.36792</v>
      </c>
      <c r="JJ489">
        <v>2.63916</v>
      </c>
      <c r="JK489">
        <v>1.49658</v>
      </c>
      <c r="JL489">
        <v>2.33887</v>
      </c>
      <c r="JM489">
        <v>1.54907</v>
      </c>
      <c r="JN489">
        <v>2.40723</v>
      </c>
      <c r="JO489">
        <v>43.8641</v>
      </c>
      <c r="JP489">
        <v>16.0758</v>
      </c>
      <c r="JQ489">
        <v>18</v>
      </c>
      <c r="JR489">
        <v>498.455</v>
      </c>
      <c r="JS489">
        <v>512.351</v>
      </c>
      <c r="JT489">
        <v>23.4605</v>
      </c>
      <c r="JU489">
        <v>33.3909</v>
      </c>
      <c r="JV489">
        <v>29.9997</v>
      </c>
      <c r="JW489">
        <v>33.4997</v>
      </c>
      <c r="JX489">
        <v>33.4524</v>
      </c>
      <c r="JY489">
        <v>67.5936</v>
      </c>
      <c r="JZ489">
        <v>46.3174</v>
      </c>
      <c r="KA489">
        <v>0</v>
      </c>
      <c r="KB489">
        <v>23.4602</v>
      </c>
      <c r="KC489">
        <v>1603.61</v>
      </c>
      <c r="KD489">
        <v>16.519</v>
      </c>
      <c r="KE489">
        <v>99.43470000000001</v>
      </c>
      <c r="KF489">
        <v>99.4923</v>
      </c>
    </row>
    <row r="490" spans="1:292">
      <c r="A490" t="s">
        <v>44</v>
      </c>
      <c r="B490" t="s">
        <v>45</v>
      </c>
    </row>
    <row r="491" spans="1:292">
      <c r="B491" t="s">
        <v>46</v>
      </c>
    </row>
    <row r="492" spans="1:292">
      <c r="A492">
        <v>454</v>
      </c>
      <c r="B492">
        <v>1685135651.1</v>
      </c>
      <c r="C492">
        <v>12248.59999990463</v>
      </c>
      <c r="D492" t="s">
        <v>1351</v>
      </c>
      <c r="E492" t="s">
        <v>1352</v>
      </c>
      <c r="F492">
        <v>5</v>
      </c>
      <c r="G492" t="s">
        <v>1353</v>
      </c>
      <c r="H492">
        <v>1685135643.099999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426.9880123517641</v>
      </c>
      <c r="AJ492">
        <v>416.3499393939392</v>
      </c>
      <c r="AK492">
        <v>-0.0005272405273587651</v>
      </c>
      <c r="AL492">
        <v>66.91601856702424</v>
      </c>
      <c r="AM492">
        <f>(AO492 - AN492 + DX492*1E3/(8.314*(DZ492+273.15)) * AQ492/DW492 * AP492) * DW492/(100*DK492) * 1000/(1000 - AO492)</f>
        <v>0</v>
      </c>
      <c r="AN492">
        <v>16.84082469739229</v>
      </c>
      <c r="AO492">
        <v>18.19848531468533</v>
      </c>
      <c r="AP492">
        <v>5.728718285095849E-05</v>
      </c>
      <c r="AQ492">
        <v>105.3617858527693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5.18</v>
      </c>
      <c r="DL492">
        <v>0.5</v>
      </c>
      <c r="DM492" t="s">
        <v>430</v>
      </c>
      <c r="DN492">
        <v>2</v>
      </c>
      <c r="DO492" t="b">
        <v>1</v>
      </c>
      <c r="DP492">
        <v>1685135643.099999</v>
      </c>
      <c r="DQ492">
        <v>408.7841612903226</v>
      </c>
      <c r="DR492">
        <v>419.7865806451613</v>
      </c>
      <c r="DS492">
        <v>18.19641290322581</v>
      </c>
      <c r="DT492">
        <v>16.84413870967742</v>
      </c>
      <c r="DU492">
        <v>409.2640322580645</v>
      </c>
      <c r="DV492">
        <v>18.61984193548388</v>
      </c>
      <c r="DW492">
        <v>500.0051290322581</v>
      </c>
      <c r="DX492">
        <v>99.55499677419353</v>
      </c>
      <c r="DY492">
        <v>0.1000105967741935</v>
      </c>
      <c r="DZ492">
        <v>27.1851064516129</v>
      </c>
      <c r="EA492">
        <v>28.03230967741935</v>
      </c>
      <c r="EB492">
        <v>999.9000000000003</v>
      </c>
      <c r="EC492">
        <v>0</v>
      </c>
      <c r="ED492">
        <v>0</v>
      </c>
      <c r="EE492">
        <v>9999.692580645162</v>
      </c>
      <c r="EF492">
        <v>0</v>
      </c>
      <c r="EG492">
        <v>22.37196774193548</v>
      </c>
      <c r="EH492">
        <v>-11.00240322580645</v>
      </c>
      <c r="EI492">
        <v>416.3603870967742</v>
      </c>
      <c r="EJ492">
        <v>426.9786129032257</v>
      </c>
      <c r="EK492">
        <v>1.352280967741935</v>
      </c>
      <c r="EL492">
        <v>419.7865806451613</v>
      </c>
      <c r="EM492">
        <v>16.84413870967742</v>
      </c>
      <c r="EN492">
        <v>1.811544193548387</v>
      </c>
      <c r="EO492">
        <v>1.676918064516129</v>
      </c>
      <c r="EP492">
        <v>15.88674516129032</v>
      </c>
      <c r="EQ492">
        <v>14.68440322580645</v>
      </c>
      <c r="ER492">
        <v>2000.004193548387</v>
      </c>
      <c r="ES492">
        <v>0.9800059032258064</v>
      </c>
      <c r="ET492">
        <v>0.0199943</v>
      </c>
      <c r="EU492">
        <v>0</v>
      </c>
      <c r="EV492">
        <v>487.7633548387096</v>
      </c>
      <c r="EW492">
        <v>5.000779999999999</v>
      </c>
      <c r="EX492">
        <v>12738.35161290323</v>
      </c>
      <c r="EY492">
        <v>16379.7064516129</v>
      </c>
      <c r="EZ492">
        <v>41.62254838709676</v>
      </c>
      <c r="FA492">
        <v>42.72154838709676</v>
      </c>
      <c r="FB492">
        <v>42.2840322580645</v>
      </c>
      <c r="FC492">
        <v>42.23154838709677</v>
      </c>
      <c r="FD492">
        <v>42.46764516129032</v>
      </c>
      <c r="FE492">
        <v>1955.114193548387</v>
      </c>
      <c r="FF492">
        <v>39.89000000000002</v>
      </c>
      <c r="FG492">
        <v>0</v>
      </c>
      <c r="FH492">
        <v>1685135649.1</v>
      </c>
      <c r="FI492">
        <v>0</v>
      </c>
      <c r="FJ492">
        <v>487.7603200000001</v>
      </c>
      <c r="FK492">
        <v>0.3726153762044526</v>
      </c>
      <c r="FL492">
        <v>-520.7076934108539</v>
      </c>
      <c r="FM492">
        <v>12733.02</v>
      </c>
      <c r="FN492">
        <v>15</v>
      </c>
      <c r="FO492">
        <v>1685134506</v>
      </c>
      <c r="FP492" t="s">
        <v>1354</v>
      </c>
      <c r="FQ492">
        <v>1685134505.5</v>
      </c>
      <c r="FR492">
        <v>1685134506</v>
      </c>
      <c r="FS492">
        <v>8</v>
      </c>
      <c r="FT492">
        <v>0.058</v>
      </c>
      <c r="FU492">
        <v>-0.01</v>
      </c>
      <c r="FV492">
        <v>-0.483</v>
      </c>
      <c r="FW492">
        <v>-0.436</v>
      </c>
      <c r="FX492">
        <v>420</v>
      </c>
      <c r="FY492">
        <v>17</v>
      </c>
      <c r="FZ492">
        <v>0.32</v>
      </c>
      <c r="GA492">
        <v>0.03</v>
      </c>
      <c r="GB492">
        <v>-11.00701463414634</v>
      </c>
      <c r="GC492">
        <v>0.0497414634146363</v>
      </c>
      <c r="GD492">
        <v>0.02578140340345184</v>
      </c>
      <c r="GE492">
        <v>1</v>
      </c>
      <c r="GF492">
        <v>1.347746829268293</v>
      </c>
      <c r="GG492">
        <v>0.09605602787456655</v>
      </c>
      <c r="GH492">
        <v>0.009723958954630484</v>
      </c>
      <c r="GI492">
        <v>1</v>
      </c>
      <c r="GJ492">
        <v>2</v>
      </c>
      <c r="GK492">
        <v>2</v>
      </c>
      <c r="GL492" t="s">
        <v>681</v>
      </c>
      <c r="GM492">
        <v>3.09883</v>
      </c>
      <c r="GN492">
        <v>2.75799</v>
      </c>
      <c r="GO492">
        <v>0.0937634</v>
      </c>
      <c r="GP492">
        <v>0.09563339999999999</v>
      </c>
      <c r="GQ492">
        <v>0.09881810000000001</v>
      </c>
      <c r="GR492">
        <v>0.0924374</v>
      </c>
      <c r="GS492">
        <v>23111.2</v>
      </c>
      <c r="GT492">
        <v>22747.7</v>
      </c>
      <c r="GU492">
        <v>26057.4</v>
      </c>
      <c r="GV492">
        <v>25505.3</v>
      </c>
      <c r="GW492">
        <v>37690.5</v>
      </c>
      <c r="GX492">
        <v>35134.8</v>
      </c>
      <c r="GY492">
        <v>45570.6</v>
      </c>
      <c r="GZ492">
        <v>41888.9</v>
      </c>
      <c r="HA492">
        <v>1.8496</v>
      </c>
      <c r="HB492">
        <v>1.85382</v>
      </c>
      <c r="HC492">
        <v>-0.0857189</v>
      </c>
      <c r="HD492">
        <v>0</v>
      </c>
      <c r="HE492">
        <v>29.4107</v>
      </c>
      <c r="HF492">
        <v>999.9</v>
      </c>
      <c r="HG492">
        <v>39.2</v>
      </c>
      <c r="HH492">
        <v>41</v>
      </c>
      <c r="HI492">
        <v>30.7903</v>
      </c>
      <c r="HJ492">
        <v>62.4501</v>
      </c>
      <c r="HK492">
        <v>23.0449</v>
      </c>
      <c r="HL492">
        <v>1</v>
      </c>
      <c r="HM492">
        <v>0.437165</v>
      </c>
      <c r="HN492">
        <v>4.53789</v>
      </c>
      <c r="HO492">
        <v>20.2472</v>
      </c>
      <c r="HP492">
        <v>5.21774</v>
      </c>
      <c r="HQ492">
        <v>11.98</v>
      </c>
      <c r="HR492">
        <v>4.96455</v>
      </c>
      <c r="HS492">
        <v>3.27503</v>
      </c>
      <c r="HT492">
        <v>9999</v>
      </c>
      <c r="HU492">
        <v>9999</v>
      </c>
      <c r="HV492">
        <v>9999</v>
      </c>
      <c r="HW492">
        <v>43.6</v>
      </c>
      <c r="HX492">
        <v>1.86401</v>
      </c>
      <c r="HY492">
        <v>1.8602</v>
      </c>
      <c r="HZ492">
        <v>1.85852</v>
      </c>
      <c r="IA492">
        <v>1.85989</v>
      </c>
      <c r="IB492">
        <v>1.85988</v>
      </c>
      <c r="IC492">
        <v>1.85842</v>
      </c>
      <c r="ID492">
        <v>1.85745</v>
      </c>
      <c r="IE492">
        <v>1.85237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-0.48</v>
      </c>
      <c r="IT492">
        <v>-0.4234</v>
      </c>
      <c r="IU492">
        <v>-0.4497975998826779</v>
      </c>
      <c r="IV492">
        <v>0.0001543633802942166</v>
      </c>
      <c r="IW492">
        <v>-6.359805854135664E-07</v>
      </c>
      <c r="IX492">
        <v>1.931128000261328E-10</v>
      </c>
      <c r="IY492">
        <v>-0.4300176354642509</v>
      </c>
      <c r="IZ492">
        <v>-0.009907362677547949</v>
      </c>
      <c r="JA492">
        <v>0.0006454078662214542</v>
      </c>
      <c r="JB492">
        <v>-5.064920317128958E-06</v>
      </c>
      <c r="JC492">
        <v>3</v>
      </c>
      <c r="JD492">
        <v>1872</v>
      </c>
      <c r="JE492">
        <v>1</v>
      </c>
      <c r="JF492">
        <v>37</v>
      </c>
      <c r="JG492">
        <v>19.1</v>
      </c>
      <c r="JH492">
        <v>19.1</v>
      </c>
      <c r="JI492">
        <v>1.12549</v>
      </c>
      <c r="JJ492">
        <v>2.65137</v>
      </c>
      <c r="JK492">
        <v>1.49658</v>
      </c>
      <c r="JL492">
        <v>2.33765</v>
      </c>
      <c r="JM492">
        <v>1.54785</v>
      </c>
      <c r="JN492">
        <v>2.46582</v>
      </c>
      <c r="JO492">
        <v>43.1009</v>
      </c>
      <c r="JP492">
        <v>15.9007</v>
      </c>
      <c r="JQ492">
        <v>18</v>
      </c>
      <c r="JR492">
        <v>497.039</v>
      </c>
      <c r="JS492">
        <v>515.918</v>
      </c>
      <c r="JT492">
        <v>22.5424</v>
      </c>
      <c r="JU492">
        <v>32.5951</v>
      </c>
      <c r="JV492">
        <v>29.9997</v>
      </c>
      <c r="JW492">
        <v>32.6766</v>
      </c>
      <c r="JX492">
        <v>32.6204</v>
      </c>
      <c r="JY492">
        <v>22.5575</v>
      </c>
      <c r="JZ492">
        <v>41.0642</v>
      </c>
      <c r="KA492">
        <v>0</v>
      </c>
      <c r="KB492">
        <v>22.5172</v>
      </c>
      <c r="KC492">
        <v>413.098</v>
      </c>
      <c r="KD492">
        <v>16.8106</v>
      </c>
      <c r="KE492">
        <v>99.5819</v>
      </c>
      <c r="KF492">
        <v>99.5851</v>
      </c>
    </row>
    <row r="493" spans="1:292">
      <c r="A493" t="s">
        <v>44</v>
      </c>
      <c r="B493" t="s">
        <v>45</v>
      </c>
    </row>
    <row r="494" spans="1:292">
      <c r="B494" t="s">
        <v>436</v>
      </c>
    </row>
    <row r="495" spans="1:292">
      <c r="A495">
        <v>455</v>
      </c>
      <c r="B495">
        <v>1685135656.1</v>
      </c>
      <c r="C495">
        <v>12253.59999990463</v>
      </c>
      <c r="D495" t="s">
        <v>1355</v>
      </c>
      <c r="E495" t="s">
        <v>1356</v>
      </c>
      <c r="F495">
        <v>5</v>
      </c>
      <c r="G495" t="s">
        <v>1353</v>
      </c>
      <c r="H495">
        <v>1685135648.255172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426.9509695734435</v>
      </c>
      <c r="AJ495">
        <v>416.2972969696968</v>
      </c>
      <c r="AK495">
        <v>-0.0002199831325044388</v>
      </c>
      <c r="AL495">
        <v>66.91601856702424</v>
      </c>
      <c r="AM495">
        <f>(AO495 - AN495 + DX495*1E3/(8.314*(DZ495+273.15)) * AQ495/DW495 * AP495) * DW495/(100*DK495) * 1000/(1000 - AO495)</f>
        <v>0</v>
      </c>
      <c r="AN495">
        <v>16.83719828176385</v>
      </c>
      <c r="AO495">
        <v>18.19205734265735</v>
      </c>
      <c r="AP495">
        <v>-7.812240175405242E-05</v>
      </c>
      <c r="AQ495">
        <v>105.3617858527693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5.18</v>
      </c>
      <c r="DL495">
        <v>0.5</v>
      </c>
      <c r="DM495" t="s">
        <v>430</v>
      </c>
      <c r="DN495">
        <v>2</v>
      </c>
      <c r="DO495" t="b">
        <v>1</v>
      </c>
      <c r="DP495">
        <v>1685135648.255172</v>
      </c>
      <c r="DQ495">
        <v>408.7810689655172</v>
      </c>
      <c r="DR495">
        <v>419.6321034482759</v>
      </c>
      <c r="DS495">
        <v>18.1967275862069</v>
      </c>
      <c r="DT495">
        <v>16.83987241379311</v>
      </c>
      <c r="DU495">
        <v>409.261</v>
      </c>
      <c r="DV495">
        <v>18.62016206896552</v>
      </c>
      <c r="DW495">
        <v>499.9794482758621</v>
      </c>
      <c r="DX495">
        <v>99.55429999999998</v>
      </c>
      <c r="DY495">
        <v>0.09992271379310343</v>
      </c>
      <c r="DZ495">
        <v>27.17943103448276</v>
      </c>
      <c r="EA495">
        <v>28.02626896551724</v>
      </c>
      <c r="EB495">
        <v>999.9000000000002</v>
      </c>
      <c r="EC495">
        <v>0</v>
      </c>
      <c r="ED495">
        <v>0</v>
      </c>
      <c r="EE495">
        <v>10002.23965517241</v>
      </c>
      <c r="EF495">
        <v>0</v>
      </c>
      <c r="EG495">
        <v>22.30332413793103</v>
      </c>
      <c r="EH495">
        <v>-10.85097931034483</v>
      </c>
      <c r="EI495">
        <v>416.3573793103448</v>
      </c>
      <c r="EJ495">
        <v>426.8195862068965</v>
      </c>
      <c r="EK495">
        <v>1.356864482758621</v>
      </c>
      <c r="EL495">
        <v>419.6321034482759</v>
      </c>
      <c r="EM495">
        <v>16.83987241379311</v>
      </c>
      <c r="EN495">
        <v>1.811563448275862</v>
      </c>
      <c r="EO495">
        <v>1.676481724137931</v>
      </c>
      <c r="EP495">
        <v>15.88691034482759</v>
      </c>
      <c r="EQ495">
        <v>14.68036551724138</v>
      </c>
      <c r="ER495">
        <v>2000.001034482758</v>
      </c>
      <c r="ES495">
        <v>0.9800057931034483</v>
      </c>
      <c r="ET495">
        <v>0.01999441034482758</v>
      </c>
      <c r="EU495">
        <v>0</v>
      </c>
      <c r="EV495">
        <v>487.7688620689655</v>
      </c>
      <c r="EW495">
        <v>5.00078</v>
      </c>
      <c r="EX495">
        <v>12712.70689655172</v>
      </c>
      <c r="EY495">
        <v>16379.66896551724</v>
      </c>
      <c r="EZ495">
        <v>41.62241379310343</v>
      </c>
      <c r="FA495">
        <v>42.71306896551723</v>
      </c>
      <c r="FB495">
        <v>42.31448275862068</v>
      </c>
      <c r="FC495">
        <v>42.22168965517241</v>
      </c>
      <c r="FD495">
        <v>42.45041379310344</v>
      </c>
      <c r="FE495">
        <v>1955.111034482759</v>
      </c>
      <c r="FF495">
        <v>39.89000000000001</v>
      </c>
      <c r="FG495">
        <v>0</v>
      </c>
      <c r="FH495">
        <v>1685135654.5</v>
      </c>
      <c r="FI495">
        <v>0</v>
      </c>
      <c r="FJ495">
        <v>487.7638846153846</v>
      </c>
      <c r="FK495">
        <v>0.5200341728418082</v>
      </c>
      <c r="FL495">
        <v>66.05128173871046</v>
      </c>
      <c r="FM495">
        <v>12713.53076923077</v>
      </c>
      <c r="FN495">
        <v>15</v>
      </c>
      <c r="FO495">
        <v>1685134506</v>
      </c>
      <c r="FP495" t="s">
        <v>1354</v>
      </c>
      <c r="FQ495">
        <v>1685134505.5</v>
      </c>
      <c r="FR495">
        <v>1685134506</v>
      </c>
      <c r="FS495">
        <v>8</v>
      </c>
      <c r="FT495">
        <v>0.058</v>
      </c>
      <c r="FU495">
        <v>-0.01</v>
      </c>
      <c r="FV495">
        <v>-0.483</v>
      </c>
      <c r="FW495">
        <v>-0.436</v>
      </c>
      <c r="FX495">
        <v>420</v>
      </c>
      <c r="FY495">
        <v>17</v>
      </c>
      <c r="FZ495">
        <v>0.32</v>
      </c>
      <c r="GA495">
        <v>0.03</v>
      </c>
      <c r="GB495">
        <v>-10.89405365853658</v>
      </c>
      <c r="GC495">
        <v>1.7138726132404</v>
      </c>
      <c r="GD495">
        <v>0.3349204128668598</v>
      </c>
      <c r="GE495">
        <v>0</v>
      </c>
      <c r="GF495">
        <v>1.354013658536585</v>
      </c>
      <c r="GG495">
        <v>0.05514146341463259</v>
      </c>
      <c r="GH495">
        <v>0.005874671866746214</v>
      </c>
      <c r="GI495">
        <v>1</v>
      </c>
      <c r="GJ495">
        <v>1</v>
      </c>
      <c r="GK495">
        <v>2</v>
      </c>
      <c r="GL495" t="s">
        <v>432</v>
      </c>
      <c r="GM495">
        <v>3.09892</v>
      </c>
      <c r="GN495">
        <v>2.75815</v>
      </c>
      <c r="GO495">
        <v>0.0937472</v>
      </c>
      <c r="GP495">
        <v>0.0951989</v>
      </c>
      <c r="GQ495">
        <v>0.0987928</v>
      </c>
      <c r="GR495">
        <v>0.0924292</v>
      </c>
      <c r="GS495">
        <v>23111.8</v>
      </c>
      <c r="GT495">
        <v>22759.1</v>
      </c>
      <c r="GU495">
        <v>26057.6</v>
      </c>
      <c r="GV495">
        <v>25505.8</v>
      </c>
      <c r="GW495">
        <v>37691.6</v>
      </c>
      <c r="GX495">
        <v>35135.7</v>
      </c>
      <c r="GY495">
        <v>45570.7</v>
      </c>
      <c r="GZ495">
        <v>41889.6</v>
      </c>
      <c r="HA495">
        <v>1.84958</v>
      </c>
      <c r="HB495">
        <v>1.8539</v>
      </c>
      <c r="HC495">
        <v>-0.0854544</v>
      </c>
      <c r="HD495">
        <v>0</v>
      </c>
      <c r="HE495">
        <v>29.4145</v>
      </c>
      <c r="HF495">
        <v>999.9</v>
      </c>
      <c r="HG495">
        <v>39.2</v>
      </c>
      <c r="HH495">
        <v>41</v>
      </c>
      <c r="HI495">
        <v>30.785</v>
      </c>
      <c r="HJ495">
        <v>62.4301</v>
      </c>
      <c r="HK495">
        <v>22.9888</v>
      </c>
      <c r="HL495">
        <v>1</v>
      </c>
      <c r="HM495">
        <v>0.43627</v>
      </c>
      <c r="HN495">
        <v>4.50212</v>
      </c>
      <c r="HO495">
        <v>20.2474</v>
      </c>
      <c r="HP495">
        <v>5.21295</v>
      </c>
      <c r="HQ495">
        <v>11.98</v>
      </c>
      <c r="HR495">
        <v>4.9637</v>
      </c>
      <c r="HS495">
        <v>3.2745</v>
      </c>
      <c r="HT495">
        <v>9999</v>
      </c>
      <c r="HU495">
        <v>9999</v>
      </c>
      <c r="HV495">
        <v>9999</v>
      </c>
      <c r="HW495">
        <v>43.6</v>
      </c>
      <c r="HX495">
        <v>1.86401</v>
      </c>
      <c r="HY495">
        <v>1.8602</v>
      </c>
      <c r="HZ495">
        <v>1.85852</v>
      </c>
      <c r="IA495">
        <v>1.85989</v>
      </c>
      <c r="IB495">
        <v>1.85989</v>
      </c>
      <c r="IC495">
        <v>1.85843</v>
      </c>
      <c r="ID495">
        <v>1.85746</v>
      </c>
      <c r="IE495">
        <v>1.8524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-0.48</v>
      </c>
      <c r="IT495">
        <v>-0.4234</v>
      </c>
      <c r="IU495">
        <v>-0.4497975998826779</v>
      </c>
      <c r="IV495">
        <v>0.0001543633802942166</v>
      </c>
      <c r="IW495">
        <v>-6.359805854135664E-07</v>
      </c>
      <c r="IX495">
        <v>1.931128000261328E-10</v>
      </c>
      <c r="IY495">
        <v>-0.4300176354642509</v>
      </c>
      <c r="IZ495">
        <v>-0.009907362677547949</v>
      </c>
      <c r="JA495">
        <v>0.0006454078662214542</v>
      </c>
      <c r="JB495">
        <v>-5.064920317128958E-06</v>
      </c>
      <c r="JC495">
        <v>3</v>
      </c>
      <c r="JD495">
        <v>1872</v>
      </c>
      <c r="JE495">
        <v>1</v>
      </c>
      <c r="JF495">
        <v>37</v>
      </c>
      <c r="JG495">
        <v>19.2</v>
      </c>
      <c r="JH495">
        <v>19.2</v>
      </c>
      <c r="JI495">
        <v>1.09863</v>
      </c>
      <c r="JJ495">
        <v>2.66357</v>
      </c>
      <c r="JK495">
        <v>1.49658</v>
      </c>
      <c r="JL495">
        <v>2.33765</v>
      </c>
      <c r="JM495">
        <v>1.54907</v>
      </c>
      <c r="JN495">
        <v>2.40845</v>
      </c>
      <c r="JO495">
        <v>43.1009</v>
      </c>
      <c r="JP495">
        <v>15.892</v>
      </c>
      <c r="JQ495">
        <v>18</v>
      </c>
      <c r="JR495">
        <v>496.965</v>
      </c>
      <c r="JS495">
        <v>515.91</v>
      </c>
      <c r="JT495">
        <v>22.5099</v>
      </c>
      <c r="JU495">
        <v>32.5869</v>
      </c>
      <c r="JV495">
        <v>29.9993</v>
      </c>
      <c r="JW495">
        <v>32.6685</v>
      </c>
      <c r="JX495">
        <v>32.613</v>
      </c>
      <c r="JY495">
        <v>22.0385</v>
      </c>
      <c r="JZ495">
        <v>41.0642</v>
      </c>
      <c r="KA495">
        <v>0</v>
      </c>
      <c r="KB495">
        <v>22.5059</v>
      </c>
      <c r="KC495">
        <v>399.723</v>
      </c>
      <c r="KD495">
        <v>16.813</v>
      </c>
      <c r="KE495">
        <v>99.5822</v>
      </c>
      <c r="KF495">
        <v>99.5869</v>
      </c>
    </row>
    <row r="496" spans="1:292">
      <c r="A496">
        <v>456</v>
      </c>
      <c r="B496">
        <v>1685135661.1</v>
      </c>
      <c r="C496">
        <v>12258.59999990463</v>
      </c>
      <c r="D496" t="s">
        <v>1357</v>
      </c>
      <c r="E496" t="s">
        <v>1358</v>
      </c>
      <c r="F496">
        <v>5</v>
      </c>
      <c r="G496" t="s">
        <v>1353</v>
      </c>
      <c r="H496">
        <v>1685135653.332142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420.8814898791304</v>
      </c>
      <c r="AJ496">
        <v>413.6259151515153</v>
      </c>
      <c r="AK496">
        <v>-0.6096297712166372</v>
      </c>
      <c r="AL496">
        <v>66.91601856702424</v>
      </c>
      <c r="AM496">
        <f>(AO496 - AN496 + DX496*1E3/(8.314*(DZ496+273.15)) * AQ496/DW496 * AP496) * DW496/(100*DK496) * 1000/(1000 - AO496)</f>
        <v>0</v>
      </c>
      <c r="AN496">
        <v>16.83354078603634</v>
      </c>
      <c r="AO496">
        <v>18.18913706293706</v>
      </c>
      <c r="AP496">
        <v>-4.033711462804634E-05</v>
      </c>
      <c r="AQ496">
        <v>105.3617858527693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5.18</v>
      </c>
      <c r="DL496">
        <v>0.5</v>
      </c>
      <c r="DM496" t="s">
        <v>430</v>
      </c>
      <c r="DN496">
        <v>2</v>
      </c>
      <c r="DO496" t="b">
        <v>1</v>
      </c>
      <c r="DP496">
        <v>1685135653.332142</v>
      </c>
      <c r="DQ496">
        <v>408.3981071428571</v>
      </c>
      <c r="DR496">
        <v>416.9609285714286</v>
      </c>
      <c r="DS496">
        <v>18.19463571428571</v>
      </c>
      <c r="DT496">
        <v>16.83575357142857</v>
      </c>
      <c r="DU496">
        <v>408.878</v>
      </c>
      <c r="DV496">
        <v>18.61808571428571</v>
      </c>
      <c r="DW496">
        <v>499.9716428571428</v>
      </c>
      <c r="DX496">
        <v>99.55389642857141</v>
      </c>
      <c r="DY496">
        <v>0.09996782857142857</v>
      </c>
      <c r="DZ496">
        <v>27.17356071428572</v>
      </c>
      <c r="EA496">
        <v>28.01495357142857</v>
      </c>
      <c r="EB496">
        <v>999.9000000000002</v>
      </c>
      <c r="EC496">
        <v>0</v>
      </c>
      <c r="ED496">
        <v>0</v>
      </c>
      <c r="EE496">
        <v>9996.070714285714</v>
      </c>
      <c r="EF496">
        <v>0</v>
      </c>
      <c r="EG496">
        <v>22.34165</v>
      </c>
      <c r="EH496">
        <v>-8.562691057142857</v>
      </c>
      <c r="EI496">
        <v>415.9664285714286</v>
      </c>
      <c r="EJ496">
        <v>424.1009285714285</v>
      </c>
      <c r="EK496">
        <v>1.358888928571428</v>
      </c>
      <c r="EL496">
        <v>416.9609285714286</v>
      </c>
      <c r="EM496">
        <v>16.83575357142857</v>
      </c>
      <c r="EN496">
        <v>1.811347857142857</v>
      </c>
      <c r="EO496">
        <v>1.676064285714286</v>
      </c>
      <c r="EP496">
        <v>15.88505</v>
      </c>
      <c r="EQ496">
        <v>14.67651071428571</v>
      </c>
      <c r="ER496">
        <v>2000.005000000001</v>
      </c>
      <c r="ES496">
        <v>0.9800056785714286</v>
      </c>
      <c r="ET496">
        <v>0.01999452857142857</v>
      </c>
      <c r="EU496">
        <v>0</v>
      </c>
      <c r="EV496">
        <v>487.7877142857143</v>
      </c>
      <c r="EW496">
        <v>5.00078</v>
      </c>
      <c r="EX496">
        <v>12729.28571428571</v>
      </c>
      <c r="EY496">
        <v>16379.69285714285</v>
      </c>
      <c r="EZ496">
        <v>41.61121428571428</v>
      </c>
      <c r="FA496">
        <v>42.70282142857142</v>
      </c>
      <c r="FB496">
        <v>42.42164285714285</v>
      </c>
      <c r="FC496">
        <v>42.21399999999999</v>
      </c>
      <c r="FD496">
        <v>42.43967857142856</v>
      </c>
      <c r="FE496">
        <v>1955.115</v>
      </c>
      <c r="FF496">
        <v>39.89000000000001</v>
      </c>
      <c r="FG496">
        <v>0</v>
      </c>
      <c r="FH496">
        <v>1685135659.3</v>
      </c>
      <c r="FI496">
        <v>0</v>
      </c>
      <c r="FJ496">
        <v>487.7833461538463</v>
      </c>
      <c r="FK496">
        <v>-0.3773333393183394</v>
      </c>
      <c r="FL496">
        <v>388.6700855391815</v>
      </c>
      <c r="FM496">
        <v>12730.55384615385</v>
      </c>
      <c r="FN496">
        <v>15</v>
      </c>
      <c r="FO496">
        <v>1685134506</v>
      </c>
      <c r="FP496" t="s">
        <v>1354</v>
      </c>
      <c r="FQ496">
        <v>1685134505.5</v>
      </c>
      <c r="FR496">
        <v>1685134506</v>
      </c>
      <c r="FS496">
        <v>8</v>
      </c>
      <c r="FT496">
        <v>0.058</v>
      </c>
      <c r="FU496">
        <v>-0.01</v>
      </c>
      <c r="FV496">
        <v>-0.483</v>
      </c>
      <c r="FW496">
        <v>-0.436</v>
      </c>
      <c r="FX496">
        <v>420</v>
      </c>
      <c r="FY496">
        <v>17</v>
      </c>
      <c r="FZ496">
        <v>0.32</v>
      </c>
      <c r="GA496">
        <v>0.03</v>
      </c>
      <c r="GB496">
        <v>-9.510254374999999</v>
      </c>
      <c r="GC496">
        <v>21.56153712945592</v>
      </c>
      <c r="GD496">
        <v>2.792996898950388</v>
      </c>
      <c r="GE496">
        <v>0</v>
      </c>
      <c r="GF496">
        <v>1.3571975</v>
      </c>
      <c r="GG496">
        <v>0.02392345215759858</v>
      </c>
      <c r="GH496">
        <v>0.003103576767215542</v>
      </c>
      <c r="GI496">
        <v>1</v>
      </c>
      <c r="GJ496">
        <v>1</v>
      </c>
      <c r="GK496">
        <v>2</v>
      </c>
      <c r="GL496" t="s">
        <v>432</v>
      </c>
      <c r="GM496">
        <v>3.09903</v>
      </c>
      <c r="GN496">
        <v>2.7581</v>
      </c>
      <c r="GO496">
        <v>0.0931978</v>
      </c>
      <c r="GP496">
        <v>0.0930072</v>
      </c>
      <c r="GQ496">
        <v>0.09878670000000001</v>
      </c>
      <c r="GR496">
        <v>0.0924036</v>
      </c>
      <c r="GS496">
        <v>23126.2</v>
      </c>
      <c r="GT496">
        <v>22814.5</v>
      </c>
      <c r="GU496">
        <v>26058.1</v>
      </c>
      <c r="GV496">
        <v>25506.1</v>
      </c>
      <c r="GW496">
        <v>37692.5</v>
      </c>
      <c r="GX496">
        <v>35136.8</v>
      </c>
      <c r="GY496">
        <v>45571.6</v>
      </c>
      <c r="GZ496">
        <v>41890.1</v>
      </c>
      <c r="HA496">
        <v>1.8499</v>
      </c>
      <c r="HB496">
        <v>1.8538</v>
      </c>
      <c r="HC496">
        <v>-0.0863522</v>
      </c>
      <c r="HD496">
        <v>0</v>
      </c>
      <c r="HE496">
        <v>29.4164</v>
      </c>
      <c r="HF496">
        <v>999.9</v>
      </c>
      <c r="HG496">
        <v>39.2</v>
      </c>
      <c r="HH496">
        <v>41</v>
      </c>
      <c r="HI496">
        <v>30.7879</v>
      </c>
      <c r="HJ496">
        <v>62.6201</v>
      </c>
      <c r="HK496">
        <v>23.0489</v>
      </c>
      <c r="HL496">
        <v>1</v>
      </c>
      <c r="HM496">
        <v>0.43532</v>
      </c>
      <c r="HN496">
        <v>4.45726</v>
      </c>
      <c r="HO496">
        <v>20.2488</v>
      </c>
      <c r="HP496">
        <v>5.2134</v>
      </c>
      <c r="HQ496">
        <v>11.98</v>
      </c>
      <c r="HR496">
        <v>4.9639</v>
      </c>
      <c r="HS496">
        <v>3.27438</v>
      </c>
      <c r="HT496">
        <v>9999</v>
      </c>
      <c r="HU496">
        <v>9999</v>
      </c>
      <c r="HV496">
        <v>9999</v>
      </c>
      <c r="HW496">
        <v>43.6</v>
      </c>
      <c r="HX496">
        <v>1.86401</v>
      </c>
      <c r="HY496">
        <v>1.8602</v>
      </c>
      <c r="HZ496">
        <v>1.85852</v>
      </c>
      <c r="IA496">
        <v>1.85989</v>
      </c>
      <c r="IB496">
        <v>1.85989</v>
      </c>
      <c r="IC496">
        <v>1.85839</v>
      </c>
      <c r="ID496">
        <v>1.85745</v>
      </c>
      <c r="IE496">
        <v>1.85238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-0.479</v>
      </c>
      <c r="IT496">
        <v>-0.4235</v>
      </c>
      <c r="IU496">
        <v>-0.4497975998826779</v>
      </c>
      <c r="IV496">
        <v>0.0001543633802942166</v>
      </c>
      <c r="IW496">
        <v>-6.359805854135664E-07</v>
      </c>
      <c r="IX496">
        <v>1.931128000261328E-10</v>
      </c>
      <c r="IY496">
        <v>-0.4300176354642509</v>
      </c>
      <c r="IZ496">
        <v>-0.009907362677547949</v>
      </c>
      <c r="JA496">
        <v>0.0006454078662214542</v>
      </c>
      <c r="JB496">
        <v>-5.064920317128958E-06</v>
      </c>
      <c r="JC496">
        <v>3</v>
      </c>
      <c r="JD496">
        <v>1872</v>
      </c>
      <c r="JE496">
        <v>1</v>
      </c>
      <c r="JF496">
        <v>37</v>
      </c>
      <c r="JG496">
        <v>19.3</v>
      </c>
      <c r="JH496">
        <v>19.3</v>
      </c>
      <c r="JI496">
        <v>1.06567</v>
      </c>
      <c r="JJ496">
        <v>2.64893</v>
      </c>
      <c r="JK496">
        <v>1.49658</v>
      </c>
      <c r="JL496">
        <v>2.33765</v>
      </c>
      <c r="JM496">
        <v>1.54907</v>
      </c>
      <c r="JN496">
        <v>2.42798</v>
      </c>
      <c r="JO496">
        <v>43.1009</v>
      </c>
      <c r="JP496">
        <v>15.9007</v>
      </c>
      <c r="JQ496">
        <v>18</v>
      </c>
      <c r="JR496">
        <v>497.111</v>
      </c>
      <c r="JS496">
        <v>515.783</v>
      </c>
      <c r="JT496">
        <v>22.4956</v>
      </c>
      <c r="JU496">
        <v>32.5792</v>
      </c>
      <c r="JV496">
        <v>29.9993</v>
      </c>
      <c r="JW496">
        <v>32.6614</v>
      </c>
      <c r="JX496">
        <v>32.606</v>
      </c>
      <c r="JY496">
        <v>21.3231</v>
      </c>
      <c r="JZ496">
        <v>41.0642</v>
      </c>
      <c r="KA496">
        <v>0</v>
      </c>
      <c r="KB496">
        <v>22.4942</v>
      </c>
      <c r="KC496">
        <v>379.674</v>
      </c>
      <c r="KD496">
        <v>16.813</v>
      </c>
      <c r="KE496">
        <v>99.58410000000001</v>
      </c>
      <c r="KF496">
        <v>99.58799999999999</v>
      </c>
    </row>
    <row r="497" spans="1:292">
      <c r="A497">
        <v>457</v>
      </c>
      <c r="B497">
        <v>1685135666.1</v>
      </c>
      <c r="C497">
        <v>12263.59999990463</v>
      </c>
      <c r="D497" t="s">
        <v>1359</v>
      </c>
      <c r="E497" t="s">
        <v>1360</v>
      </c>
      <c r="F497">
        <v>5</v>
      </c>
      <c r="G497" t="s">
        <v>1353</v>
      </c>
      <c r="H497">
        <v>1685135658.6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406.5066008858488</v>
      </c>
      <c r="AJ497">
        <v>405.4355272727271</v>
      </c>
      <c r="AK497">
        <v>-1.718135508705761</v>
      </c>
      <c r="AL497">
        <v>66.91601856702424</v>
      </c>
      <c r="AM497">
        <f>(AO497 - AN497 + DX497*1E3/(8.314*(DZ497+273.15)) * AQ497/DW497 * AP497) * DW497/(100*DK497) * 1000/(1000 - AO497)</f>
        <v>0</v>
      </c>
      <c r="AN497">
        <v>16.82638212587828</v>
      </c>
      <c r="AO497">
        <v>18.18694895104896</v>
      </c>
      <c r="AP497">
        <v>-1.200015818151445E-05</v>
      </c>
      <c r="AQ497">
        <v>105.3617858527693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5.18</v>
      </c>
      <c r="DL497">
        <v>0.5</v>
      </c>
      <c r="DM497" t="s">
        <v>430</v>
      </c>
      <c r="DN497">
        <v>2</v>
      </c>
      <c r="DO497" t="b">
        <v>1</v>
      </c>
      <c r="DP497">
        <v>1685135658.6</v>
      </c>
      <c r="DQ497">
        <v>406.0149999999999</v>
      </c>
      <c r="DR497">
        <v>409.2497037037037</v>
      </c>
      <c r="DS497">
        <v>18.19117777777778</v>
      </c>
      <c r="DT497">
        <v>16.83068148148148</v>
      </c>
      <c r="DU497">
        <v>406.4942222222223</v>
      </c>
      <c r="DV497">
        <v>18.61465555555556</v>
      </c>
      <c r="DW497">
        <v>499.9667407407408</v>
      </c>
      <c r="DX497">
        <v>99.55383333333332</v>
      </c>
      <c r="DY497">
        <v>0.09994680370370371</v>
      </c>
      <c r="DZ497">
        <v>27.16681481481482</v>
      </c>
      <c r="EA497">
        <v>28.00949259259259</v>
      </c>
      <c r="EB497">
        <v>999.9000000000001</v>
      </c>
      <c r="EC497">
        <v>0</v>
      </c>
      <c r="ED497">
        <v>0</v>
      </c>
      <c r="EE497">
        <v>9998.589629629629</v>
      </c>
      <c r="EF497">
        <v>0</v>
      </c>
      <c r="EG497">
        <v>22.6091962962963</v>
      </c>
      <c r="EH497">
        <v>-3.234677392592592</v>
      </c>
      <c r="EI497">
        <v>413.5376296296296</v>
      </c>
      <c r="EJ497">
        <v>416.2555185185186</v>
      </c>
      <c r="EK497">
        <v>1.360499259259259</v>
      </c>
      <c r="EL497">
        <v>409.2497037037037</v>
      </c>
      <c r="EM497">
        <v>16.83068148148148</v>
      </c>
      <c r="EN497">
        <v>1.811002222222222</v>
      </c>
      <c r="EO497">
        <v>1.675558888888889</v>
      </c>
      <c r="EP497">
        <v>15.88207407407408</v>
      </c>
      <c r="EQ497">
        <v>14.67183333333333</v>
      </c>
      <c r="ER497">
        <v>1999.996666666667</v>
      </c>
      <c r="ES497">
        <v>0.9800054444444444</v>
      </c>
      <c r="ET497">
        <v>0.01999476666666667</v>
      </c>
      <c r="EU497">
        <v>0</v>
      </c>
      <c r="EV497">
        <v>487.7902592592592</v>
      </c>
      <c r="EW497">
        <v>5.00078</v>
      </c>
      <c r="EX497">
        <v>12761.77777777778</v>
      </c>
      <c r="EY497">
        <v>16379.61851851852</v>
      </c>
      <c r="EZ497">
        <v>41.6038148148148</v>
      </c>
      <c r="FA497">
        <v>42.69640740740739</v>
      </c>
      <c r="FB497">
        <v>42.27985185185184</v>
      </c>
      <c r="FC497">
        <v>42.20577777777778</v>
      </c>
      <c r="FD497">
        <v>42.44662962962963</v>
      </c>
      <c r="FE497">
        <v>1955.106666666667</v>
      </c>
      <c r="FF497">
        <v>39.89000000000001</v>
      </c>
      <c r="FG497">
        <v>0</v>
      </c>
      <c r="FH497">
        <v>1685135664.1</v>
      </c>
      <c r="FI497">
        <v>0</v>
      </c>
      <c r="FJ497">
        <v>487.7861538461538</v>
      </c>
      <c r="FK497">
        <v>-0.1772307756367918</v>
      </c>
      <c r="FL497">
        <v>407.7333330567483</v>
      </c>
      <c r="FM497">
        <v>12760.05384615385</v>
      </c>
      <c r="FN497">
        <v>15</v>
      </c>
      <c r="FO497">
        <v>1685134506</v>
      </c>
      <c r="FP497" t="s">
        <v>1354</v>
      </c>
      <c r="FQ497">
        <v>1685134505.5</v>
      </c>
      <c r="FR497">
        <v>1685134506</v>
      </c>
      <c r="FS497">
        <v>8</v>
      </c>
      <c r="FT497">
        <v>0.058</v>
      </c>
      <c r="FU497">
        <v>-0.01</v>
      </c>
      <c r="FV497">
        <v>-0.483</v>
      </c>
      <c r="FW497">
        <v>-0.436</v>
      </c>
      <c r="FX497">
        <v>420</v>
      </c>
      <c r="FY497">
        <v>17</v>
      </c>
      <c r="FZ497">
        <v>0.32</v>
      </c>
      <c r="GA497">
        <v>0.03</v>
      </c>
      <c r="GB497">
        <v>-5.862919540000001</v>
      </c>
      <c r="GC497">
        <v>58.70080764427772</v>
      </c>
      <c r="GD497">
        <v>6.160263215175691</v>
      </c>
      <c r="GE497">
        <v>0</v>
      </c>
      <c r="GF497">
        <v>1.35973925</v>
      </c>
      <c r="GG497">
        <v>0.01654840525328141</v>
      </c>
      <c r="GH497">
        <v>0.002312142283143487</v>
      </c>
      <c r="GI497">
        <v>1</v>
      </c>
      <c r="GJ497">
        <v>1</v>
      </c>
      <c r="GK497">
        <v>2</v>
      </c>
      <c r="GL497" t="s">
        <v>432</v>
      </c>
      <c r="GM497">
        <v>3.09884</v>
      </c>
      <c r="GN497">
        <v>2.7581</v>
      </c>
      <c r="GO497">
        <v>0.09170789999999999</v>
      </c>
      <c r="GP497">
        <v>0.09024359999999999</v>
      </c>
      <c r="GQ497">
        <v>0.0987758</v>
      </c>
      <c r="GR497">
        <v>0.09237960000000001</v>
      </c>
      <c r="GS497">
        <v>23164.5</v>
      </c>
      <c r="GT497">
        <v>22884.4</v>
      </c>
      <c r="GU497">
        <v>26058.4</v>
      </c>
      <c r="GV497">
        <v>25506.5</v>
      </c>
      <c r="GW497">
        <v>37693.5</v>
      </c>
      <c r="GX497">
        <v>35137.9</v>
      </c>
      <c r="GY497">
        <v>45572.4</v>
      </c>
      <c r="GZ497">
        <v>41890.6</v>
      </c>
      <c r="HA497">
        <v>1.84958</v>
      </c>
      <c r="HB497">
        <v>1.85405</v>
      </c>
      <c r="HC497">
        <v>-0.0867136</v>
      </c>
      <c r="HD497">
        <v>0</v>
      </c>
      <c r="HE497">
        <v>29.4189</v>
      </c>
      <c r="HF497">
        <v>999.9</v>
      </c>
      <c r="HG497">
        <v>39.2</v>
      </c>
      <c r="HH497">
        <v>41</v>
      </c>
      <c r="HI497">
        <v>30.7877</v>
      </c>
      <c r="HJ497">
        <v>62.4801</v>
      </c>
      <c r="HK497">
        <v>23.0729</v>
      </c>
      <c r="HL497">
        <v>1</v>
      </c>
      <c r="HM497">
        <v>0.434403</v>
      </c>
      <c r="HN497">
        <v>4.43253</v>
      </c>
      <c r="HO497">
        <v>20.2496</v>
      </c>
      <c r="HP497">
        <v>5.2122</v>
      </c>
      <c r="HQ497">
        <v>11.98</v>
      </c>
      <c r="HR497">
        <v>4.96365</v>
      </c>
      <c r="HS497">
        <v>3.2744</v>
      </c>
      <c r="HT497">
        <v>9999</v>
      </c>
      <c r="HU497">
        <v>9999</v>
      </c>
      <c r="HV497">
        <v>9999</v>
      </c>
      <c r="HW497">
        <v>43.6</v>
      </c>
      <c r="HX497">
        <v>1.864</v>
      </c>
      <c r="HY497">
        <v>1.8602</v>
      </c>
      <c r="HZ497">
        <v>1.85852</v>
      </c>
      <c r="IA497">
        <v>1.85989</v>
      </c>
      <c r="IB497">
        <v>1.85988</v>
      </c>
      <c r="IC497">
        <v>1.85838</v>
      </c>
      <c r="ID497">
        <v>1.85745</v>
      </c>
      <c r="IE497">
        <v>1.85237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-0.476</v>
      </c>
      <c r="IT497">
        <v>-0.4235</v>
      </c>
      <c r="IU497">
        <v>-0.4497975998826779</v>
      </c>
      <c r="IV497">
        <v>0.0001543633802942166</v>
      </c>
      <c r="IW497">
        <v>-6.359805854135664E-07</v>
      </c>
      <c r="IX497">
        <v>1.931128000261328E-10</v>
      </c>
      <c r="IY497">
        <v>-0.4300176354642509</v>
      </c>
      <c r="IZ497">
        <v>-0.009907362677547949</v>
      </c>
      <c r="JA497">
        <v>0.0006454078662214542</v>
      </c>
      <c r="JB497">
        <v>-5.064920317128958E-06</v>
      </c>
      <c r="JC497">
        <v>3</v>
      </c>
      <c r="JD497">
        <v>1872</v>
      </c>
      <c r="JE497">
        <v>1</v>
      </c>
      <c r="JF497">
        <v>37</v>
      </c>
      <c r="JG497">
        <v>19.3</v>
      </c>
      <c r="JH497">
        <v>19.3</v>
      </c>
      <c r="JI497">
        <v>1.02905</v>
      </c>
      <c r="JJ497">
        <v>2.66113</v>
      </c>
      <c r="JK497">
        <v>1.49658</v>
      </c>
      <c r="JL497">
        <v>2.33765</v>
      </c>
      <c r="JM497">
        <v>1.54907</v>
      </c>
      <c r="JN497">
        <v>2.43164</v>
      </c>
      <c r="JO497">
        <v>43.0739</v>
      </c>
      <c r="JP497">
        <v>15.9007</v>
      </c>
      <c r="JQ497">
        <v>18</v>
      </c>
      <c r="JR497">
        <v>496.86</v>
      </c>
      <c r="JS497">
        <v>515.897</v>
      </c>
      <c r="JT497">
        <v>22.4859</v>
      </c>
      <c r="JU497">
        <v>32.5718</v>
      </c>
      <c r="JV497">
        <v>29.9992</v>
      </c>
      <c r="JW497">
        <v>32.6541</v>
      </c>
      <c r="JX497">
        <v>32.5987</v>
      </c>
      <c r="JY497">
        <v>20.6276</v>
      </c>
      <c r="JZ497">
        <v>41.0642</v>
      </c>
      <c r="KA497">
        <v>0</v>
      </c>
      <c r="KB497">
        <v>22.4865</v>
      </c>
      <c r="KC497">
        <v>366.301</v>
      </c>
      <c r="KD497">
        <v>16.813</v>
      </c>
      <c r="KE497">
        <v>99.5857</v>
      </c>
      <c r="KF497">
        <v>99.58929999999999</v>
      </c>
    </row>
    <row r="498" spans="1:292">
      <c r="A498">
        <v>458</v>
      </c>
      <c r="B498">
        <v>1685135671.1</v>
      </c>
      <c r="C498">
        <v>12268.59999990463</v>
      </c>
      <c r="D498" t="s">
        <v>1361</v>
      </c>
      <c r="E498" t="s">
        <v>1362</v>
      </c>
      <c r="F498">
        <v>5</v>
      </c>
      <c r="G498" t="s">
        <v>1353</v>
      </c>
      <c r="H498">
        <v>1685135663.314285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390.2368418351507</v>
      </c>
      <c r="AJ498">
        <v>393.3263333333331</v>
      </c>
      <c r="AK498">
        <v>-2.472170133642701</v>
      </c>
      <c r="AL498">
        <v>66.91601856702424</v>
      </c>
      <c r="AM498">
        <f>(AO498 - AN498 + DX498*1E3/(8.314*(DZ498+273.15)) * AQ498/DW498 * AP498) * DW498/(100*DK498) * 1000/(1000 - AO498)</f>
        <v>0</v>
      </c>
      <c r="AN498">
        <v>16.81902741390288</v>
      </c>
      <c r="AO498">
        <v>18.18046713286714</v>
      </c>
      <c r="AP498">
        <v>-7.57880720497987E-05</v>
      </c>
      <c r="AQ498">
        <v>105.3617858527693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5.18</v>
      </c>
      <c r="DL498">
        <v>0.5</v>
      </c>
      <c r="DM498" t="s">
        <v>430</v>
      </c>
      <c r="DN498">
        <v>2</v>
      </c>
      <c r="DO498" t="b">
        <v>1</v>
      </c>
      <c r="DP498">
        <v>1685135663.314285</v>
      </c>
      <c r="DQ498">
        <v>400.4588571428572</v>
      </c>
      <c r="DR498">
        <v>397.2396071428572</v>
      </c>
      <c r="DS498">
        <v>18.18721785714286</v>
      </c>
      <c r="DT498">
        <v>16.82448214285714</v>
      </c>
      <c r="DU498">
        <v>400.9366428571428</v>
      </c>
      <c r="DV498">
        <v>18.61071785714286</v>
      </c>
      <c r="DW498">
        <v>499.9899642857143</v>
      </c>
      <c r="DX498">
        <v>99.55378214285714</v>
      </c>
      <c r="DY498">
        <v>0.1000031035714286</v>
      </c>
      <c r="DZ498">
        <v>27.161125</v>
      </c>
      <c r="EA498">
        <v>28.00380714285714</v>
      </c>
      <c r="EB498">
        <v>999.9000000000002</v>
      </c>
      <c r="EC498">
        <v>0</v>
      </c>
      <c r="ED498">
        <v>0</v>
      </c>
      <c r="EE498">
        <v>10002.7675</v>
      </c>
      <c r="EF498">
        <v>0</v>
      </c>
      <c r="EG498">
        <v>23.03362142857143</v>
      </c>
      <c r="EH498">
        <v>3.219327157142857</v>
      </c>
      <c r="EI498">
        <v>407.877</v>
      </c>
      <c r="EJ498">
        <v>404.0373571428572</v>
      </c>
      <c r="EK498">
        <v>1.362726428571429</v>
      </c>
      <c r="EL498">
        <v>397.2396071428572</v>
      </c>
      <c r="EM498">
        <v>16.82448214285714</v>
      </c>
      <c r="EN498">
        <v>1.810606071428571</v>
      </c>
      <c r="EO498">
        <v>1.674941785714286</v>
      </c>
      <c r="EP498">
        <v>15.87865357142857</v>
      </c>
      <c r="EQ498">
        <v>14.666125</v>
      </c>
      <c r="ER498">
        <v>2000.000357142857</v>
      </c>
      <c r="ES498">
        <v>0.9800053571428571</v>
      </c>
      <c r="ET498">
        <v>0.01999486071428571</v>
      </c>
      <c r="EU498">
        <v>0</v>
      </c>
      <c r="EV498">
        <v>487.8074285714286</v>
      </c>
      <c r="EW498">
        <v>5.00078</v>
      </c>
      <c r="EX498">
        <v>12783.53571428571</v>
      </c>
      <c r="EY498">
        <v>16379.65</v>
      </c>
      <c r="EZ498">
        <v>41.57789285714285</v>
      </c>
      <c r="FA498">
        <v>42.68049999999999</v>
      </c>
      <c r="FB498">
        <v>42.32560714285713</v>
      </c>
      <c r="FC498">
        <v>42.18728571428571</v>
      </c>
      <c r="FD498">
        <v>42.42392857142857</v>
      </c>
      <c r="FE498">
        <v>1955.110357142857</v>
      </c>
      <c r="FF498">
        <v>39.89000000000001</v>
      </c>
      <c r="FG498">
        <v>0</v>
      </c>
      <c r="FH498">
        <v>1685135669.5</v>
      </c>
      <c r="FI498">
        <v>0</v>
      </c>
      <c r="FJ498">
        <v>487.8145999999999</v>
      </c>
      <c r="FK498">
        <v>0.6036923036680105</v>
      </c>
      <c r="FL498">
        <v>138.1230765356888</v>
      </c>
      <c r="FM498">
        <v>12786.584</v>
      </c>
      <c r="FN498">
        <v>15</v>
      </c>
      <c r="FO498">
        <v>1685134506</v>
      </c>
      <c r="FP498" t="s">
        <v>1354</v>
      </c>
      <c r="FQ498">
        <v>1685134505.5</v>
      </c>
      <c r="FR498">
        <v>1685134506</v>
      </c>
      <c r="FS498">
        <v>8</v>
      </c>
      <c r="FT498">
        <v>0.058</v>
      </c>
      <c r="FU498">
        <v>-0.01</v>
      </c>
      <c r="FV498">
        <v>-0.483</v>
      </c>
      <c r="FW498">
        <v>-0.436</v>
      </c>
      <c r="FX498">
        <v>420</v>
      </c>
      <c r="FY498">
        <v>17</v>
      </c>
      <c r="FZ498">
        <v>0.32</v>
      </c>
      <c r="GA498">
        <v>0.03</v>
      </c>
      <c r="GB498">
        <v>-0.71554854</v>
      </c>
      <c r="GC498">
        <v>82.84308432720454</v>
      </c>
      <c r="GD498">
        <v>8.062193648669661</v>
      </c>
      <c r="GE498">
        <v>0</v>
      </c>
      <c r="GF498">
        <v>1.361754</v>
      </c>
      <c r="GG498">
        <v>0.0278161350844267</v>
      </c>
      <c r="GH498">
        <v>0.003164768395949375</v>
      </c>
      <c r="GI498">
        <v>1</v>
      </c>
      <c r="GJ498">
        <v>1</v>
      </c>
      <c r="GK498">
        <v>2</v>
      </c>
      <c r="GL498" t="s">
        <v>432</v>
      </c>
      <c r="GM498">
        <v>3.09893</v>
      </c>
      <c r="GN498">
        <v>2.75814</v>
      </c>
      <c r="GO498">
        <v>0.089543</v>
      </c>
      <c r="GP498">
        <v>0.0873361</v>
      </c>
      <c r="GQ498">
        <v>0.0987514</v>
      </c>
      <c r="GR498">
        <v>0.0923546</v>
      </c>
      <c r="GS498">
        <v>23220.1</v>
      </c>
      <c r="GT498">
        <v>22957.8</v>
      </c>
      <c r="GU498">
        <v>26058.9</v>
      </c>
      <c r="GV498">
        <v>25506.8</v>
      </c>
      <c r="GW498">
        <v>37694.8</v>
      </c>
      <c r="GX498">
        <v>35139.1</v>
      </c>
      <c r="GY498">
        <v>45573.1</v>
      </c>
      <c r="GZ498">
        <v>41891.2</v>
      </c>
      <c r="HA498">
        <v>1.85002</v>
      </c>
      <c r="HB498">
        <v>1.85378</v>
      </c>
      <c r="HC498">
        <v>-0.08795409999999999</v>
      </c>
      <c r="HD498">
        <v>0</v>
      </c>
      <c r="HE498">
        <v>29.4189</v>
      </c>
      <c r="HF498">
        <v>999.9</v>
      </c>
      <c r="HG498">
        <v>39.2</v>
      </c>
      <c r="HH498">
        <v>41</v>
      </c>
      <c r="HI498">
        <v>30.7891</v>
      </c>
      <c r="HJ498">
        <v>62.0701</v>
      </c>
      <c r="HK498">
        <v>23.3093</v>
      </c>
      <c r="HL498">
        <v>1</v>
      </c>
      <c r="HM498">
        <v>0.433631</v>
      </c>
      <c r="HN498">
        <v>4.28167</v>
      </c>
      <c r="HO498">
        <v>20.2534</v>
      </c>
      <c r="HP498">
        <v>5.2125</v>
      </c>
      <c r="HQ498">
        <v>11.98</v>
      </c>
      <c r="HR498">
        <v>4.9637</v>
      </c>
      <c r="HS498">
        <v>3.27443</v>
      </c>
      <c r="HT498">
        <v>9999</v>
      </c>
      <c r="HU498">
        <v>9999</v>
      </c>
      <c r="HV498">
        <v>9999</v>
      </c>
      <c r="HW498">
        <v>43.6</v>
      </c>
      <c r="HX498">
        <v>1.864</v>
      </c>
      <c r="HY498">
        <v>1.8602</v>
      </c>
      <c r="HZ498">
        <v>1.85852</v>
      </c>
      <c r="IA498">
        <v>1.85989</v>
      </c>
      <c r="IB498">
        <v>1.85988</v>
      </c>
      <c r="IC498">
        <v>1.8584</v>
      </c>
      <c r="ID498">
        <v>1.85745</v>
      </c>
      <c r="IE498">
        <v>1.85239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-0.474</v>
      </c>
      <c r="IT498">
        <v>-0.4236</v>
      </c>
      <c r="IU498">
        <v>-0.4497975998826779</v>
      </c>
      <c r="IV498">
        <v>0.0001543633802942166</v>
      </c>
      <c r="IW498">
        <v>-6.359805854135664E-07</v>
      </c>
      <c r="IX498">
        <v>1.931128000261328E-10</v>
      </c>
      <c r="IY498">
        <v>-0.4300176354642509</v>
      </c>
      <c r="IZ498">
        <v>-0.009907362677547949</v>
      </c>
      <c r="JA498">
        <v>0.0006454078662214542</v>
      </c>
      <c r="JB498">
        <v>-5.064920317128958E-06</v>
      </c>
      <c r="JC498">
        <v>3</v>
      </c>
      <c r="JD498">
        <v>1872</v>
      </c>
      <c r="JE498">
        <v>1</v>
      </c>
      <c r="JF498">
        <v>37</v>
      </c>
      <c r="JG498">
        <v>19.4</v>
      </c>
      <c r="JH498">
        <v>19.4</v>
      </c>
      <c r="JI498">
        <v>0.993652</v>
      </c>
      <c r="JJ498">
        <v>2.65259</v>
      </c>
      <c r="JK498">
        <v>1.49658</v>
      </c>
      <c r="JL498">
        <v>2.33765</v>
      </c>
      <c r="JM498">
        <v>1.54785</v>
      </c>
      <c r="JN498">
        <v>2.40723</v>
      </c>
      <c r="JO498">
        <v>43.0739</v>
      </c>
      <c r="JP498">
        <v>15.9095</v>
      </c>
      <c r="JQ498">
        <v>18</v>
      </c>
      <c r="JR498">
        <v>497.082</v>
      </c>
      <c r="JS498">
        <v>515.647</v>
      </c>
      <c r="JT498">
        <v>22.4811</v>
      </c>
      <c r="JU498">
        <v>32.564</v>
      </c>
      <c r="JV498">
        <v>29.9992</v>
      </c>
      <c r="JW498">
        <v>32.647</v>
      </c>
      <c r="JX498">
        <v>32.5917</v>
      </c>
      <c r="JY498">
        <v>19.8772</v>
      </c>
      <c r="JZ498">
        <v>41.0642</v>
      </c>
      <c r="KA498">
        <v>0</v>
      </c>
      <c r="KB498">
        <v>22.6082</v>
      </c>
      <c r="KC498">
        <v>346.266</v>
      </c>
      <c r="KD498">
        <v>16.813</v>
      </c>
      <c r="KE498">
        <v>99.5874</v>
      </c>
      <c r="KF498">
        <v>99.5908</v>
      </c>
    </row>
    <row r="499" spans="1:292">
      <c r="A499">
        <v>459</v>
      </c>
      <c r="B499">
        <v>1685135676.1</v>
      </c>
      <c r="C499">
        <v>12273.59999990463</v>
      </c>
      <c r="D499" t="s">
        <v>1363</v>
      </c>
      <c r="E499" t="s">
        <v>1364</v>
      </c>
      <c r="F499">
        <v>5</v>
      </c>
      <c r="G499" t="s">
        <v>1353</v>
      </c>
      <c r="H499">
        <v>1685135668.6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K499*DK499*100.0/(AV499*EE499),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K499*DK499*100.0/(AV499*EE499),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374.044752294407</v>
      </c>
      <c r="AJ499">
        <v>379.1980666666666</v>
      </c>
      <c r="AK499">
        <v>-2.850508135633728</v>
      </c>
      <c r="AL499">
        <v>66.91601856702424</v>
      </c>
      <c r="AM499">
        <f>(AO499 - AN499 + DX499*1E3/(8.314*(DZ499+273.15)) * AQ499/DW499 * AP499) * DW499/(100*DK499) * 1000/(1000 - AO499)</f>
        <v>0</v>
      </c>
      <c r="AN499">
        <v>16.81445020602688</v>
      </c>
      <c r="AO499">
        <v>18.17497902097903</v>
      </c>
      <c r="AP499">
        <v>-6.992836417357039E-05</v>
      </c>
      <c r="AQ499">
        <v>105.3617858527693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429</v>
      </c>
      <c r="AX499" t="s">
        <v>429</v>
      </c>
      <c r="AY499">
        <v>0</v>
      </c>
      <c r="AZ499">
        <v>0</v>
      </c>
      <c r="BA499">
        <f>1-AY499/AZ499</f>
        <v>0</v>
      </c>
      <c r="BB499">
        <v>0</v>
      </c>
      <c r="BC499" t="s">
        <v>429</v>
      </c>
      <c r="BD499" t="s">
        <v>429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429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5.18</v>
      </c>
      <c r="DL499">
        <v>0.5</v>
      </c>
      <c r="DM499" t="s">
        <v>430</v>
      </c>
      <c r="DN499">
        <v>2</v>
      </c>
      <c r="DO499" t="b">
        <v>1</v>
      </c>
      <c r="DP499">
        <v>1685135668.6</v>
      </c>
      <c r="DQ499">
        <v>390.279</v>
      </c>
      <c r="DR499">
        <v>380.9488518518519</v>
      </c>
      <c r="DS499">
        <v>18.18250740740741</v>
      </c>
      <c r="DT499">
        <v>16.81768148148148</v>
      </c>
      <c r="DU499">
        <v>390.7541481481481</v>
      </c>
      <c r="DV499">
        <v>18.60605555555556</v>
      </c>
      <c r="DW499">
        <v>500.0051111111111</v>
      </c>
      <c r="DX499">
        <v>99.55316666666667</v>
      </c>
      <c r="DY499">
        <v>0.09997582962962961</v>
      </c>
      <c r="DZ499">
        <v>27.15368518518519</v>
      </c>
      <c r="EA499">
        <v>27.99913703703703</v>
      </c>
      <c r="EB499">
        <v>999.9000000000001</v>
      </c>
      <c r="EC499">
        <v>0</v>
      </c>
      <c r="ED499">
        <v>0</v>
      </c>
      <c r="EE499">
        <v>10005.62703703704</v>
      </c>
      <c r="EF499">
        <v>0</v>
      </c>
      <c r="EG499">
        <v>23.45087037037037</v>
      </c>
      <c r="EH499">
        <v>9.330054444444444</v>
      </c>
      <c r="EI499">
        <v>397.5066666666667</v>
      </c>
      <c r="EJ499">
        <v>387.4652222222222</v>
      </c>
      <c r="EK499">
        <v>1.364811481481482</v>
      </c>
      <c r="EL499">
        <v>380.9488518518519</v>
      </c>
      <c r="EM499">
        <v>16.81768148148148</v>
      </c>
      <c r="EN499">
        <v>1.810126296296296</v>
      </c>
      <c r="EO499">
        <v>1.674255185185185</v>
      </c>
      <c r="EP499">
        <v>15.87451111111111</v>
      </c>
      <c r="EQ499">
        <v>14.65977777777778</v>
      </c>
      <c r="ER499">
        <v>2000.006296296296</v>
      </c>
      <c r="ES499">
        <v>0.9800053333333332</v>
      </c>
      <c r="ET499">
        <v>0.01999488518518519</v>
      </c>
      <c r="EU499">
        <v>0</v>
      </c>
      <c r="EV499">
        <v>487.9072592592593</v>
      </c>
      <c r="EW499">
        <v>5.00078</v>
      </c>
      <c r="EX499">
        <v>12793.81111111111</v>
      </c>
      <c r="EY499">
        <v>16379.69629629629</v>
      </c>
      <c r="EZ499">
        <v>41.56003703703703</v>
      </c>
      <c r="FA499">
        <v>42.67099999999999</v>
      </c>
      <c r="FB499">
        <v>42.12933333333332</v>
      </c>
      <c r="FC499">
        <v>42.17807407407407</v>
      </c>
      <c r="FD499">
        <v>42.41877777777777</v>
      </c>
      <c r="FE499">
        <v>1955.116296296296</v>
      </c>
      <c r="FF499">
        <v>39.89000000000001</v>
      </c>
      <c r="FG499">
        <v>0</v>
      </c>
      <c r="FH499">
        <v>1685135674.3</v>
      </c>
      <c r="FI499">
        <v>0</v>
      </c>
      <c r="FJ499">
        <v>487.89372</v>
      </c>
      <c r="FK499">
        <v>0.7955384562975206</v>
      </c>
      <c r="FL499">
        <v>32.86153821843019</v>
      </c>
      <c r="FM499">
        <v>12794.816</v>
      </c>
      <c r="FN499">
        <v>15</v>
      </c>
      <c r="FO499">
        <v>1685134506</v>
      </c>
      <c r="FP499" t="s">
        <v>1354</v>
      </c>
      <c r="FQ499">
        <v>1685134505.5</v>
      </c>
      <c r="FR499">
        <v>1685134506</v>
      </c>
      <c r="FS499">
        <v>8</v>
      </c>
      <c r="FT499">
        <v>0.058</v>
      </c>
      <c r="FU499">
        <v>-0.01</v>
      </c>
      <c r="FV499">
        <v>-0.483</v>
      </c>
      <c r="FW499">
        <v>-0.436</v>
      </c>
      <c r="FX499">
        <v>420</v>
      </c>
      <c r="FY499">
        <v>17</v>
      </c>
      <c r="FZ499">
        <v>0.32</v>
      </c>
      <c r="GA499">
        <v>0.03</v>
      </c>
      <c r="GB499">
        <v>5.14312996</v>
      </c>
      <c r="GC499">
        <v>71.98341631969983</v>
      </c>
      <c r="GD499">
        <v>7.119354593964677</v>
      </c>
      <c r="GE499">
        <v>0</v>
      </c>
      <c r="GF499">
        <v>1.36298775</v>
      </c>
      <c r="GG499">
        <v>0.02651065666041246</v>
      </c>
      <c r="GH499">
        <v>0.003037474680964442</v>
      </c>
      <c r="GI499">
        <v>1</v>
      </c>
      <c r="GJ499">
        <v>1</v>
      </c>
      <c r="GK499">
        <v>2</v>
      </c>
      <c r="GL499" t="s">
        <v>432</v>
      </c>
      <c r="GM499">
        <v>3.09896</v>
      </c>
      <c r="GN499">
        <v>2.75818</v>
      </c>
      <c r="GO499">
        <v>0.08701349999999999</v>
      </c>
      <c r="GP499">
        <v>0.0843546</v>
      </c>
      <c r="GQ499">
        <v>0.0987345</v>
      </c>
      <c r="GR499">
        <v>0.09232750000000001</v>
      </c>
      <c r="GS499">
        <v>23285.1</v>
      </c>
      <c r="GT499">
        <v>23033.4</v>
      </c>
      <c r="GU499">
        <v>26059.4</v>
      </c>
      <c r="GV499">
        <v>25507.5</v>
      </c>
      <c r="GW499">
        <v>37695.8</v>
      </c>
      <c r="GX499">
        <v>35140.1</v>
      </c>
      <c r="GY499">
        <v>45573.8</v>
      </c>
      <c r="GZ499">
        <v>41891.6</v>
      </c>
      <c r="HA499">
        <v>1.84997</v>
      </c>
      <c r="HB499">
        <v>1.8541</v>
      </c>
      <c r="HC499">
        <v>-0.08763</v>
      </c>
      <c r="HD499">
        <v>0</v>
      </c>
      <c r="HE499">
        <v>29.4215</v>
      </c>
      <c r="HF499">
        <v>999.9</v>
      </c>
      <c r="HG499">
        <v>39.2</v>
      </c>
      <c r="HH499">
        <v>41</v>
      </c>
      <c r="HI499">
        <v>30.7887</v>
      </c>
      <c r="HJ499">
        <v>62.2001</v>
      </c>
      <c r="HK499">
        <v>23.153</v>
      </c>
      <c r="HL499">
        <v>1</v>
      </c>
      <c r="HM499">
        <v>0.430541</v>
      </c>
      <c r="HN499">
        <v>3.98967</v>
      </c>
      <c r="HO499">
        <v>20.2612</v>
      </c>
      <c r="HP499">
        <v>5.21205</v>
      </c>
      <c r="HQ499">
        <v>11.98</v>
      </c>
      <c r="HR499">
        <v>4.96355</v>
      </c>
      <c r="HS499">
        <v>3.27438</v>
      </c>
      <c r="HT499">
        <v>9999</v>
      </c>
      <c r="HU499">
        <v>9999</v>
      </c>
      <c r="HV499">
        <v>9999</v>
      </c>
      <c r="HW499">
        <v>43.6</v>
      </c>
      <c r="HX499">
        <v>1.864</v>
      </c>
      <c r="HY499">
        <v>1.8602</v>
      </c>
      <c r="HZ499">
        <v>1.85852</v>
      </c>
      <c r="IA499">
        <v>1.85989</v>
      </c>
      <c r="IB499">
        <v>1.85989</v>
      </c>
      <c r="IC499">
        <v>1.85838</v>
      </c>
      <c r="ID499">
        <v>1.85747</v>
      </c>
      <c r="IE499">
        <v>1.85236</v>
      </c>
      <c r="IF499">
        <v>0</v>
      </c>
      <c r="IG499">
        <v>0</v>
      </c>
      <c r="IH499">
        <v>0</v>
      </c>
      <c r="II499">
        <v>0</v>
      </c>
      <c r="IJ499" t="s">
        <v>433</v>
      </c>
      <c r="IK499" t="s">
        <v>434</v>
      </c>
      <c r="IL499" t="s">
        <v>435</v>
      </c>
      <c r="IM499" t="s">
        <v>435</v>
      </c>
      <c r="IN499" t="s">
        <v>435</v>
      </c>
      <c r="IO499" t="s">
        <v>435</v>
      </c>
      <c r="IP499">
        <v>0</v>
      </c>
      <c r="IQ499">
        <v>100</v>
      </c>
      <c r="IR499">
        <v>100</v>
      </c>
      <c r="IS499">
        <v>-0.47</v>
      </c>
      <c r="IT499">
        <v>-0.4237</v>
      </c>
      <c r="IU499">
        <v>-0.4497975998826779</v>
      </c>
      <c r="IV499">
        <v>0.0001543633802942166</v>
      </c>
      <c r="IW499">
        <v>-6.359805854135664E-07</v>
      </c>
      <c r="IX499">
        <v>1.931128000261328E-10</v>
      </c>
      <c r="IY499">
        <v>-0.4300176354642509</v>
      </c>
      <c r="IZ499">
        <v>-0.009907362677547949</v>
      </c>
      <c r="JA499">
        <v>0.0006454078662214542</v>
      </c>
      <c r="JB499">
        <v>-5.064920317128958E-06</v>
      </c>
      <c r="JC499">
        <v>3</v>
      </c>
      <c r="JD499">
        <v>1872</v>
      </c>
      <c r="JE499">
        <v>1</v>
      </c>
      <c r="JF499">
        <v>37</v>
      </c>
      <c r="JG499">
        <v>19.5</v>
      </c>
      <c r="JH499">
        <v>19.5</v>
      </c>
      <c r="JI499">
        <v>0.95459</v>
      </c>
      <c r="JJ499">
        <v>2.66113</v>
      </c>
      <c r="JK499">
        <v>1.49658</v>
      </c>
      <c r="JL499">
        <v>2.33765</v>
      </c>
      <c r="JM499">
        <v>1.54785</v>
      </c>
      <c r="JN499">
        <v>2.44385</v>
      </c>
      <c r="JO499">
        <v>43.0739</v>
      </c>
      <c r="JP499">
        <v>15.9095</v>
      </c>
      <c r="JQ499">
        <v>18</v>
      </c>
      <c r="JR499">
        <v>496.998</v>
      </c>
      <c r="JS499">
        <v>515.814</v>
      </c>
      <c r="JT499">
        <v>22.5757</v>
      </c>
      <c r="JU499">
        <v>32.5559</v>
      </c>
      <c r="JV499">
        <v>29.998</v>
      </c>
      <c r="JW499">
        <v>32.6397</v>
      </c>
      <c r="JX499">
        <v>32.5844</v>
      </c>
      <c r="JY499">
        <v>19.144</v>
      </c>
      <c r="JZ499">
        <v>41.0642</v>
      </c>
      <c r="KA499">
        <v>0</v>
      </c>
      <c r="KB499">
        <v>22.6119</v>
      </c>
      <c r="KC499">
        <v>332.892</v>
      </c>
      <c r="KD499">
        <v>16.813</v>
      </c>
      <c r="KE499">
        <v>99.589</v>
      </c>
      <c r="KF499">
        <v>99.59229999999999</v>
      </c>
    </row>
    <row r="500" spans="1:292">
      <c r="A500">
        <v>460</v>
      </c>
      <c r="B500">
        <v>1685135681.1</v>
      </c>
      <c r="C500">
        <v>12278.59999990463</v>
      </c>
      <c r="D500" t="s">
        <v>1365</v>
      </c>
      <c r="E500" t="s">
        <v>1366</v>
      </c>
      <c r="F500">
        <v>5</v>
      </c>
      <c r="G500" t="s">
        <v>1353</v>
      </c>
      <c r="H500">
        <v>1685135673.314285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K500*DK500*100.0/(AV500*EE500),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K500*DK500*100.0/(AV500*EE500),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356.909736955412</v>
      </c>
      <c r="AJ500">
        <v>363.6477333333334</v>
      </c>
      <c r="AK500">
        <v>-3.135610988097941</v>
      </c>
      <c r="AL500">
        <v>66.91601856702424</v>
      </c>
      <c r="AM500">
        <f>(AO500 - AN500 + DX500*1E3/(8.314*(DZ500+273.15)) * AQ500/DW500 * AP500) * DW500/(100*DK500) * 1000/(1000 - AO500)</f>
        <v>0</v>
      </c>
      <c r="AN500">
        <v>16.80689143199701</v>
      </c>
      <c r="AO500">
        <v>18.17384125874127</v>
      </c>
      <c r="AP500">
        <v>5.566551608124285E-06</v>
      </c>
      <c r="AQ500">
        <v>105.3617858527693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429</v>
      </c>
      <c r="AX500" t="s">
        <v>429</v>
      </c>
      <c r="AY500">
        <v>0</v>
      </c>
      <c r="AZ500">
        <v>0</v>
      </c>
      <c r="BA500">
        <f>1-AY500/AZ500</f>
        <v>0</v>
      </c>
      <c r="BB500">
        <v>0</v>
      </c>
      <c r="BC500" t="s">
        <v>429</v>
      </c>
      <c r="BD500" t="s">
        <v>429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429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5.18</v>
      </c>
      <c r="DL500">
        <v>0.5</v>
      </c>
      <c r="DM500" t="s">
        <v>430</v>
      </c>
      <c r="DN500">
        <v>2</v>
      </c>
      <c r="DO500" t="b">
        <v>1</v>
      </c>
      <c r="DP500">
        <v>1685135673.314285</v>
      </c>
      <c r="DQ500">
        <v>378.1992142857144</v>
      </c>
      <c r="DR500">
        <v>365.5678928571428</v>
      </c>
      <c r="DS500">
        <v>18.17836071428572</v>
      </c>
      <c r="DT500">
        <v>16.8115</v>
      </c>
      <c r="DU500">
        <v>378.6713571428571</v>
      </c>
      <c r="DV500">
        <v>18.60195</v>
      </c>
      <c r="DW500">
        <v>500.0227142857143</v>
      </c>
      <c r="DX500">
        <v>99.55262857142858</v>
      </c>
      <c r="DY500">
        <v>0.09996372142857143</v>
      </c>
      <c r="DZ500">
        <v>27.15156428571428</v>
      </c>
      <c r="EA500">
        <v>27.99600357142858</v>
      </c>
      <c r="EB500">
        <v>999.9000000000002</v>
      </c>
      <c r="EC500">
        <v>0</v>
      </c>
      <c r="ED500">
        <v>0</v>
      </c>
      <c r="EE500">
        <v>10006.29821428571</v>
      </c>
      <c r="EF500">
        <v>0</v>
      </c>
      <c r="EG500">
        <v>23.70467142857143</v>
      </c>
      <c r="EH500">
        <v>12.63132285714286</v>
      </c>
      <c r="EI500">
        <v>385.2016071428571</v>
      </c>
      <c r="EJ500">
        <v>371.81875</v>
      </c>
      <c r="EK500">
        <v>1.366852857142858</v>
      </c>
      <c r="EL500">
        <v>365.5678928571428</v>
      </c>
      <c r="EM500">
        <v>16.8115</v>
      </c>
      <c r="EN500">
        <v>1.809703928571428</v>
      </c>
      <c r="EO500">
        <v>1.673630357142857</v>
      </c>
      <c r="EP500">
        <v>15.87086071428572</v>
      </c>
      <c r="EQ500">
        <v>14.65398928571429</v>
      </c>
      <c r="ER500">
        <v>2000.016071428571</v>
      </c>
      <c r="ES500">
        <v>0.9800054642857142</v>
      </c>
      <c r="ET500">
        <v>0.01999475357142857</v>
      </c>
      <c r="EU500">
        <v>0</v>
      </c>
      <c r="EV500">
        <v>488.013</v>
      </c>
      <c r="EW500">
        <v>5.00078</v>
      </c>
      <c r="EX500">
        <v>12805.40357142857</v>
      </c>
      <c r="EY500">
        <v>16379.78214285714</v>
      </c>
      <c r="EZ500">
        <v>41.54449999999999</v>
      </c>
      <c r="FA500">
        <v>42.65821428571428</v>
      </c>
      <c r="FB500">
        <v>42.18721428571428</v>
      </c>
      <c r="FC500">
        <v>42.17171428571429</v>
      </c>
      <c r="FD500">
        <v>42.41728571428571</v>
      </c>
      <c r="FE500">
        <v>1955.126071428571</v>
      </c>
      <c r="FF500">
        <v>39.89000000000001</v>
      </c>
      <c r="FG500">
        <v>0</v>
      </c>
      <c r="FH500">
        <v>1685135679.1</v>
      </c>
      <c r="FI500">
        <v>0</v>
      </c>
      <c r="FJ500">
        <v>487.9911599999999</v>
      </c>
      <c r="FK500">
        <v>1.160769230209851</v>
      </c>
      <c r="FL500">
        <v>182.5153849262735</v>
      </c>
      <c r="FM500">
        <v>12805.66</v>
      </c>
      <c r="FN500">
        <v>15</v>
      </c>
      <c r="FO500">
        <v>1685134506</v>
      </c>
      <c r="FP500" t="s">
        <v>1354</v>
      </c>
      <c r="FQ500">
        <v>1685134505.5</v>
      </c>
      <c r="FR500">
        <v>1685134506</v>
      </c>
      <c r="FS500">
        <v>8</v>
      </c>
      <c r="FT500">
        <v>0.058</v>
      </c>
      <c r="FU500">
        <v>-0.01</v>
      </c>
      <c r="FV500">
        <v>-0.483</v>
      </c>
      <c r="FW500">
        <v>-0.436</v>
      </c>
      <c r="FX500">
        <v>420</v>
      </c>
      <c r="FY500">
        <v>17</v>
      </c>
      <c r="FZ500">
        <v>0.32</v>
      </c>
      <c r="GA500">
        <v>0.03</v>
      </c>
      <c r="GB500">
        <v>10.33309105853658</v>
      </c>
      <c r="GC500">
        <v>43.9112356097561</v>
      </c>
      <c r="GD500">
        <v>4.496731749445556</v>
      </c>
      <c r="GE500">
        <v>0</v>
      </c>
      <c r="GF500">
        <v>1.365741463414634</v>
      </c>
      <c r="GG500">
        <v>0.02255749128919913</v>
      </c>
      <c r="GH500">
        <v>0.002677283443885885</v>
      </c>
      <c r="GI500">
        <v>1</v>
      </c>
      <c r="GJ500">
        <v>1</v>
      </c>
      <c r="GK500">
        <v>2</v>
      </c>
      <c r="GL500" t="s">
        <v>432</v>
      </c>
      <c r="GM500">
        <v>3.09893</v>
      </c>
      <c r="GN500">
        <v>2.75804</v>
      </c>
      <c r="GO500">
        <v>0.08419409999999999</v>
      </c>
      <c r="GP500">
        <v>0.081187</v>
      </c>
      <c r="GQ500">
        <v>0.0987328</v>
      </c>
      <c r="GR500">
        <v>0.0923061</v>
      </c>
      <c r="GS500">
        <v>23357.2</v>
      </c>
      <c r="GT500">
        <v>23113.2</v>
      </c>
      <c r="GU500">
        <v>26059.6</v>
      </c>
      <c r="GV500">
        <v>25507.7</v>
      </c>
      <c r="GW500">
        <v>37696.1</v>
      </c>
      <c r="GX500">
        <v>35141.1</v>
      </c>
      <c r="GY500">
        <v>45574.6</v>
      </c>
      <c r="GZ500">
        <v>41892.3</v>
      </c>
      <c r="HA500">
        <v>1.84997</v>
      </c>
      <c r="HB500">
        <v>1.8545</v>
      </c>
      <c r="HC500">
        <v>-0.0874624</v>
      </c>
      <c r="HD500">
        <v>0</v>
      </c>
      <c r="HE500">
        <v>29.4246</v>
      </c>
      <c r="HF500">
        <v>999.9</v>
      </c>
      <c r="HG500">
        <v>39.2</v>
      </c>
      <c r="HH500">
        <v>41</v>
      </c>
      <c r="HI500">
        <v>30.7904</v>
      </c>
      <c r="HJ500">
        <v>62.3301</v>
      </c>
      <c r="HK500">
        <v>22.9647</v>
      </c>
      <c r="HL500">
        <v>1</v>
      </c>
      <c r="HM500">
        <v>0.430145</v>
      </c>
      <c r="HN500">
        <v>4.10793</v>
      </c>
      <c r="HO500">
        <v>20.2584</v>
      </c>
      <c r="HP500">
        <v>5.2119</v>
      </c>
      <c r="HQ500">
        <v>11.98</v>
      </c>
      <c r="HR500">
        <v>4.9635</v>
      </c>
      <c r="HS500">
        <v>3.27423</v>
      </c>
      <c r="HT500">
        <v>9999</v>
      </c>
      <c r="HU500">
        <v>9999</v>
      </c>
      <c r="HV500">
        <v>9999</v>
      </c>
      <c r="HW500">
        <v>43.6</v>
      </c>
      <c r="HX500">
        <v>1.864</v>
      </c>
      <c r="HY500">
        <v>1.8602</v>
      </c>
      <c r="HZ500">
        <v>1.85852</v>
      </c>
      <c r="IA500">
        <v>1.85989</v>
      </c>
      <c r="IB500">
        <v>1.85988</v>
      </c>
      <c r="IC500">
        <v>1.8584</v>
      </c>
      <c r="ID500">
        <v>1.85745</v>
      </c>
      <c r="IE500">
        <v>1.85236</v>
      </c>
      <c r="IF500">
        <v>0</v>
      </c>
      <c r="IG500">
        <v>0</v>
      </c>
      <c r="IH500">
        <v>0</v>
      </c>
      <c r="II500">
        <v>0</v>
      </c>
      <c r="IJ500" t="s">
        <v>433</v>
      </c>
      <c r="IK500" t="s">
        <v>434</v>
      </c>
      <c r="IL500" t="s">
        <v>435</v>
      </c>
      <c r="IM500" t="s">
        <v>435</v>
      </c>
      <c r="IN500" t="s">
        <v>435</v>
      </c>
      <c r="IO500" t="s">
        <v>435</v>
      </c>
      <c r="IP500">
        <v>0</v>
      </c>
      <c r="IQ500">
        <v>100</v>
      </c>
      <c r="IR500">
        <v>100</v>
      </c>
      <c r="IS500">
        <v>-0.467</v>
      </c>
      <c r="IT500">
        <v>-0.4236</v>
      </c>
      <c r="IU500">
        <v>-0.4497975998826779</v>
      </c>
      <c r="IV500">
        <v>0.0001543633802942166</v>
      </c>
      <c r="IW500">
        <v>-6.359805854135664E-07</v>
      </c>
      <c r="IX500">
        <v>1.931128000261328E-10</v>
      </c>
      <c r="IY500">
        <v>-0.4300176354642509</v>
      </c>
      <c r="IZ500">
        <v>-0.009907362677547949</v>
      </c>
      <c r="JA500">
        <v>0.0006454078662214542</v>
      </c>
      <c r="JB500">
        <v>-5.064920317128958E-06</v>
      </c>
      <c r="JC500">
        <v>3</v>
      </c>
      <c r="JD500">
        <v>1872</v>
      </c>
      <c r="JE500">
        <v>1</v>
      </c>
      <c r="JF500">
        <v>37</v>
      </c>
      <c r="JG500">
        <v>19.6</v>
      </c>
      <c r="JH500">
        <v>19.6</v>
      </c>
      <c r="JI500">
        <v>0.919189</v>
      </c>
      <c r="JJ500">
        <v>2.65869</v>
      </c>
      <c r="JK500">
        <v>1.49658</v>
      </c>
      <c r="JL500">
        <v>2.33765</v>
      </c>
      <c r="JM500">
        <v>1.54785</v>
      </c>
      <c r="JN500">
        <v>2.38281</v>
      </c>
      <c r="JO500">
        <v>43.0739</v>
      </c>
      <c r="JP500">
        <v>15.9007</v>
      </c>
      <c r="JQ500">
        <v>18</v>
      </c>
      <c r="JR500">
        <v>496.947</v>
      </c>
      <c r="JS500">
        <v>516.0410000000001</v>
      </c>
      <c r="JT500">
        <v>22.6151</v>
      </c>
      <c r="JU500">
        <v>32.5488</v>
      </c>
      <c r="JV500">
        <v>29.9991</v>
      </c>
      <c r="JW500">
        <v>32.6326</v>
      </c>
      <c r="JX500">
        <v>32.5781</v>
      </c>
      <c r="JY500">
        <v>18.363</v>
      </c>
      <c r="JZ500">
        <v>41.0642</v>
      </c>
      <c r="KA500">
        <v>0</v>
      </c>
      <c r="KB500">
        <v>22.6147</v>
      </c>
      <c r="KC500">
        <v>312.857</v>
      </c>
      <c r="KD500">
        <v>16.813</v>
      </c>
      <c r="KE500">
        <v>99.5904</v>
      </c>
      <c r="KF500">
        <v>99.5936</v>
      </c>
    </row>
    <row r="501" spans="1:292">
      <c r="A501">
        <v>461</v>
      </c>
      <c r="B501">
        <v>1685135686.1</v>
      </c>
      <c r="C501">
        <v>12283.59999990463</v>
      </c>
      <c r="D501" t="s">
        <v>1367</v>
      </c>
      <c r="E501" t="s">
        <v>1368</v>
      </c>
      <c r="F501">
        <v>5</v>
      </c>
      <c r="G501" t="s">
        <v>1353</v>
      </c>
      <c r="H501">
        <v>1685135678.6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K501*DK501*100.0/(AV501*EE501),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K501*DK501*100.0/(AV501*EE501),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339.873445791289</v>
      </c>
      <c r="AJ501">
        <v>347.5331454545453</v>
      </c>
      <c r="AK501">
        <v>-3.234262603237361</v>
      </c>
      <c r="AL501">
        <v>66.91601856702424</v>
      </c>
      <c r="AM501">
        <f>(AO501 - AN501 + DX501*1E3/(8.314*(DZ501+273.15)) * AQ501/DW501 * AP501) * DW501/(100*DK501) * 1000/(1000 - AO501)</f>
        <v>0</v>
      </c>
      <c r="AN501">
        <v>16.80087456918254</v>
      </c>
      <c r="AO501">
        <v>18.1685979020979</v>
      </c>
      <c r="AP501">
        <v>-2.643674978230298E-05</v>
      </c>
      <c r="AQ501">
        <v>105.3617858527693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429</v>
      </c>
      <c r="AX501" t="s">
        <v>429</v>
      </c>
      <c r="AY501">
        <v>0</v>
      </c>
      <c r="AZ501">
        <v>0</v>
      </c>
      <c r="BA501">
        <f>1-AY501/AZ501</f>
        <v>0</v>
      </c>
      <c r="BB501">
        <v>0</v>
      </c>
      <c r="BC501" t="s">
        <v>429</v>
      </c>
      <c r="BD501" t="s">
        <v>429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429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5.18</v>
      </c>
      <c r="DL501">
        <v>0.5</v>
      </c>
      <c r="DM501" t="s">
        <v>430</v>
      </c>
      <c r="DN501">
        <v>2</v>
      </c>
      <c r="DO501" t="b">
        <v>1</v>
      </c>
      <c r="DP501">
        <v>1685135678.6</v>
      </c>
      <c r="DQ501">
        <v>362.9369629629629</v>
      </c>
      <c r="DR501">
        <v>348.1055555555555</v>
      </c>
      <c r="DS501">
        <v>18.17414814814815</v>
      </c>
      <c r="DT501">
        <v>16.80527777777778</v>
      </c>
      <c r="DU501">
        <v>363.4055185185185</v>
      </c>
      <c r="DV501">
        <v>18.59777037037037</v>
      </c>
      <c r="DW501">
        <v>500.0170740740741</v>
      </c>
      <c r="DX501">
        <v>99.5523925925926</v>
      </c>
      <c r="DY501">
        <v>0.09998303333333335</v>
      </c>
      <c r="DZ501">
        <v>27.15071111111111</v>
      </c>
      <c r="EA501">
        <v>27.99881111111111</v>
      </c>
      <c r="EB501">
        <v>999.9000000000001</v>
      </c>
      <c r="EC501">
        <v>0</v>
      </c>
      <c r="ED501">
        <v>0</v>
      </c>
      <c r="EE501">
        <v>10000.46481481482</v>
      </c>
      <c r="EF501">
        <v>0</v>
      </c>
      <c r="EG501">
        <v>23.84422222222222</v>
      </c>
      <c r="EH501">
        <v>14.83132592592592</v>
      </c>
      <c r="EI501">
        <v>369.6551111111111</v>
      </c>
      <c r="EJ501">
        <v>354.0556296296297</v>
      </c>
      <c r="EK501">
        <v>1.368864814814815</v>
      </c>
      <c r="EL501">
        <v>348.1055555555555</v>
      </c>
      <c r="EM501">
        <v>16.80527777777778</v>
      </c>
      <c r="EN501">
        <v>1.80927962962963</v>
      </c>
      <c r="EO501">
        <v>1.673005925925926</v>
      </c>
      <c r="EP501">
        <v>15.8671962962963</v>
      </c>
      <c r="EQ501">
        <v>14.64821481481481</v>
      </c>
      <c r="ER501">
        <v>2000.008888888889</v>
      </c>
      <c r="ES501">
        <v>0.9800054444444444</v>
      </c>
      <c r="ET501">
        <v>0.01999477037037037</v>
      </c>
      <c r="EU501">
        <v>0</v>
      </c>
      <c r="EV501">
        <v>488.154037037037</v>
      </c>
      <c r="EW501">
        <v>5.00078</v>
      </c>
      <c r="EX501">
        <v>12824.60740740741</v>
      </c>
      <c r="EY501">
        <v>16379.72962962963</v>
      </c>
      <c r="EZ501">
        <v>41.54377777777777</v>
      </c>
      <c r="FA501">
        <v>42.65714814814814</v>
      </c>
      <c r="FB501">
        <v>42.22188888888888</v>
      </c>
      <c r="FC501">
        <v>42.17111111111111</v>
      </c>
      <c r="FD501">
        <v>42.42107407407406</v>
      </c>
      <c r="FE501">
        <v>1955.118888888889</v>
      </c>
      <c r="FF501">
        <v>39.89000000000001</v>
      </c>
      <c r="FG501">
        <v>0</v>
      </c>
      <c r="FH501">
        <v>1685135684.5</v>
      </c>
      <c r="FI501">
        <v>0</v>
      </c>
      <c r="FJ501">
        <v>488.148</v>
      </c>
      <c r="FK501">
        <v>1.9040000062566</v>
      </c>
      <c r="FL501">
        <v>366.4752131745788</v>
      </c>
      <c r="FM501">
        <v>12826.86923076923</v>
      </c>
      <c r="FN501">
        <v>15</v>
      </c>
      <c r="FO501">
        <v>1685134506</v>
      </c>
      <c r="FP501" t="s">
        <v>1354</v>
      </c>
      <c r="FQ501">
        <v>1685134505.5</v>
      </c>
      <c r="FR501">
        <v>1685134506</v>
      </c>
      <c r="FS501">
        <v>8</v>
      </c>
      <c r="FT501">
        <v>0.058</v>
      </c>
      <c r="FU501">
        <v>-0.01</v>
      </c>
      <c r="FV501">
        <v>-0.483</v>
      </c>
      <c r="FW501">
        <v>-0.436</v>
      </c>
      <c r="FX501">
        <v>420</v>
      </c>
      <c r="FY501">
        <v>17</v>
      </c>
      <c r="FZ501">
        <v>0.32</v>
      </c>
      <c r="GA501">
        <v>0.03</v>
      </c>
      <c r="GB501">
        <v>13.3390085</v>
      </c>
      <c r="GC501">
        <v>26.34298964352718</v>
      </c>
      <c r="GD501">
        <v>2.606620447468858</v>
      </c>
      <c r="GE501">
        <v>0</v>
      </c>
      <c r="GF501">
        <v>1.36793725</v>
      </c>
      <c r="GG501">
        <v>0.02697692307692062</v>
      </c>
      <c r="GH501">
        <v>0.003050263912762299</v>
      </c>
      <c r="GI501">
        <v>1</v>
      </c>
      <c r="GJ501">
        <v>1</v>
      </c>
      <c r="GK501">
        <v>2</v>
      </c>
      <c r="GL501" t="s">
        <v>432</v>
      </c>
      <c r="GM501">
        <v>3.09889</v>
      </c>
      <c r="GN501">
        <v>2.75818</v>
      </c>
      <c r="GO501">
        <v>0.0812293</v>
      </c>
      <c r="GP501">
        <v>0.0780095</v>
      </c>
      <c r="GQ501">
        <v>0.0987118</v>
      </c>
      <c r="GR501">
        <v>0.09228409999999999</v>
      </c>
      <c r="GS501">
        <v>23433.5</v>
      </c>
      <c r="GT501">
        <v>23193.5</v>
      </c>
      <c r="GU501">
        <v>26060.4</v>
      </c>
      <c r="GV501">
        <v>25508</v>
      </c>
      <c r="GW501">
        <v>37697.2</v>
      </c>
      <c r="GX501">
        <v>35142.1</v>
      </c>
      <c r="GY501">
        <v>45575.2</v>
      </c>
      <c r="GZ501">
        <v>41892.8</v>
      </c>
      <c r="HA501">
        <v>1.8502</v>
      </c>
      <c r="HB501">
        <v>1.85455</v>
      </c>
      <c r="HC501">
        <v>-0.0866316</v>
      </c>
      <c r="HD501">
        <v>0</v>
      </c>
      <c r="HE501">
        <v>29.4278</v>
      </c>
      <c r="HF501">
        <v>999.9</v>
      </c>
      <c r="HG501">
        <v>39.2</v>
      </c>
      <c r="HH501">
        <v>40.9</v>
      </c>
      <c r="HI501">
        <v>30.6238</v>
      </c>
      <c r="HJ501">
        <v>62.5501</v>
      </c>
      <c r="HK501">
        <v>23.129</v>
      </c>
      <c r="HL501">
        <v>1</v>
      </c>
      <c r="HM501">
        <v>0.430198</v>
      </c>
      <c r="HN501">
        <v>4.19123</v>
      </c>
      <c r="HO501">
        <v>20.2561</v>
      </c>
      <c r="HP501">
        <v>5.2125</v>
      </c>
      <c r="HQ501">
        <v>11.98</v>
      </c>
      <c r="HR501">
        <v>4.9638</v>
      </c>
      <c r="HS501">
        <v>3.27428</v>
      </c>
      <c r="HT501">
        <v>9999</v>
      </c>
      <c r="HU501">
        <v>9999</v>
      </c>
      <c r="HV501">
        <v>9999</v>
      </c>
      <c r="HW501">
        <v>43.6</v>
      </c>
      <c r="HX501">
        <v>1.86401</v>
      </c>
      <c r="HY501">
        <v>1.8602</v>
      </c>
      <c r="HZ501">
        <v>1.85852</v>
      </c>
      <c r="IA501">
        <v>1.85989</v>
      </c>
      <c r="IB501">
        <v>1.85989</v>
      </c>
      <c r="IC501">
        <v>1.85838</v>
      </c>
      <c r="ID501">
        <v>1.85745</v>
      </c>
      <c r="IE501">
        <v>1.85236</v>
      </c>
      <c r="IF501">
        <v>0</v>
      </c>
      <c r="IG501">
        <v>0</v>
      </c>
      <c r="IH501">
        <v>0</v>
      </c>
      <c r="II501">
        <v>0</v>
      </c>
      <c r="IJ501" t="s">
        <v>433</v>
      </c>
      <c r="IK501" t="s">
        <v>434</v>
      </c>
      <c r="IL501" t="s">
        <v>435</v>
      </c>
      <c r="IM501" t="s">
        <v>435</v>
      </c>
      <c r="IN501" t="s">
        <v>435</v>
      </c>
      <c r="IO501" t="s">
        <v>435</v>
      </c>
      <c r="IP501">
        <v>0</v>
      </c>
      <c r="IQ501">
        <v>100</v>
      </c>
      <c r="IR501">
        <v>100</v>
      </c>
      <c r="IS501">
        <v>-0.463</v>
      </c>
      <c r="IT501">
        <v>-0.4237</v>
      </c>
      <c r="IU501">
        <v>-0.4497975998826779</v>
      </c>
      <c r="IV501">
        <v>0.0001543633802942166</v>
      </c>
      <c r="IW501">
        <v>-6.359805854135664E-07</v>
      </c>
      <c r="IX501">
        <v>1.931128000261328E-10</v>
      </c>
      <c r="IY501">
        <v>-0.4300176354642509</v>
      </c>
      <c r="IZ501">
        <v>-0.009907362677547949</v>
      </c>
      <c r="JA501">
        <v>0.0006454078662214542</v>
      </c>
      <c r="JB501">
        <v>-5.064920317128958E-06</v>
      </c>
      <c r="JC501">
        <v>3</v>
      </c>
      <c r="JD501">
        <v>1872</v>
      </c>
      <c r="JE501">
        <v>1</v>
      </c>
      <c r="JF501">
        <v>37</v>
      </c>
      <c r="JG501">
        <v>19.7</v>
      </c>
      <c r="JH501">
        <v>19.7</v>
      </c>
      <c r="JI501">
        <v>0.880127</v>
      </c>
      <c r="JJ501">
        <v>2.66479</v>
      </c>
      <c r="JK501">
        <v>1.49658</v>
      </c>
      <c r="JL501">
        <v>2.33765</v>
      </c>
      <c r="JM501">
        <v>1.54907</v>
      </c>
      <c r="JN501">
        <v>2.45361</v>
      </c>
      <c r="JO501">
        <v>43.0739</v>
      </c>
      <c r="JP501">
        <v>15.9095</v>
      </c>
      <c r="JQ501">
        <v>18</v>
      </c>
      <c r="JR501">
        <v>497.037</v>
      </c>
      <c r="JS501">
        <v>516.021</v>
      </c>
      <c r="JT501">
        <v>22.6266</v>
      </c>
      <c r="JU501">
        <v>32.5417</v>
      </c>
      <c r="JV501">
        <v>29.9997</v>
      </c>
      <c r="JW501">
        <v>32.6262</v>
      </c>
      <c r="JX501">
        <v>32.5715</v>
      </c>
      <c r="JY501">
        <v>17.6395</v>
      </c>
      <c r="JZ501">
        <v>41.0642</v>
      </c>
      <c r="KA501">
        <v>0</v>
      </c>
      <c r="KB501">
        <v>22.6169</v>
      </c>
      <c r="KC501">
        <v>299.496</v>
      </c>
      <c r="KD501">
        <v>16.813</v>
      </c>
      <c r="KE501">
        <v>99.5924</v>
      </c>
      <c r="KF501">
        <v>99.5949</v>
      </c>
    </row>
    <row r="502" spans="1:292">
      <c r="A502">
        <v>462</v>
      </c>
      <c r="B502">
        <v>1685135691.1</v>
      </c>
      <c r="C502">
        <v>12288.59999990463</v>
      </c>
      <c r="D502" t="s">
        <v>1369</v>
      </c>
      <c r="E502" t="s">
        <v>1370</v>
      </c>
      <c r="F502">
        <v>5</v>
      </c>
      <c r="G502" t="s">
        <v>1353</v>
      </c>
      <c r="H502">
        <v>1685135683.314285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K502*DK502*100.0/(AV502*EE502),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K502*DK502*100.0/(AV502*EE502),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322.9766647753135</v>
      </c>
      <c r="AJ502">
        <v>331.0754060606059</v>
      </c>
      <c r="AK502">
        <v>-3.294981327978717</v>
      </c>
      <c r="AL502">
        <v>66.91601856702424</v>
      </c>
      <c r="AM502">
        <f>(AO502 - AN502 + DX502*1E3/(8.314*(DZ502+273.15)) * AQ502/DW502 * AP502) * DW502/(100*DK502) * 1000/(1000 - AO502)</f>
        <v>0</v>
      </c>
      <c r="AN502">
        <v>16.7943108599577</v>
      </c>
      <c r="AO502">
        <v>18.16135874125874</v>
      </c>
      <c r="AP502">
        <v>-5.255438928392593E-05</v>
      </c>
      <c r="AQ502">
        <v>105.3617858527693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429</v>
      </c>
      <c r="AX502" t="s">
        <v>429</v>
      </c>
      <c r="AY502">
        <v>0</v>
      </c>
      <c r="AZ502">
        <v>0</v>
      </c>
      <c r="BA502">
        <f>1-AY502/AZ502</f>
        <v>0</v>
      </c>
      <c r="BB502">
        <v>0</v>
      </c>
      <c r="BC502" t="s">
        <v>429</v>
      </c>
      <c r="BD502" t="s">
        <v>429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429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5.18</v>
      </c>
      <c r="DL502">
        <v>0.5</v>
      </c>
      <c r="DM502" t="s">
        <v>430</v>
      </c>
      <c r="DN502">
        <v>2</v>
      </c>
      <c r="DO502" t="b">
        <v>1</v>
      </c>
      <c r="DP502">
        <v>1685135683.314285</v>
      </c>
      <c r="DQ502">
        <v>348.3431428571429</v>
      </c>
      <c r="DR502">
        <v>332.3436428571428</v>
      </c>
      <c r="DS502">
        <v>18.17017857142857</v>
      </c>
      <c r="DT502">
        <v>16.79908571428572</v>
      </c>
      <c r="DU502">
        <v>348.8084642857143</v>
      </c>
      <c r="DV502">
        <v>18.59383214285714</v>
      </c>
      <c r="DW502">
        <v>500.0121071428571</v>
      </c>
      <c r="DX502">
        <v>99.55252857142857</v>
      </c>
      <c r="DY502">
        <v>0.1000226071428571</v>
      </c>
      <c r="DZ502">
        <v>27.14999285714286</v>
      </c>
      <c r="EA502">
        <v>28.00186428571429</v>
      </c>
      <c r="EB502">
        <v>999.9000000000002</v>
      </c>
      <c r="EC502">
        <v>0</v>
      </c>
      <c r="ED502">
        <v>0</v>
      </c>
      <c r="EE502">
        <v>9997.075357142856</v>
      </c>
      <c r="EF502">
        <v>0</v>
      </c>
      <c r="EG502">
        <v>24.00797499999999</v>
      </c>
      <c r="EH502">
        <v>15.99954285714286</v>
      </c>
      <c r="EI502">
        <v>354.7898214285714</v>
      </c>
      <c r="EJ502">
        <v>338.0221428571428</v>
      </c>
      <c r="EK502">
        <v>1.371092142857143</v>
      </c>
      <c r="EL502">
        <v>332.3436428571428</v>
      </c>
      <c r="EM502">
        <v>16.79908571428572</v>
      </c>
      <c r="EN502">
        <v>1.808886428571429</v>
      </c>
      <c r="EO502">
        <v>1.672391071428572</v>
      </c>
      <c r="EP502">
        <v>15.86379642857143</v>
      </c>
      <c r="EQ502">
        <v>14.64251785714286</v>
      </c>
      <c r="ER502">
        <v>2000.013214285714</v>
      </c>
      <c r="ES502">
        <v>0.9800054642857142</v>
      </c>
      <c r="ET502">
        <v>0.01999475</v>
      </c>
      <c r="EU502">
        <v>0</v>
      </c>
      <c r="EV502">
        <v>488.3299999999999</v>
      </c>
      <c r="EW502">
        <v>5.00078</v>
      </c>
      <c r="EX502">
        <v>12856.25</v>
      </c>
      <c r="EY502">
        <v>16379.77142857143</v>
      </c>
      <c r="EZ502">
        <v>41.54667857142857</v>
      </c>
      <c r="FA502">
        <v>42.65821428571428</v>
      </c>
      <c r="FB502">
        <v>42.31221428571428</v>
      </c>
      <c r="FC502">
        <v>42.16724999999999</v>
      </c>
      <c r="FD502">
        <v>42.42610714285713</v>
      </c>
      <c r="FE502">
        <v>1955.123214285715</v>
      </c>
      <c r="FF502">
        <v>39.89000000000001</v>
      </c>
      <c r="FG502">
        <v>0</v>
      </c>
      <c r="FH502">
        <v>1685135689.3</v>
      </c>
      <c r="FI502">
        <v>0</v>
      </c>
      <c r="FJ502">
        <v>488.3148846153846</v>
      </c>
      <c r="FK502">
        <v>3.02847864292125</v>
      </c>
      <c r="FL502">
        <v>393.3606841172268</v>
      </c>
      <c r="FM502">
        <v>12858.27692307693</v>
      </c>
      <c r="FN502">
        <v>15</v>
      </c>
      <c r="FO502">
        <v>1685134506</v>
      </c>
      <c r="FP502" t="s">
        <v>1354</v>
      </c>
      <c r="FQ502">
        <v>1685134505.5</v>
      </c>
      <c r="FR502">
        <v>1685134506</v>
      </c>
      <c r="FS502">
        <v>8</v>
      </c>
      <c r="FT502">
        <v>0.058</v>
      </c>
      <c r="FU502">
        <v>-0.01</v>
      </c>
      <c r="FV502">
        <v>-0.483</v>
      </c>
      <c r="FW502">
        <v>-0.436</v>
      </c>
      <c r="FX502">
        <v>420</v>
      </c>
      <c r="FY502">
        <v>17</v>
      </c>
      <c r="FZ502">
        <v>0.32</v>
      </c>
      <c r="GA502">
        <v>0.03</v>
      </c>
      <c r="GB502">
        <v>15.12094</v>
      </c>
      <c r="GC502">
        <v>15.91044652908065</v>
      </c>
      <c r="GD502">
        <v>1.59905948963758</v>
      </c>
      <c r="GE502">
        <v>0</v>
      </c>
      <c r="GF502">
        <v>1.36941325</v>
      </c>
      <c r="GG502">
        <v>0.02976393996247099</v>
      </c>
      <c r="GH502">
        <v>0.003199300226221352</v>
      </c>
      <c r="GI502">
        <v>1</v>
      </c>
      <c r="GJ502">
        <v>1</v>
      </c>
      <c r="GK502">
        <v>2</v>
      </c>
      <c r="GL502" t="s">
        <v>432</v>
      </c>
      <c r="GM502">
        <v>3.09894</v>
      </c>
      <c r="GN502">
        <v>2.75795</v>
      </c>
      <c r="GO502">
        <v>0.07814409999999999</v>
      </c>
      <c r="GP502">
        <v>0.0748172</v>
      </c>
      <c r="GQ502">
        <v>0.09869</v>
      </c>
      <c r="GR502">
        <v>0.0922654</v>
      </c>
      <c r="GS502">
        <v>23512.2</v>
      </c>
      <c r="GT502">
        <v>23274</v>
      </c>
      <c r="GU502">
        <v>26060.5</v>
      </c>
      <c r="GV502">
        <v>25508.3</v>
      </c>
      <c r="GW502">
        <v>37698</v>
      </c>
      <c r="GX502">
        <v>35142.6</v>
      </c>
      <c r="GY502">
        <v>45575.6</v>
      </c>
      <c r="GZ502">
        <v>41893.1</v>
      </c>
      <c r="HA502">
        <v>1.8502</v>
      </c>
      <c r="HB502">
        <v>1.8545</v>
      </c>
      <c r="HC502">
        <v>-0.0881106</v>
      </c>
      <c r="HD502">
        <v>0</v>
      </c>
      <c r="HE502">
        <v>29.4309</v>
      </c>
      <c r="HF502">
        <v>999.9</v>
      </c>
      <c r="HG502">
        <v>39.2</v>
      </c>
      <c r="HH502">
        <v>41</v>
      </c>
      <c r="HI502">
        <v>30.7882</v>
      </c>
      <c r="HJ502">
        <v>62.4701</v>
      </c>
      <c r="HK502">
        <v>23.0048</v>
      </c>
      <c r="HL502">
        <v>1</v>
      </c>
      <c r="HM502">
        <v>0.42982</v>
      </c>
      <c r="HN502">
        <v>4.24613</v>
      </c>
      <c r="HO502">
        <v>20.2543</v>
      </c>
      <c r="HP502">
        <v>5.2131</v>
      </c>
      <c r="HQ502">
        <v>11.98</v>
      </c>
      <c r="HR502">
        <v>4.9638</v>
      </c>
      <c r="HS502">
        <v>3.27448</v>
      </c>
      <c r="HT502">
        <v>9999</v>
      </c>
      <c r="HU502">
        <v>9999</v>
      </c>
      <c r="HV502">
        <v>9999</v>
      </c>
      <c r="HW502">
        <v>43.6</v>
      </c>
      <c r="HX502">
        <v>1.86401</v>
      </c>
      <c r="HY502">
        <v>1.8602</v>
      </c>
      <c r="HZ502">
        <v>1.85852</v>
      </c>
      <c r="IA502">
        <v>1.85989</v>
      </c>
      <c r="IB502">
        <v>1.85989</v>
      </c>
      <c r="IC502">
        <v>1.85838</v>
      </c>
      <c r="ID502">
        <v>1.85745</v>
      </c>
      <c r="IE502">
        <v>1.85238</v>
      </c>
      <c r="IF502">
        <v>0</v>
      </c>
      <c r="IG502">
        <v>0</v>
      </c>
      <c r="IH502">
        <v>0</v>
      </c>
      <c r="II502">
        <v>0</v>
      </c>
      <c r="IJ502" t="s">
        <v>433</v>
      </c>
      <c r="IK502" t="s">
        <v>434</v>
      </c>
      <c r="IL502" t="s">
        <v>435</v>
      </c>
      <c r="IM502" t="s">
        <v>435</v>
      </c>
      <c r="IN502" t="s">
        <v>435</v>
      </c>
      <c r="IO502" t="s">
        <v>435</v>
      </c>
      <c r="IP502">
        <v>0</v>
      </c>
      <c r="IQ502">
        <v>100</v>
      </c>
      <c r="IR502">
        <v>100</v>
      </c>
      <c r="IS502">
        <v>-0.459</v>
      </c>
      <c r="IT502">
        <v>-0.4237</v>
      </c>
      <c r="IU502">
        <v>-0.4497975998826779</v>
      </c>
      <c r="IV502">
        <v>0.0001543633802942166</v>
      </c>
      <c r="IW502">
        <v>-6.359805854135664E-07</v>
      </c>
      <c r="IX502">
        <v>1.931128000261328E-10</v>
      </c>
      <c r="IY502">
        <v>-0.4300176354642509</v>
      </c>
      <c r="IZ502">
        <v>-0.009907362677547949</v>
      </c>
      <c r="JA502">
        <v>0.0006454078662214542</v>
      </c>
      <c r="JB502">
        <v>-5.064920317128958E-06</v>
      </c>
      <c r="JC502">
        <v>3</v>
      </c>
      <c r="JD502">
        <v>1872</v>
      </c>
      <c r="JE502">
        <v>1</v>
      </c>
      <c r="JF502">
        <v>37</v>
      </c>
      <c r="JG502">
        <v>19.8</v>
      </c>
      <c r="JH502">
        <v>19.8</v>
      </c>
      <c r="JI502">
        <v>0.845947</v>
      </c>
      <c r="JJ502">
        <v>2.65991</v>
      </c>
      <c r="JK502">
        <v>1.49658</v>
      </c>
      <c r="JL502">
        <v>2.33765</v>
      </c>
      <c r="JM502">
        <v>1.54907</v>
      </c>
      <c r="JN502">
        <v>2.37427</v>
      </c>
      <c r="JO502">
        <v>43.0739</v>
      </c>
      <c r="JP502">
        <v>15.9007</v>
      </c>
      <c r="JQ502">
        <v>18</v>
      </c>
      <c r="JR502">
        <v>496.989</v>
      </c>
      <c r="JS502">
        <v>515.929</v>
      </c>
      <c r="JT502">
        <v>22.6271</v>
      </c>
      <c r="JU502">
        <v>32.5358</v>
      </c>
      <c r="JV502">
        <v>29.9998</v>
      </c>
      <c r="JW502">
        <v>32.6197</v>
      </c>
      <c r="JX502">
        <v>32.5645</v>
      </c>
      <c r="JY502">
        <v>16.9742</v>
      </c>
      <c r="JZ502">
        <v>41.0642</v>
      </c>
      <c r="KA502">
        <v>0</v>
      </c>
      <c r="KB502">
        <v>22.6072</v>
      </c>
      <c r="KC502">
        <v>279.451</v>
      </c>
      <c r="KD502">
        <v>16.813</v>
      </c>
      <c r="KE502">
        <v>99.59310000000001</v>
      </c>
      <c r="KF502">
        <v>99.59569999999999</v>
      </c>
    </row>
    <row r="503" spans="1:292">
      <c r="A503">
        <v>463</v>
      </c>
      <c r="B503">
        <v>1685135696.1</v>
      </c>
      <c r="C503">
        <v>12293.59999990463</v>
      </c>
      <c r="D503" t="s">
        <v>1371</v>
      </c>
      <c r="E503" t="s">
        <v>1372</v>
      </c>
      <c r="F503">
        <v>5</v>
      </c>
      <c r="G503" t="s">
        <v>1353</v>
      </c>
      <c r="H503">
        <v>1685135688.6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K503*DK503*100.0/(AV503*EE503),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K503*DK503*100.0/(AV503*EE503),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306.7252288870016</v>
      </c>
      <c r="AJ503">
        <v>314.8346484848485</v>
      </c>
      <c r="AK503">
        <v>-3.234084115322445</v>
      </c>
      <c r="AL503">
        <v>66.91601856702424</v>
      </c>
      <c r="AM503">
        <f>(AO503 - AN503 + DX503*1E3/(8.314*(DZ503+273.15)) * AQ503/DW503 * AP503) * DW503/(100*DK503) * 1000/(1000 - AO503)</f>
        <v>0</v>
      </c>
      <c r="AN503">
        <v>16.79000883211091</v>
      </c>
      <c r="AO503">
        <v>18.15656153846154</v>
      </c>
      <c r="AP503">
        <v>-1.599170495799614E-05</v>
      </c>
      <c r="AQ503">
        <v>105.3617858527693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429</v>
      </c>
      <c r="AX503" t="s">
        <v>429</v>
      </c>
      <c r="AY503">
        <v>0</v>
      </c>
      <c r="AZ503">
        <v>0</v>
      </c>
      <c r="BA503">
        <f>1-AY503/AZ503</f>
        <v>0</v>
      </c>
      <c r="BB503">
        <v>0</v>
      </c>
      <c r="BC503" t="s">
        <v>429</v>
      </c>
      <c r="BD503" t="s">
        <v>429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429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5.18</v>
      </c>
      <c r="DL503">
        <v>0.5</v>
      </c>
      <c r="DM503" t="s">
        <v>430</v>
      </c>
      <c r="DN503">
        <v>2</v>
      </c>
      <c r="DO503" t="b">
        <v>1</v>
      </c>
      <c r="DP503">
        <v>1685135688.6</v>
      </c>
      <c r="DQ503">
        <v>331.5161851851852</v>
      </c>
      <c r="DR503">
        <v>315.0034444444444</v>
      </c>
      <c r="DS503">
        <v>18.16484074074074</v>
      </c>
      <c r="DT503">
        <v>16.79337777777777</v>
      </c>
      <c r="DU503">
        <v>331.978</v>
      </c>
      <c r="DV503">
        <v>18.58854074074074</v>
      </c>
      <c r="DW503">
        <v>499.9945185185185</v>
      </c>
      <c r="DX503">
        <v>99.55217037037038</v>
      </c>
      <c r="DY503">
        <v>0.09998117407407407</v>
      </c>
      <c r="DZ503">
        <v>27.1484962962963</v>
      </c>
      <c r="EA503">
        <v>27.99947407407407</v>
      </c>
      <c r="EB503">
        <v>999.9000000000001</v>
      </c>
      <c r="EC503">
        <v>0</v>
      </c>
      <c r="ED503">
        <v>0</v>
      </c>
      <c r="EE503">
        <v>9995.898888888887</v>
      </c>
      <c r="EF503">
        <v>0</v>
      </c>
      <c r="EG503">
        <v>24.17628888888889</v>
      </c>
      <c r="EH503">
        <v>16.51267407407408</v>
      </c>
      <c r="EI503">
        <v>337.6496296296296</v>
      </c>
      <c r="EJ503">
        <v>320.383925925926</v>
      </c>
      <c r="EK503">
        <v>1.371457407407407</v>
      </c>
      <c r="EL503">
        <v>315.0034444444444</v>
      </c>
      <c r="EM503">
        <v>16.79337777777777</v>
      </c>
      <c r="EN503">
        <v>1.808348148148148</v>
      </c>
      <c r="EO503">
        <v>1.671817037037037</v>
      </c>
      <c r="EP503">
        <v>15.85914074074074</v>
      </c>
      <c r="EQ503">
        <v>14.6372037037037</v>
      </c>
      <c r="ER503">
        <v>2000.021851851852</v>
      </c>
      <c r="ES503">
        <v>0.9800054444444443</v>
      </c>
      <c r="ET503">
        <v>0.01999477037037037</v>
      </c>
      <c r="EU503">
        <v>0</v>
      </c>
      <c r="EV503">
        <v>488.4991481481481</v>
      </c>
      <c r="EW503">
        <v>5.00078</v>
      </c>
      <c r="EX503">
        <v>12879.28148148148</v>
      </c>
      <c r="EY503">
        <v>16379.85555555556</v>
      </c>
      <c r="EZ503">
        <v>41.5368148148148</v>
      </c>
      <c r="FA503">
        <v>42.64566666666666</v>
      </c>
      <c r="FB503">
        <v>42.30292592592591</v>
      </c>
      <c r="FC503">
        <v>42.14562962962963</v>
      </c>
      <c r="FD503">
        <v>42.37466666666666</v>
      </c>
      <c r="FE503">
        <v>1955.131851851852</v>
      </c>
      <c r="FF503">
        <v>39.89000000000001</v>
      </c>
      <c r="FG503">
        <v>0</v>
      </c>
      <c r="FH503">
        <v>1685135694.1</v>
      </c>
      <c r="FI503">
        <v>0</v>
      </c>
      <c r="FJ503">
        <v>488.4927307692308</v>
      </c>
      <c r="FK503">
        <v>2.315247870405722</v>
      </c>
      <c r="FL503">
        <v>209.6888891314209</v>
      </c>
      <c r="FM503">
        <v>12878.36923076923</v>
      </c>
      <c r="FN503">
        <v>15</v>
      </c>
      <c r="FO503">
        <v>1685134506</v>
      </c>
      <c r="FP503" t="s">
        <v>1354</v>
      </c>
      <c r="FQ503">
        <v>1685134505.5</v>
      </c>
      <c r="FR503">
        <v>1685134506</v>
      </c>
      <c r="FS503">
        <v>8</v>
      </c>
      <c r="FT503">
        <v>0.058</v>
      </c>
      <c r="FU503">
        <v>-0.01</v>
      </c>
      <c r="FV503">
        <v>-0.483</v>
      </c>
      <c r="FW503">
        <v>-0.436</v>
      </c>
      <c r="FX503">
        <v>420</v>
      </c>
      <c r="FY503">
        <v>17</v>
      </c>
      <c r="FZ503">
        <v>0.32</v>
      </c>
      <c r="GA503">
        <v>0.03</v>
      </c>
      <c r="GB503">
        <v>16.0870825</v>
      </c>
      <c r="GC503">
        <v>6.694945215759804</v>
      </c>
      <c r="GD503">
        <v>0.7722884943100926</v>
      </c>
      <c r="GE503">
        <v>0</v>
      </c>
      <c r="GF503">
        <v>1.3708665</v>
      </c>
      <c r="GG503">
        <v>0.005832045028139179</v>
      </c>
      <c r="GH503">
        <v>0.00156688951429257</v>
      </c>
      <c r="GI503">
        <v>1</v>
      </c>
      <c r="GJ503">
        <v>1</v>
      </c>
      <c r="GK503">
        <v>2</v>
      </c>
      <c r="GL503" t="s">
        <v>432</v>
      </c>
      <c r="GM503">
        <v>3.09891</v>
      </c>
      <c r="GN503">
        <v>2.75804</v>
      </c>
      <c r="GO503">
        <v>0.07505439999999999</v>
      </c>
      <c r="GP503">
        <v>0.07171379999999999</v>
      </c>
      <c r="GQ503">
        <v>0.09866709999999999</v>
      </c>
      <c r="GR503">
        <v>0.09224590000000001</v>
      </c>
      <c r="GS503">
        <v>23591.1</v>
      </c>
      <c r="GT503">
        <v>23352.4</v>
      </c>
      <c r="GU503">
        <v>26060.6</v>
      </c>
      <c r="GV503">
        <v>25508.6</v>
      </c>
      <c r="GW503">
        <v>37699</v>
      </c>
      <c r="GX503">
        <v>35143.7</v>
      </c>
      <c r="GY503">
        <v>45576.1</v>
      </c>
      <c r="GZ503">
        <v>41893.9</v>
      </c>
      <c r="HA503">
        <v>1.85008</v>
      </c>
      <c r="HB503">
        <v>1.85445</v>
      </c>
      <c r="HC503">
        <v>-0.0890903</v>
      </c>
      <c r="HD503">
        <v>0</v>
      </c>
      <c r="HE503">
        <v>29.4348</v>
      </c>
      <c r="HF503">
        <v>999.9</v>
      </c>
      <c r="HG503">
        <v>39.2</v>
      </c>
      <c r="HH503">
        <v>40.9</v>
      </c>
      <c r="HI503">
        <v>30.6285</v>
      </c>
      <c r="HJ503">
        <v>62.5701</v>
      </c>
      <c r="HK503">
        <v>23.097</v>
      </c>
      <c r="HL503">
        <v>1</v>
      </c>
      <c r="HM503">
        <v>0.429799</v>
      </c>
      <c r="HN503">
        <v>4.27469</v>
      </c>
      <c r="HO503">
        <v>20.2536</v>
      </c>
      <c r="HP503">
        <v>5.2137</v>
      </c>
      <c r="HQ503">
        <v>11.98</v>
      </c>
      <c r="HR503">
        <v>4.9637</v>
      </c>
      <c r="HS503">
        <v>3.2744</v>
      </c>
      <c r="HT503">
        <v>9999</v>
      </c>
      <c r="HU503">
        <v>9999</v>
      </c>
      <c r="HV503">
        <v>9999</v>
      </c>
      <c r="HW503">
        <v>43.6</v>
      </c>
      <c r="HX503">
        <v>1.86401</v>
      </c>
      <c r="HY503">
        <v>1.8602</v>
      </c>
      <c r="HZ503">
        <v>1.85852</v>
      </c>
      <c r="IA503">
        <v>1.85989</v>
      </c>
      <c r="IB503">
        <v>1.85988</v>
      </c>
      <c r="IC503">
        <v>1.8584</v>
      </c>
      <c r="ID503">
        <v>1.85745</v>
      </c>
      <c r="IE503">
        <v>1.85239</v>
      </c>
      <c r="IF503">
        <v>0</v>
      </c>
      <c r="IG503">
        <v>0</v>
      </c>
      <c r="IH503">
        <v>0</v>
      </c>
      <c r="II503">
        <v>0</v>
      </c>
      <c r="IJ503" t="s">
        <v>433</v>
      </c>
      <c r="IK503" t="s">
        <v>434</v>
      </c>
      <c r="IL503" t="s">
        <v>435</v>
      </c>
      <c r="IM503" t="s">
        <v>435</v>
      </c>
      <c r="IN503" t="s">
        <v>435</v>
      </c>
      <c r="IO503" t="s">
        <v>435</v>
      </c>
      <c r="IP503">
        <v>0</v>
      </c>
      <c r="IQ503">
        <v>100</v>
      </c>
      <c r="IR503">
        <v>100</v>
      </c>
      <c r="IS503">
        <v>-0.457</v>
      </c>
      <c r="IT503">
        <v>-0.4238</v>
      </c>
      <c r="IU503">
        <v>-0.4497975998826779</v>
      </c>
      <c r="IV503">
        <v>0.0001543633802942166</v>
      </c>
      <c r="IW503">
        <v>-6.359805854135664E-07</v>
      </c>
      <c r="IX503">
        <v>1.931128000261328E-10</v>
      </c>
      <c r="IY503">
        <v>-0.4300176354642509</v>
      </c>
      <c r="IZ503">
        <v>-0.009907362677547949</v>
      </c>
      <c r="JA503">
        <v>0.0006454078662214542</v>
      </c>
      <c r="JB503">
        <v>-5.064920317128958E-06</v>
      </c>
      <c r="JC503">
        <v>3</v>
      </c>
      <c r="JD503">
        <v>1872</v>
      </c>
      <c r="JE503">
        <v>1</v>
      </c>
      <c r="JF503">
        <v>37</v>
      </c>
      <c r="JG503">
        <v>19.8</v>
      </c>
      <c r="JH503">
        <v>19.8</v>
      </c>
      <c r="JI503">
        <v>0.808105</v>
      </c>
      <c r="JJ503">
        <v>2.66968</v>
      </c>
      <c r="JK503">
        <v>1.49658</v>
      </c>
      <c r="JL503">
        <v>2.33765</v>
      </c>
      <c r="JM503">
        <v>1.54907</v>
      </c>
      <c r="JN503">
        <v>2.44629</v>
      </c>
      <c r="JO503">
        <v>43.0469</v>
      </c>
      <c r="JP503">
        <v>15.9095</v>
      </c>
      <c r="JQ503">
        <v>18</v>
      </c>
      <c r="JR503">
        <v>496.859</v>
      </c>
      <c r="JS503">
        <v>515.846</v>
      </c>
      <c r="JT503">
        <v>22.615</v>
      </c>
      <c r="JU503">
        <v>32.5285</v>
      </c>
      <c r="JV503">
        <v>29.9998</v>
      </c>
      <c r="JW503">
        <v>32.6123</v>
      </c>
      <c r="JX503">
        <v>32.5586</v>
      </c>
      <c r="JY503">
        <v>16.189</v>
      </c>
      <c r="JZ503">
        <v>41.0642</v>
      </c>
      <c r="KA503">
        <v>0</v>
      </c>
      <c r="KB503">
        <v>22.6175</v>
      </c>
      <c r="KC503">
        <v>266.091</v>
      </c>
      <c r="KD503">
        <v>16.813</v>
      </c>
      <c r="KE503">
        <v>99.59399999999999</v>
      </c>
      <c r="KF503">
        <v>99.59739999999999</v>
      </c>
    </row>
    <row r="504" spans="1:292">
      <c r="A504">
        <v>464</v>
      </c>
      <c r="B504">
        <v>1685135701.1</v>
      </c>
      <c r="C504">
        <v>12298.59999990463</v>
      </c>
      <c r="D504" t="s">
        <v>1373</v>
      </c>
      <c r="E504" t="s">
        <v>1374</v>
      </c>
      <c r="F504">
        <v>5</v>
      </c>
      <c r="G504" t="s">
        <v>1353</v>
      </c>
      <c r="H504">
        <v>1685135693.314285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K504*DK504*100.0/(AV504*EE504),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K504*DK504*100.0/(AV504*EE504),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290.52069617478</v>
      </c>
      <c r="AJ504">
        <v>298.7597515151514</v>
      </c>
      <c r="AK504">
        <v>-3.21513371941502</v>
      </c>
      <c r="AL504">
        <v>66.91601856702424</v>
      </c>
      <c r="AM504">
        <f>(AO504 - AN504 + DX504*1E3/(8.314*(DZ504+273.15)) * AQ504/DW504 * AP504) * DW504/(100*DK504) * 1000/(1000 - AO504)</f>
        <v>0</v>
      </c>
      <c r="AN504">
        <v>16.78491507989295</v>
      </c>
      <c r="AO504">
        <v>18.15005874125875</v>
      </c>
      <c r="AP504">
        <v>-5.713342380741978E-05</v>
      </c>
      <c r="AQ504">
        <v>105.3617858527693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429</v>
      </c>
      <c r="AX504" t="s">
        <v>429</v>
      </c>
      <c r="AY504">
        <v>0</v>
      </c>
      <c r="AZ504">
        <v>0</v>
      </c>
      <c r="BA504">
        <f>1-AY504/AZ504</f>
        <v>0</v>
      </c>
      <c r="BB504">
        <v>0</v>
      </c>
      <c r="BC504" t="s">
        <v>429</v>
      </c>
      <c r="BD504" t="s">
        <v>429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429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5.18</v>
      </c>
      <c r="DL504">
        <v>0.5</v>
      </c>
      <c r="DM504" t="s">
        <v>430</v>
      </c>
      <c r="DN504">
        <v>2</v>
      </c>
      <c r="DO504" t="b">
        <v>1</v>
      </c>
      <c r="DP504">
        <v>1685135693.314285</v>
      </c>
      <c r="DQ504">
        <v>316.4551428571429</v>
      </c>
      <c r="DR504">
        <v>299.7737142857143</v>
      </c>
      <c r="DS504">
        <v>18.158825</v>
      </c>
      <c r="DT504">
        <v>16.78820357142857</v>
      </c>
      <c r="DU504">
        <v>316.9138928571429</v>
      </c>
      <c r="DV504">
        <v>18.58258214285715</v>
      </c>
      <c r="DW504">
        <v>499.9998928571428</v>
      </c>
      <c r="DX504">
        <v>99.55166428571431</v>
      </c>
      <c r="DY504">
        <v>0.09997686785714285</v>
      </c>
      <c r="DZ504">
        <v>27.14767500000001</v>
      </c>
      <c r="EA504">
        <v>27.99084285714286</v>
      </c>
      <c r="EB504">
        <v>999.9000000000002</v>
      </c>
      <c r="EC504">
        <v>0</v>
      </c>
      <c r="ED504">
        <v>0</v>
      </c>
      <c r="EE504">
        <v>9999.465</v>
      </c>
      <c r="EF504">
        <v>0</v>
      </c>
      <c r="EG504">
        <v>24.27245714285714</v>
      </c>
      <c r="EH504">
        <v>16.68141071428571</v>
      </c>
      <c r="EI504">
        <v>322.3078928571428</v>
      </c>
      <c r="EJ504">
        <v>304.8923571428572</v>
      </c>
      <c r="EK504">
        <v>1.370623571428571</v>
      </c>
      <c r="EL504">
        <v>299.7737142857143</v>
      </c>
      <c r="EM504">
        <v>16.78820357142857</v>
      </c>
      <c r="EN504">
        <v>1.807741428571429</v>
      </c>
      <c r="EO504">
        <v>1.671293214285714</v>
      </c>
      <c r="EP504">
        <v>15.85387857142858</v>
      </c>
      <c r="EQ504">
        <v>14.63233928571428</v>
      </c>
      <c r="ER504">
        <v>2000.007142857143</v>
      </c>
      <c r="ES504">
        <v>0.9800052499999999</v>
      </c>
      <c r="ET504">
        <v>0.01999497142857143</v>
      </c>
      <c r="EU504">
        <v>0</v>
      </c>
      <c r="EV504">
        <v>488.6947142857143</v>
      </c>
      <c r="EW504">
        <v>5.00078</v>
      </c>
      <c r="EX504">
        <v>12894.32857142857</v>
      </c>
      <c r="EY504">
        <v>16379.73571428572</v>
      </c>
      <c r="EZ504">
        <v>41.52657142857142</v>
      </c>
      <c r="FA504">
        <v>42.64271428571429</v>
      </c>
      <c r="FB504">
        <v>42.26760714285714</v>
      </c>
      <c r="FC504">
        <v>42.13824999999999</v>
      </c>
      <c r="FD504">
        <v>42.3590357142857</v>
      </c>
      <c r="FE504">
        <v>1955.117142857143</v>
      </c>
      <c r="FF504">
        <v>39.89000000000001</v>
      </c>
      <c r="FG504">
        <v>0</v>
      </c>
      <c r="FH504">
        <v>1685135699.5</v>
      </c>
      <c r="FI504">
        <v>0</v>
      </c>
      <c r="FJ504">
        <v>488.708</v>
      </c>
      <c r="FK504">
        <v>2.108538465777375</v>
      </c>
      <c r="FL504">
        <v>36.8461539669882</v>
      </c>
      <c r="FM504">
        <v>12895.612</v>
      </c>
      <c r="FN504">
        <v>15</v>
      </c>
      <c r="FO504">
        <v>1685134506</v>
      </c>
      <c r="FP504" t="s">
        <v>1354</v>
      </c>
      <c r="FQ504">
        <v>1685134505.5</v>
      </c>
      <c r="FR504">
        <v>1685134506</v>
      </c>
      <c r="FS504">
        <v>8</v>
      </c>
      <c r="FT504">
        <v>0.058</v>
      </c>
      <c r="FU504">
        <v>-0.01</v>
      </c>
      <c r="FV504">
        <v>-0.483</v>
      </c>
      <c r="FW504">
        <v>-0.436</v>
      </c>
      <c r="FX504">
        <v>420</v>
      </c>
      <c r="FY504">
        <v>17</v>
      </c>
      <c r="FZ504">
        <v>0.32</v>
      </c>
      <c r="GA504">
        <v>0.03</v>
      </c>
      <c r="GB504">
        <v>16.54505609756098</v>
      </c>
      <c r="GC504">
        <v>2.042573519163748</v>
      </c>
      <c r="GD504">
        <v>0.3015896857659107</v>
      </c>
      <c r="GE504">
        <v>0</v>
      </c>
      <c r="GF504">
        <v>1.370978536585366</v>
      </c>
      <c r="GG504">
        <v>-0.01024369337978885</v>
      </c>
      <c r="GH504">
        <v>0.001171227334113112</v>
      </c>
      <c r="GI504">
        <v>1</v>
      </c>
      <c r="GJ504">
        <v>1</v>
      </c>
      <c r="GK504">
        <v>2</v>
      </c>
      <c r="GL504" t="s">
        <v>432</v>
      </c>
      <c r="GM504">
        <v>3.09896</v>
      </c>
      <c r="GN504">
        <v>2.75818</v>
      </c>
      <c r="GO504">
        <v>0.07192369999999999</v>
      </c>
      <c r="GP504">
        <v>0.0683976</v>
      </c>
      <c r="GQ504">
        <v>0.09864680000000001</v>
      </c>
      <c r="GR504">
        <v>0.0922219</v>
      </c>
      <c r="GS504">
        <v>23671.2</v>
      </c>
      <c r="GT504">
        <v>23436</v>
      </c>
      <c r="GU504">
        <v>26060.9</v>
      </c>
      <c r="GV504">
        <v>25509</v>
      </c>
      <c r="GW504">
        <v>37699.9</v>
      </c>
      <c r="GX504">
        <v>35144.5</v>
      </c>
      <c r="GY504">
        <v>45576.7</v>
      </c>
      <c r="GZ504">
        <v>41894.1</v>
      </c>
      <c r="HA504">
        <v>1.85045</v>
      </c>
      <c r="HB504">
        <v>1.85457</v>
      </c>
      <c r="HC504">
        <v>-0.0894219</v>
      </c>
      <c r="HD504">
        <v>0</v>
      </c>
      <c r="HE504">
        <v>29.4385</v>
      </c>
      <c r="HF504">
        <v>999.9</v>
      </c>
      <c r="HG504">
        <v>39.2</v>
      </c>
      <c r="HH504">
        <v>40.9</v>
      </c>
      <c r="HI504">
        <v>30.624</v>
      </c>
      <c r="HJ504">
        <v>62.5201</v>
      </c>
      <c r="HK504">
        <v>23.3614</v>
      </c>
      <c r="HL504">
        <v>1</v>
      </c>
      <c r="HM504">
        <v>0.429032</v>
      </c>
      <c r="HN504">
        <v>4.21435</v>
      </c>
      <c r="HO504">
        <v>20.2552</v>
      </c>
      <c r="HP504">
        <v>5.2131</v>
      </c>
      <c r="HQ504">
        <v>11.98</v>
      </c>
      <c r="HR504">
        <v>4.96355</v>
      </c>
      <c r="HS504">
        <v>3.27453</v>
      </c>
      <c r="HT504">
        <v>9999</v>
      </c>
      <c r="HU504">
        <v>9999</v>
      </c>
      <c r="HV504">
        <v>9999</v>
      </c>
      <c r="HW504">
        <v>43.6</v>
      </c>
      <c r="HX504">
        <v>1.86401</v>
      </c>
      <c r="HY504">
        <v>1.8602</v>
      </c>
      <c r="HZ504">
        <v>1.85852</v>
      </c>
      <c r="IA504">
        <v>1.85989</v>
      </c>
      <c r="IB504">
        <v>1.85988</v>
      </c>
      <c r="IC504">
        <v>1.85842</v>
      </c>
      <c r="ID504">
        <v>1.85745</v>
      </c>
      <c r="IE504">
        <v>1.85238</v>
      </c>
      <c r="IF504">
        <v>0</v>
      </c>
      <c r="IG504">
        <v>0</v>
      </c>
      <c r="IH504">
        <v>0</v>
      </c>
      <c r="II504">
        <v>0</v>
      </c>
      <c r="IJ504" t="s">
        <v>433</v>
      </c>
      <c r="IK504" t="s">
        <v>434</v>
      </c>
      <c r="IL504" t="s">
        <v>435</v>
      </c>
      <c r="IM504" t="s">
        <v>435</v>
      </c>
      <c r="IN504" t="s">
        <v>435</v>
      </c>
      <c r="IO504" t="s">
        <v>435</v>
      </c>
      <c r="IP504">
        <v>0</v>
      </c>
      <c r="IQ504">
        <v>100</v>
      </c>
      <c r="IR504">
        <v>100</v>
      </c>
      <c r="IS504">
        <v>-0.454</v>
      </c>
      <c r="IT504">
        <v>-0.4238</v>
      </c>
      <c r="IU504">
        <v>-0.4497975998826779</v>
      </c>
      <c r="IV504">
        <v>0.0001543633802942166</v>
      </c>
      <c r="IW504">
        <v>-6.359805854135664E-07</v>
      </c>
      <c r="IX504">
        <v>1.931128000261328E-10</v>
      </c>
      <c r="IY504">
        <v>-0.4300176354642509</v>
      </c>
      <c r="IZ504">
        <v>-0.009907362677547949</v>
      </c>
      <c r="JA504">
        <v>0.0006454078662214542</v>
      </c>
      <c r="JB504">
        <v>-5.064920317128958E-06</v>
      </c>
      <c r="JC504">
        <v>3</v>
      </c>
      <c r="JD504">
        <v>1872</v>
      </c>
      <c r="JE504">
        <v>1</v>
      </c>
      <c r="JF504">
        <v>37</v>
      </c>
      <c r="JG504">
        <v>19.9</v>
      </c>
      <c r="JH504">
        <v>19.9</v>
      </c>
      <c r="JI504">
        <v>0.7714839999999999</v>
      </c>
      <c r="JJ504">
        <v>2.66602</v>
      </c>
      <c r="JK504">
        <v>1.49658</v>
      </c>
      <c r="JL504">
        <v>2.33765</v>
      </c>
      <c r="JM504">
        <v>1.54785</v>
      </c>
      <c r="JN504">
        <v>2.37915</v>
      </c>
      <c r="JO504">
        <v>43.0469</v>
      </c>
      <c r="JP504">
        <v>15.9095</v>
      </c>
      <c r="JQ504">
        <v>18</v>
      </c>
      <c r="JR504">
        <v>497.036</v>
      </c>
      <c r="JS504">
        <v>515.875</v>
      </c>
      <c r="JT504">
        <v>22.6157</v>
      </c>
      <c r="JU504">
        <v>32.5214</v>
      </c>
      <c r="JV504">
        <v>29.9996</v>
      </c>
      <c r="JW504">
        <v>32.6053</v>
      </c>
      <c r="JX504">
        <v>32.5516</v>
      </c>
      <c r="JY504">
        <v>15.4685</v>
      </c>
      <c r="JZ504">
        <v>41.0642</v>
      </c>
      <c r="KA504">
        <v>0</v>
      </c>
      <c r="KB504">
        <v>22.6348</v>
      </c>
      <c r="KC504">
        <v>246.057</v>
      </c>
      <c r="KD504">
        <v>16.813</v>
      </c>
      <c r="KE504">
        <v>99.5951</v>
      </c>
      <c r="KF504">
        <v>99.59820000000001</v>
      </c>
    </row>
    <row r="505" spans="1:292">
      <c r="A505">
        <v>465</v>
      </c>
      <c r="B505">
        <v>1685135706.1</v>
      </c>
      <c r="C505">
        <v>12303.59999990463</v>
      </c>
      <c r="D505" t="s">
        <v>1375</v>
      </c>
      <c r="E505" t="s">
        <v>1376</v>
      </c>
      <c r="F505">
        <v>5</v>
      </c>
      <c r="G505" t="s">
        <v>1353</v>
      </c>
      <c r="H505">
        <v>1685135698.6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K505*DK505*100.0/(AV505*EE505),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K505*DK505*100.0/(AV505*EE505),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273.8557376294966</v>
      </c>
      <c r="AJ505">
        <v>282.6092181818181</v>
      </c>
      <c r="AK505">
        <v>-3.228575606515882</v>
      </c>
      <c r="AL505">
        <v>66.91601856702424</v>
      </c>
      <c r="AM505">
        <f>(AO505 - AN505 + DX505*1E3/(8.314*(DZ505+273.15)) * AQ505/DW505 * AP505) * DW505/(100*DK505) * 1000/(1000 - AO505)</f>
        <v>0</v>
      </c>
      <c r="AN505">
        <v>16.77884550358781</v>
      </c>
      <c r="AO505">
        <v>18.14666153846155</v>
      </c>
      <c r="AP505">
        <v>-7.666081938011615E-06</v>
      </c>
      <c r="AQ505">
        <v>105.3617858527693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429</v>
      </c>
      <c r="AX505" t="s">
        <v>429</v>
      </c>
      <c r="AY505">
        <v>0</v>
      </c>
      <c r="AZ505">
        <v>0</v>
      </c>
      <c r="BA505">
        <f>1-AY505/AZ505</f>
        <v>0</v>
      </c>
      <c r="BB505">
        <v>0</v>
      </c>
      <c r="BC505" t="s">
        <v>429</v>
      </c>
      <c r="BD505" t="s">
        <v>429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429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5.18</v>
      </c>
      <c r="DL505">
        <v>0.5</v>
      </c>
      <c r="DM505" t="s">
        <v>430</v>
      </c>
      <c r="DN505">
        <v>2</v>
      </c>
      <c r="DO505" t="b">
        <v>1</v>
      </c>
      <c r="DP505">
        <v>1685135698.6</v>
      </c>
      <c r="DQ505">
        <v>299.6358518518518</v>
      </c>
      <c r="DR505">
        <v>282.7456666666666</v>
      </c>
      <c r="DS505">
        <v>18.15314814814815</v>
      </c>
      <c r="DT505">
        <v>16.78265925925926</v>
      </c>
      <c r="DU505">
        <v>300.0914814814815</v>
      </c>
      <c r="DV505">
        <v>18.57695185185185</v>
      </c>
      <c r="DW505">
        <v>499.9982962962962</v>
      </c>
      <c r="DX505">
        <v>99.55133703703703</v>
      </c>
      <c r="DY505">
        <v>0.09995911851851851</v>
      </c>
      <c r="DZ505">
        <v>27.14825185185185</v>
      </c>
      <c r="EA505">
        <v>27.97727407407407</v>
      </c>
      <c r="EB505">
        <v>999.9000000000001</v>
      </c>
      <c r="EC505">
        <v>0</v>
      </c>
      <c r="ED505">
        <v>0</v>
      </c>
      <c r="EE505">
        <v>10003.05444444444</v>
      </c>
      <c r="EF505">
        <v>0</v>
      </c>
      <c r="EG505">
        <v>24.29867777777777</v>
      </c>
      <c r="EH505">
        <v>16.89011111111111</v>
      </c>
      <c r="EI505">
        <v>305.1756666666667</v>
      </c>
      <c r="EJ505">
        <v>287.5718518518519</v>
      </c>
      <c r="EK505">
        <v>1.370490370370371</v>
      </c>
      <c r="EL505">
        <v>282.7456666666666</v>
      </c>
      <c r="EM505">
        <v>16.78265925925926</v>
      </c>
      <c r="EN505">
        <v>1.80717037037037</v>
      </c>
      <c r="EO505">
        <v>1.670735925925926</v>
      </c>
      <c r="EP505">
        <v>15.84893703703704</v>
      </c>
      <c r="EQ505">
        <v>14.62717037037037</v>
      </c>
      <c r="ER505">
        <v>1999.980740740741</v>
      </c>
      <c r="ES505">
        <v>0.9800049999999999</v>
      </c>
      <c r="ET505">
        <v>0.01999522592592593</v>
      </c>
      <c r="EU505">
        <v>0</v>
      </c>
      <c r="EV505">
        <v>489.007</v>
      </c>
      <c r="EW505">
        <v>5.00078</v>
      </c>
      <c r="EX505">
        <v>12901.2</v>
      </c>
      <c r="EY505">
        <v>16379.51481481482</v>
      </c>
      <c r="EZ505">
        <v>41.49499999999999</v>
      </c>
      <c r="FA505">
        <v>42.63188888888889</v>
      </c>
      <c r="FB505">
        <v>42.16170370370369</v>
      </c>
      <c r="FC505">
        <v>42.11785185185185</v>
      </c>
      <c r="FD505">
        <v>42.3028148148148</v>
      </c>
      <c r="FE505">
        <v>1955.090740740741</v>
      </c>
      <c r="FF505">
        <v>39.89000000000001</v>
      </c>
      <c r="FG505">
        <v>0</v>
      </c>
      <c r="FH505">
        <v>1685135704.3</v>
      </c>
      <c r="FI505">
        <v>0</v>
      </c>
      <c r="FJ505">
        <v>489.04108</v>
      </c>
      <c r="FK505">
        <v>5.586384626194481</v>
      </c>
      <c r="FL505">
        <v>150.7615388808169</v>
      </c>
      <c r="FM505">
        <v>12901.9</v>
      </c>
      <c r="FN505">
        <v>15</v>
      </c>
      <c r="FO505">
        <v>1685134506</v>
      </c>
      <c r="FP505" t="s">
        <v>1354</v>
      </c>
      <c r="FQ505">
        <v>1685134505.5</v>
      </c>
      <c r="FR505">
        <v>1685134506</v>
      </c>
      <c r="FS505">
        <v>8</v>
      </c>
      <c r="FT505">
        <v>0.058</v>
      </c>
      <c r="FU505">
        <v>-0.01</v>
      </c>
      <c r="FV505">
        <v>-0.483</v>
      </c>
      <c r="FW505">
        <v>-0.436</v>
      </c>
      <c r="FX505">
        <v>420</v>
      </c>
      <c r="FY505">
        <v>17</v>
      </c>
      <c r="FZ505">
        <v>0.32</v>
      </c>
      <c r="GA505">
        <v>0.03</v>
      </c>
      <c r="GB505">
        <v>16.78498780487805</v>
      </c>
      <c r="GC505">
        <v>2.017154006968646</v>
      </c>
      <c r="GD505">
        <v>0.293828258445363</v>
      </c>
      <c r="GE505">
        <v>0</v>
      </c>
      <c r="GF505">
        <v>1.370789756097561</v>
      </c>
      <c r="GG505">
        <v>-0.004422229965152903</v>
      </c>
      <c r="GH505">
        <v>0.001086620376649834</v>
      </c>
      <c r="GI505">
        <v>1</v>
      </c>
      <c r="GJ505">
        <v>1</v>
      </c>
      <c r="GK505">
        <v>2</v>
      </c>
      <c r="GL505" t="s">
        <v>432</v>
      </c>
      <c r="GM505">
        <v>3.09899</v>
      </c>
      <c r="GN505">
        <v>2.75823</v>
      </c>
      <c r="GO505">
        <v>0.0687079</v>
      </c>
      <c r="GP505">
        <v>0.0649714</v>
      </c>
      <c r="GQ505">
        <v>0.0986332</v>
      </c>
      <c r="GR505">
        <v>0.09219579999999999</v>
      </c>
      <c r="GS505">
        <v>23753.3</v>
      </c>
      <c r="GT505">
        <v>23522.4</v>
      </c>
      <c r="GU505">
        <v>26061</v>
      </c>
      <c r="GV505">
        <v>25509.2</v>
      </c>
      <c r="GW505">
        <v>37700.3</v>
      </c>
      <c r="GX505">
        <v>35145.2</v>
      </c>
      <c r="GY505">
        <v>45576.9</v>
      </c>
      <c r="GZ505">
        <v>41894.3</v>
      </c>
      <c r="HA505">
        <v>1.85055</v>
      </c>
      <c r="HB505">
        <v>1.85455</v>
      </c>
      <c r="HC505">
        <v>-0.097163</v>
      </c>
      <c r="HD505">
        <v>0</v>
      </c>
      <c r="HE505">
        <v>29.4418</v>
      </c>
      <c r="HF505">
        <v>999.9</v>
      </c>
      <c r="HG505">
        <v>39.2</v>
      </c>
      <c r="HH505">
        <v>40.9</v>
      </c>
      <c r="HI505">
        <v>30.624</v>
      </c>
      <c r="HJ505">
        <v>62.4401</v>
      </c>
      <c r="HK505">
        <v>23.0809</v>
      </c>
      <c r="HL505">
        <v>1</v>
      </c>
      <c r="HM505">
        <v>0.428158</v>
      </c>
      <c r="HN505">
        <v>4.163</v>
      </c>
      <c r="HO505">
        <v>20.2565</v>
      </c>
      <c r="HP505">
        <v>5.21265</v>
      </c>
      <c r="HQ505">
        <v>11.98</v>
      </c>
      <c r="HR505">
        <v>4.9637</v>
      </c>
      <c r="HS505">
        <v>3.27448</v>
      </c>
      <c r="HT505">
        <v>9999</v>
      </c>
      <c r="HU505">
        <v>9999</v>
      </c>
      <c r="HV505">
        <v>9999</v>
      </c>
      <c r="HW505">
        <v>43.6</v>
      </c>
      <c r="HX505">
        <v>1.86401</v>
      </c>
      <c r="HY505">
        <v>1.8602</v>
      </c>
      <c r="HZ505">
        <v>1.85852</v>
      </c>
      <c r="IA505">
        <v>1.85989</v>
      </c>
      <c r="IB505">
        <v>1.85988</v>
      </c>
      <c r="IC505">
        <v>1.85838</v>
      </c>
      <c r="ID505">
        <v>1.85745</v>
      </c>
      <c r="IE505">
        <v>1.85236</v>
      </c>
      <c r="IF505">
        <v>0</v>
      </c>
      <c r="IG505">
        <v>0</v>
      </c>
      <c r="IH505">
        <v>0</v>
      </c>
      <c r="II505">
        <v>0</v>
      </c>
      <c r="IJ505" t="s">
        <v>433</v>
      </c>
      <c r="IK505" t="s">
        <v>434</v>
      </c>
      <c r="IL505" t="s">
        <v>435</v>
      </c>
      <c r="IM505" t="s">
        <v>435</v>
      </c>
      <c r="IN505" t="s">
        <v>435</v>
      </c>
      <c r="IO505" t="s">
        <v>435</v>
      </c>
      <c r="IP505">
        <v>0</v>
      </c>
      <c r="IQ505">
        <v>100</v>
      </c>
      <c r="IR505">
        <v>100</v>
      </c>
      <c r="IS505">
        <v>-0.452</v>
      </c>
      <c r="IT505">
        <v>-0.4238</v>
      </c>
      <c r="IU505">
        <v>-0.4497975998826779</v>
      </c>
      <c r="IV505">
        <v>0.0001543633802942166</v>
      </c>
      <c r="IW505">
        <v>-6.359805854135664E-07</v>
      </c>
      <c r="IX505">
        <v>1.931128000261328E-10</v>
      </c>
      <c r="IY505">
        <v>-0.4300176354642509</v>
      </c>
      <c r="IZ505">
        <v>-0.009907362677547949</v>
      </c>
      <c r="JA505">
        <v>0.0006454078662214542</v>
      </c>
      <c r="JB505">
        <v>-5.064920317128958E-06</v>
      </c>
      <c r="JC505">
        <v>3</v>
      </c>
      <c r="JD505">
        <v>1872</v>
      </c>
      <c r="JE505">
        <v>1</v>
      </c>
      <c r="JF505">
        <v>37</v>
      </c>
      <c r="JG505">
        <v>20</v>
      </c>
      <c r="JH505">
        <v>20</v>
      </c>
      <c r="JI505">
        <v>0.731201</v>
      </c>
      <c r="JJ505">
        <v>2.67456</v>
      </c>
      <c r="JK505">
        <v>1.49658</v>
      </c>
      <c r="JL505">
        <v>2.33765</v>
      </c>
      <c r="JM505">
        <v>1.54907</v>
      </c>
      <c r="JN505">
        <v>2.44995</v>
      </c>
      <c r="JO505">
        <v>43.0469</v>
      </c>
      <c r="JP505">
        <v>15.9095</v>
      </c>
      <c r="JQ505">
        <v>18</v>
      </c>
      <c r="JR505">
        <v>497.049</v>
      </c>
      <c r="JS505">
        <v>515.798</v>
      </c>
      <c r="JT505">
        <v>22.6301</v>
      </c>
      <c r="JU505">
        <v>32.5155</v>
      </c>
      <c r="JV505">
        <v>29.9994</v>
      </c>
      <c r="JW505">
        <v>32.5987</v>
      </c>
      <c r="JX505">
        <v>32.5443</v>
      </c>
      <c r="JY505">
        <v>14.6639</v>
      </c>
      <c r="JZ505">
        <v>41.0642</v>
      </c>
      <c r="KA505">
        <v>0</v>
      </c>
      <c r="KB505">
        <v>22.6499</v>
      </c>
      <c r="KC505">
        <v>232.683</v>
      </c>
      <c r="KD505">
        <v>16.813</v>
      </c>
      <c r="KE505">
        <v>99.59569999999999</v>
      </c>
      <c r="KF505">
        <v>99.5988</v>
      </c>
    </row>
    <row r="506" spans="1:292">
      <c r="A506">
        <v>466</v>
      </c>
      <c r="B506">
        <v>1685135711.1</v>
      </c>
      <c r="C506">
        <v>12308.59999990463</v>
      </c>
      <c r="D506" t="s">
        <v>1377</v>
      </c>
      <c r="E506" t="s">
        <v>1378</v>
      </c>
      <c r="F506">
        <v>5</v>
      </c>
      <c r="G506" t="s">
        <v>1353</v>
      </c>
      <c r="H506">
        <v>1685135703.314285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K506*DK506*100.0/(AV506*EE506),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K506*DK506*100.0/(AV506*EE506),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257.0183671232404</v>
      </c>
      <c r="AJ506">
        <v>266.311296969697</v>
      </c>
      <c r="AK506">
        <v>-3.262789792332436</v>
      </c>
      <c r="AL506">
        <v>66.91601856702424</v>
      </c>
      <c r="AM506">
        <f>(AO506 - AN506 + DX506*1E3/(8.314*(DZ506+273.15)) * AQ506/DW506 * AP506) * DW506/(100*DK506) * 1000/(1000 - AO506)</f>
        <v>0</v>
      </c>
      <c r="AN506">
        <v>16.77232627889993</v>
      </c>
      <c r="AO506">
        <v>18.13707692307694</v>
      </c>
      <c r="AP506">
        <v>-4.142350453956395E-05</v>
      </c>
      <c r="AQ506">
        <v>105.3617858527693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429</v>
      </c>
      <c r="AX506" t="s">
        <v>429</v>
      </c>
      <c r="AY506">
        <v>0</v>
      </c>
      <c r="AZ506">
        <v>0</v>
      </c>
      <c r="BA506">
        <f>1-AY506/AZ506</f>
        <v>0</v>
      </c>
      <c r="BB506">
        <v>0</v>
      </c>
      <c r="BC506" t="s">
        <v>429</v>
      </c>
      <c r="BD506" t="s">
        <v>429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429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5.18</v>
      </c>
      <c r="DL506">
        <v>0.5</v>
      </c>
      <c r="DM506" t="s">
        <v>430</v>
      </c>
      <c r="DN506">
        <v>2</v>
      </c>
      <c r="DO506" t="b">
        <v>1</v>
      </c>
      <c r="DP506">
        <v>1685135703.314285</v>
      </c>
      <c r="DQ506">
        <v>284.6940714285714</v>
      </c>
      <c r="DR506">
        <v>267.3465</v>
      </c>
      <c r="DS506">
        <v>18.14753571428571</v>
      </c>
      <c r="DT506">
        <v>16.7768</v>
      </c>
      <c r="DU506">
        <v>285.14725</v>
      </c>
      <c r="DV506">
        <v>18.57138214285714</v>
      </c>
      <c r="DW506">
        <v>500.0087142857143</v>
      </c>
      <c r="DX506">
        <v>99.551275</v>
      </c>
      <c r="DY506">
        <v>0.10003735</v>
      </c>
      <c r="DZ506">
        <v>27.14911428571429</v>
      </c>
      <c r="EA506">
        <v>27.88621428571428</v>
      </c>
      <c r="EB506">
        <v>999.9000000000002</v>
      </c>
      <c r="EC506">
        <v>0</v>
      </c>
      <c r="ED506">
        <v>0</v>
      </c>
      <c r="EE506">
        <v>10003.43642857143</v>
      </c>
      <c r="EF506">
        <v>0</v>
      </c>
      <c r="EG506">
        <v>24.37351071428571</v>
      </c>
      <c r="EH506">
        <v>17.34757857142857</v>
      </c>
      <c r="EI506">
        <v>289.9559642857143</v>
      </c>
      <c r="EJ506">
        <v>271.9081785714286</v>
      </c>
      <c r="EK506">
        <v>1.370746071428572</v>
      </c>
      <c r="EL506">
        <v>267.3465</v>
      </c>
      <c r="EM506">
        <v>16.7768</v>
      </c>
      <c r="EN506">
        <v>1.806610714285714</v>
      </c>
      <c r="EO506">
        <v>1.670150714285714</v>
      </c>
      <c r="EP506">
        <v>15.84409285714286</v>
      </c>
      <c r="EQ506">
        <v>14.62174642857143</v>
      </c>
      <c r="ER506">
        <v>1999.983928571428</v>
      </c>
      <c r="ES506">
        <v>0.9800050357142857</v>
      </c>
      <c r="ET506">
        <v>0.01999519285714286</v>
      </c>
      <c r="EU506">
        <v>0</v>
      </c>
      <c r="EV506">
        <v>489.40375</v>
      </c>
      <c r="EW506">
        <v>5.00078</v>
      </c>
      <c r="EX506">
        <v>12920.3</v>
      </c>
      <c r="EY506">
        <v>16379.53571428571</v>
      </c>
      <c r="EZ506">
        <v>41.48842857142856</v>
      </c>
      <c r="FA506">
        <v>42.61814285714285</v>
      </c>
      <c r="FB506">
        <v>42.10910714285713</v>
      </c>
      <c r="FC506">
        <v>42.11364285714285</v>
      </c>
      <c r="FD506">
        <v>42.30757142857141</v>
      </c>
      <c r="FE506">
        <v>1955.093928571428</v>
      </c>
      <c r="FF506">
        <v>39.89000000000001</v>
      </c>
      <c r="FG506">
        <v>0</v>
      </c>
      <c r="FH506">
        <v>1685135709.7</v>
      </c>
      <c r="FI506">
        <v>0</v>
      </c>
      <c r="FJ506">
        <v>489.4845384615386</v>
      </c>
      <c r="FK506">
        <v>6.272341876188043</v>
      </c>
      <c r="FL506">
        <v>320.4923080278998</v>
      </c>
      <c r="FM506">
        <v>12924.26153846154</v>
      </c>
      <c r="FN506">
        <v>15</v>
      </c>
      <c r="FO506">
        <v>1685134506</v>
      </c>
      <c r="FP506" t="s">
        <v>1354</v>
      </c>
      <c r="FQ506">
        <v>1685134505.5</v>
      </c>
      <c r="FR506">
        <v>1685134506</v>
      </c>
      <c r="FS506">
        <v>8</v>
      </c>
      <c r="FT506">
        <v>0.058</v>
      </c>
      <c r="FU506">
        <v>-0.01</v>
      </c>
      <c r="FV506">
        <v>-0.483</v>
      </c>
      <c r="FW506">
        <v>-0.436</v>
      </c>
      <c r="FX506">
        <v>420</v>
      </c>
      <c r="FY506">
        <v>17</v>
      </c>
      <c r="FZ506">
        <v>0.32</v>
      </c>
      <c r="GA506">
        <v>0.03</v>
      </c>
      <c r="GB506">
        <v>17.113</v>
      </c>
      <c r="GC506">
        <v>5.342206378986851</v>
      </c>
      <c r="GD506">
        <v>0.5495211356262834</v>
      </c>
      <c r="GE506">
        <v>0</v>
      </c>
      <c r="GF506">
        <v>1.37070125</v>
      </c>
      <c r="GG506">
        <v>0.006399287054403824</v>
      </c>
      <c r="GH506">
        <v>0.001088931098600818</v>
      </c>
      <c r="GI506">
        <v>1</v>
      </c>
      <c r="GJ506">
        <v>1</v>
      </c>
      <c r="GK506">
        <v>2</v>
      </c>
      <c r="GL506" t="s">
        <v>432</v>
      </c>
      <c r="GM506">
        <v>3.09893</v>
      </c>
      <c r="GN506">
        <v>2.7582</v>
      </c>
      <c r="GO506">
        <v>0.06539979999999999</v>
      </c>
      <c r="GP506">
        <v>0.0614759</v>
      </c>
      <c r="GQ506">
        <v>0.0985944</v>
      </c>
      <c r="GR506">
        <v>0.0921752</v>
      </c>
      <c r="GS506">
        <v>23838.1</v>
      </c>
      <c r="GT506">
        <v>23610.2</v>
      </c>
      <c r="GU506">
        <v>26061.5</v>
      </c>
      <c r="GV506">
        <v>25509.1</v>
      </c>
      <c r="GW506">
        <v>37701.9</v>
      </c>
      <c r="GX506">
        <v>35145.7</v>
      </c>
      <c r="GY506">
        <v>45577.4</v>
      </c>
      <c r="GZ506">
        <v>41894.3</v>
      </c>
      <c r="HA506">
        <v>1.85055</v>
      </c>
      <c r="HB506">
        <v>1.85467</v>
      </c>
      <c r="HC506">
        <v>-0.111021</v>
      </c>
      <c r="HD506">
        <v>0</v>
      </c>
      <c r="HE506">
        <v>29.4442</v>
      </c>
      <c r="HF506">
        <v>999.9</v>
      </c>
      <c r="HG506">
        <v>39.2</v>
      </c>
      <c r="HH506">
        <v>40.9</v>
      </c>
      <c r="HI506">
        <v>30.6242</v>
      </c>
      <c r="HJ506">
        <v>62.3001</v>
      </c>
      <c r="HK506">
        <v>22.9728</v>
      </c>
      <c r="HL506">
        <v>1</v>
      </c>
      <c r="HM506">
        <v>0.42735</v>
      </c>
      <c r="HN506">
        <v>3.93611</v>
      </c>
      <c r="HO506">
        <v>20.2614</v>
      </c>
      <c r="HP506">
        <v>5.2122</v>
      </c>
      <c r="HQ506">
        <v>11.98</v>
      </c>
      <c r="HR506">
        <v>4.96365</v>
      </c>
      <c r="HS506">
        <v>3.27435</v>
      </c>
      <c r="HT506">
        <v>9999</v>
      </c>
      <c r="HU506">
        <v>9999</v>
      </c>
      <c r="HV506">
        <v>9999</v>
      </c>
      <c r="HW506">
        <v>43.6</v>
      </c>
      <c r="HX506">
        <v>1.86401</v>
      </c>
      <c r="HY506">
        <v>1.8602</v>
      </c>
      <c r="HZ506">
        <v>1.85852</v>
      </c>
      <c r="IA506">
        <v>1.85989</v>
      </c>
      <c r="IB506">
        <v>1.85988</v>
      </c>
      <c r="IC506">
        <v>1.85838</v>
      </c>
      <c r="ID506">
        <v>1.85745</v>
      </c>
      <c r="IE506">
        <v>1.85238</v>
      </c>
      <c r="IF506">
        <v>0</v>
      </c>
      <c r="IG506">
        <v>0</v>
      </c>
      <c r="IH506">
        <v>0</v>
      </c>
      <c r="II506">
        <v>0</v>
      </c>
      <c r="IJ506" t="s">
        <v>433</v>
      </c>
      <c r="IK506" t="s">
        <v>434</v>
      </c>
      <c r="IL506" t="s">
        <v>435</v>
      </c>
      <c r="IM506" t="s">
        <v>435</v>
      </c>
      <c r="IN506" t="s">
        <v>435</v>
      </c>
      <c r="IO506" t="s">
        <v>435</v>
      </c>
      <c r="IP506">
        <v>0</v>
      </c>
      <c r="IQ506">
        <v>100</v>
      </c>
      <c r="IR506">
        <v>100</v>
      </c>
      <c r="IS506">
        <v>-0.449</v>
      </c>
      <c r="IT506">
        <v>-0.424</v>
      </c>
      <c r="IU506">
        <v>-0.4497975998826779</v>
      </c>
      <c r="IV506">
        <v>0.0001543633802942166</v>
      </c>
      <c r="IW506">
        <v>-6.359805854135664E-07</v>
      </c>
      <c r="IX506">
        <v>1.931128000261328E-10</v>
      </c>
      <c r="IY506">
        <v>-0.4300176354642509</v>
      </c>
      <c r="IZ506">
        <v>-0.009907362677547949</v>
      </c>
      <c r="JA506">
        <v>0.0006454078662214542</v>
      </c>
      <c r="JB506">
        <v>-5.064920317128958E-06</v>
      </c>
      <c r="JC506">
        <v>3</v>
      </c>
      <c r="JD506">
        <v>1872</v>
      </c>
      <c r="JE506">
        <v>1</v>
      </c>
      <c r="JF506">
        <v>37</v>
      </c>
      <c r="JG506">
        <v>20.1</v>
      </c>
      <c r="JH506">
        <v>20.1</v>
      </c>
      <c r="JI506">
        <v>0.69458</v>
      </c>
      <c r="JJ506">
        <v>2.66602</v>
      </c>
      <c r="JK506">
        <v>1.49658</v>
      </c>
      <c r="JL506">
        <v>2.33887</v>
      </c>
      <c r="JM506">
        <v>1.54907</v>
      </c>
      <c r="JN506">
        <v>2.3999</v>
      </c>
      <c r="JO506">
        <v>43.0469</v>
      </c>
      <c r="JP506">
        <v>15.9182</v>
      </c>
      <c r="JQ506">
        <v>18</v>
      </c>
      <c r="JR506">
        <v>497.003</v>
      </c>
      <c r="JS506">
        <v>515.8390000000001</v>
      </c>
      <c r="JT506">
        <v>22.6477</v>
      </c>
      <c r="JU506">
        <v>32.5085</v>
      </c>
      <c r="JV506">
        <v>29.9993</v>
      </c>
      <c r="JW506">
        <v>32.5923</v>
      </c>
      <c r="JX506">
        <v>32.5388</v>
      </c>
      <c r="JY506">
        <v>13.9251</v>
      </c>
      <c r="JZ506">
        <v>41.0642</v>
      </c>
      <c r="KA506">
        <v>0</v>
      </c>
      <c r="KB506">
        <v>22.8279</v>
      </c>
      <c r="KC506">
        <v>212.647</v>
      </c>
      <c r="KD506">
        <v>16.8153</v>
      </c>
      <c r="KE506">
        <v>99.59699999999999</v>
      </c>
      <c r="KF506">
        <v>99.59869999999999</v>
      </c>
    </row>
    <row r="507" spans="1:292">
      <c r="A507">
        <v>467</v>
      </c>
      <c r="B507">
        <v>1685135716.1</v>
      </c>
      <c r="C507">
        <v>12313.59999990463</v>
      </c>
      <c r="D507" t="s">
        <v>1379</v>
      </c>
      <c r="E507" t="s">
        <v>1380</v>
      </c>
      <c r="F507">
        <v>5</v>
      </c>
      <c r="G507" t="s">
        <v>1353</v>
      </c>
      <c r="H507">
        <v>1685135708.6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K507*DK507*100.0/(AV507*EE507),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K507*DK507*100.0/(AV507*EE507),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240.286011755701</v>
      </c>
      <c r="AJ507">
        <v>250.0140848484847</v>
      </c>
      <c r="AK507">
        <v>-3.259238229912912</v>
      </c>
      <c r="AL507">
        <v>66.91601856702424</v>
      </c>
      <c r="AM507">
        <f>(AO507 - AN507 + DX507*1E3/(8.314*(DZ507+273.15)) * AQ507/DW507 * AP507) * DW507/(100*DK507) * 1000/(1000 - AO507)</f>
        <v>0</v>
      </c>
      <c r="AN507">
        <v>16.7667002786893</v>
      </c>
      <c r="AO507">
        <v>18.13025594405595</v>
      </c>
      <c r="AP507">
        <v>-7.412812119731006E-05</v>
      </c>
      <c r="AQ507">
        <v>105.3617858527693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429</v>
      </c>
      <c r="AX507" t="s">
        <v>429</v>
      </c>
      <c r="AY507">
        <v>0</v>
      </c>
      <c r="AZ507">
        <v>0</v>
      </c>
      <c r="BA507">
        <f>1-AY507/AZ507</f>
        <v>0</v>
      </c>
      <c r="BB507">
        <v>0</v>
      </c>
      <c r="BC507" t="s">
        <v>429</v>
      </c>
      <c r="BD507" t="s">
        <v>429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429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5.18</v>
      </c>
      <c r="DL507">
        <v>0.5</v>
      </c>
      <c r="DM507" t="s">
        <v>430</v>
      </c>
      <c r="DN507">
        <v>2</v>
      </c>
      <c r="DO507" t="b">
        <v>1</v>
      </c>
      <c r="DP507">
        <v>1685135708.6</v>
      </c>
      <c r="DQ507">
        <v>267.8634074074074</v>
      </c>
      <c r="DR507">
        <v>249.9285555555556</v>
      </c>
      <c r="DS507">
        <v>18.1403</v>
      </c>
      <c r="DT507">
        <v>16.77080740740741</v>
      </c>
      <c r="DU507">
        <v>268.3141111111111</v>
      </c>
      <c r="DV507">
        <v>18.56420740740741</v>
      </c>
      <c r="DW507">
        <v>500.0078148148149</v>
      </c>
      <c r="DX507">
        <v>99.55180370370373</v>
      </c>
      <c r="DY507">
        <v>0.1000198518518518</v>
      </c>
      <c r="DZ507">
        <v>27.14663333333334</v>
      </c>
      <c r="EA507">
        <v>27.76436666666666</v>
      </c>
      <c r="EB507">
        <v>999.9000000000001</v>
      </c>
      <c r="EC507">
        <v>0</v>
      </c>
      <c r="ED507">
        <v>0</v>
      </c>
      <c r="EE507">
        <v>10004.51148148148</v>
      </c>
      <c r="EF507">
        <v>0</v>
      </c>
      <c r="EG507">
        <v>24.53101481481481</v>
      </c>
      <c r="EH507">
        <v>17.93487037037037</v>
      </c>
      <c r="EI507">
        <v>272.8124074074074</v>
      </c>
      <c r="EJ507">
        <v>254.1915185185185</v>
      </c>
      <c r="EK507">
        <v>1.369496666666667</v>
      </c>
      <c r="EL507">
        <v>249.9285555555556</v>
      </c>
      <c r="EM507">
        <v>16.77080740740741</v>
      </c>
      <c r="EN507">
        <v>1.805898518518518</v>
      </c>
      <c r="EO507">
        <v>1.669563333333333</v>
      </c>
      <c r="EP507">
        <v>15.83794074074074</v>
      </c>
      <c r="EQ507">
        <v>14.6163</v>
      </c>
      <c r="ER507">
        <v>1999.980740740741</v>
      </c>
      <c r="ES507">
        <v>0.9800049999999999</v>
      </c>
      <c r="ET507">
        <v>0.01999522592592592</v>
      </c>
      <c r="EU507">
        <v>0</v>
      </c>
      <c r="EV507">
        <v>489.9786296296296</v>
      </c>
      <c r="EW507">
        <v>5.00078</v>
      </c>
      <c r="EX507">
        <v>12947.20370370371</v>
      </c>
      <c r="EY507">
        <v>16379.49629629629</v>
      </c>
      <c r="EZ507">
        <v>41.4764074074074</v>
      </c>
      <c r="FA507">
        <v>42.59466666666666</v>
      </c>
      <c r="FB507">
        <v>42.00199999999999</v>
      </c>
      <c r="FC507">
        <v>42.10151851851851</v>
      </c>
      <c r="FD507">
        <v>42.27277777777778</v>
      </c>
      <c r="FE507">
        <v>1955.090740740741</v>
      </c>
      <c r="FF507">
        <v>39.89000000000001</v>
      </c>
      <c r="FG507">
        <v>0</v>
      </c>
      <c r="FH507">
        <v>1685135714.5</v>
      </c>
      <c r="FI507">
        <v>0</v>
      </c>
      <c r="FJ507">
        <v>490.027076923077</v>
      </c>
      <c r="FK507">
        <v>6.318700834399575</v>
      </c>
      <c r="FL507">
        <v>367.0905977773943</v>
      </c>
      <c r="FM507">
        <v>12948.13076923077</v>
      </c>
      <c r="FN507">
        <v>15</v>
      </c>
      <c r="FO507">
        <v>1685134506</v>
      </c>
      <c r="FP507" t="s">
        <v>1354</v>
      </c>
      <c r="FQ507">
        <v>1685134505.5</v>
      </c>
      <c r="FR507">
        <v>1685134506</v>
      </c>
      <c r="FS507">
        <v>8</v>
      </c>
      <c r="FT507">
        <v>0.058</v>
      </c>
      <c r="FU507">
        <v>-0.01</v>
      </c>
      <c r="FV507">
        <v>-0.483</v>
      </c>
      <c r="FW507">
        <v>-0.436</v>
      </c>
      <c r="FX507">
        <v>420</v>
      </c>
      <c r="FY507">
        <v>17</v>
      </c>
      <c r="FZ507">
        <v>0.32</v>
      </c>
      <c r="GA507">
        <v>0.03</v>
      </c>
      <c r="GB507">
        <v>17.563495</v>
      </c>
      <c r="GC507">
        <v>6.736586116322703</v>
      </c>
      <c r="GD507">
        <v>0.6491090216404328</v>
      </c>
      <c r="GE507">
        <v>0</v>
      </c>
      <c r="GF507">
        <v>1.36965375</v>
      </c>
      <c r="GG507">
        <v>-0.01109707317073384</v>
      </c>
      <c r="GH507">
        <v>0.002359047146095208</v>
      </c>
      <c r="GI507">
        <v>1</v>
      </c>
      <c r="GJ507">
        <v>1</v>
      </c>
      <c r="GK507">
        <v>2</v>
      </c>
      <c r="GL507" t="s">
        <v>432</v>
      </c>
      <c r="GM507">
        <v>3.09882</v>
      </c>
      <c r="GN507">
        <v>2.75815</v>
      </c>
      <c r="GO507">
        <v>0.0620161</v>
      </c>
      <c r="GP507">
        <v>0.0578773</v>
      </c>
      <c r="GQ507">
        <v>0.0985789</v>
      </c>
      <c r="GR507">
        <v>0.0921633</v>
      </c>
      <c r="GS507">
        <v>23924.6</v>
      </c>
      <c r="GT507">
        <v>23700.8</v>
      </c>
      <c r="GU507">
        <v>26061.8</v>
      </c>
      <c r="GV507">
        <v>25509.2</v>
      </c>
      <c r="GW507">
        <v>37702.5</v>
      </c>
      <c r="GX507">
        <v>35145.9</v>
      </c>
      <c r="GY507">
        <v>45577.8</v>
      </c>
      <c r="GZ507">
        <v>41894.6</v>
      </c>
      <c r="HA507">
        <v>1.85065</v>
      </c>
      <c r="HB507">
        <v>1.855</v>
      </c>
      <c r="HC507">
        <v>-0.112608</v>
      </c>
      <c r="HD507">
        <v>0</v>
      </c>
      <c r="HE507">
        <v>29.4468</v>
      </c>
      <c r="HF507">
        <v>999.9</v>
      </c>
      <c r="HG507">
        <v>39.2</v>
      </c>
      <c r="HH507">
        <v>40.9</v>
      </c>
      <c r="HI507">
        <v>30.6256</v>
      </c>
      <c r="HJ507">
        <v>62.5201</v>
      </c>
      <c r="HK507">
        <v>23.105</v>
      </c>
      <c r="HL507">
        <v>1</v>
      </c>
      <c r="HM507">
        <v>0.423864</v>
      </c>
      <c r="HN507">
        <v>3.35623</v>
      </c>
      <c r="HO507">
        <v>20.274</v>
      </c>
      <c r="HP507">
        <v>5.2116</v>
      </c>
      <c r="HQ507">
        <v>11.98</v>
      </c>
      <c r="HR507">
        <v>4.9636</v>
      </c>
      <c r="HS507">
        <v>3.27433</v>
      </c>
      <c r="HT507">
        <v>9999</v>
      </c>
      <c r="HU507">
        <v>9999</v>
      </c>
      <c r="HV507">
        <v>9999</v>
      </c>
      <c r="HW507">
        <v>43.6</v>
      </c>
      <c r="HX507">
        <v>1.86401</v>
      </c>
      <c r="HY507">
        <v>1.8602</v>
      </c>
      <c r="HZ507">
        <v>1.85852</v>
      </c>
      <c r="IA507">
        <v>1.85989</v>
      </c>
      <c r="IB507">
        <v>1.85987</v>
      </c>
      <c r="IC507">
        <v>1.85838</v>
      </c>
      <c r="ID507">
        <v>1.85745</v>
      </c>
      <c r="IE507">
        <v>1.85238</v>
      </c>
      <c r="IF507">
        <v>0</v>
      </c>
      <c r="IG507">
        <v>0</v>
      </c>
      <c r="IH507">
        <v>0</v>
      </c>
      <c r="II507">
        <v>0</v>
      </c>
      <c r="IJ507" t="s">
        <v>433</v>
      </c>
      <c r="IK507" t="s">
        <v>434</v>
      </c>
      <c r="IL507" t="s">
        <v>435</v>
      </c>
      <c r="IM507" t="s">
        <v>435</v>
      </c>
      <c r="IN507" t="s">
        <v>435</v>
      </c>
      <c r="IO507" t="s">
        <v>435</v>
      </c>
      <c r="IP507">
        <v>0</v>
      </c>
      <c r="IQ507">
        <v>100</v>
      </c>
      <c r="IR507">
        <v>100</v>
      </c>
      <c r="IS507">
        <v>-0.447</v>
      </c>
      <c r="IT507">
        <v>-0.424</v>
      </c>
      <c r="IU507">
        <v>-0.4497975998826779</v>
      </c>
      <c r="IV507">
        <v>0.0001543633802942166</v>
      </c>
      <c r="IW507">
        <v>-6.359805854135664E-07</v>
      </c>
      <c r="IX507">
        <v>1.931128000261328E-10</v>
      </c>
      <c r="IY507">
        <v>-0.4300176354642509</v>
      </c>
      <c r="IZ507">
        <v>-0.009907362677547949</v>
      </c>
      <c r="JA507">
        <v>0.0006454078662214542</v>
      </c>
      <c r="JB507">
        <v>-5.064920317128958E-06</v>
      </c>
      <c r="JC507">
        <v>3</v>
      </c>
      <c r="JD507">
        <v>1872</v>
      </c>
      <c r="JE507">
        <v>1</v>
      </c>
      <c r="JF507">
        <v>37</v>
      </c>
      <c r="JG507">
        <v>20.2</v>
      </c>
      <c r="JH507">
        <v>20.2</v>
      </c>
      <c r="JI507">
        <v>0.654297</v>
      </c>
      <c r="JJ507">
        <v>2.67822</v>
      </c>
      <c r="JK507">
        <v>1.49658</v>
      </c>
      <c r="JL507">
        <v>2.33765</v>
      </c>
      <c r="JM507">
        <v>1.54785</v>
      </c>
      <c r="JN507">
        <v>2.42676</v>
      </c>
      <c r="JO507">
        <v>43.0469</v>
      </c>
      <c r="JP507">
        <v>15.927</v>
      </c>
      <c r="JQ507">
        <v>18</v>
      </c>
      <c r="JR507">
        <v>497.011</v>
      </c>
      <c r="JS507">
        <v>516.0170000000001</v>
      </c>
      <c r="JT507">
        <v>22.7928</v>
      </c>
      <c r="JU507">
        <v>32.5021</v>
      </c>
      <c r="JV507">
        <v>29.9978</v>
      </c>
      <c r="JW507">
        <v>32.5852</v>
      </c>
      <c r="JX507">
        <v>32.5329</v>
      </c>
      <c r="JY507">
        <v>13.107</v>
      </c>
      <c r="JZ507">
        <v>41.0642</v>
      </c>
      <c r="KA507">
        <v>0</v>
      </c>
      <c r="KB507">
        <v>23.0917</v>
      </c>
      <c r="KC507">
        <v>199.289</v>
      </c>
      <c r="KD507">
        <v>16.8154</v>
      </c>
      <c r="KE507">
        <v>99.598</v>
      </c>
      <c r="KF507">
        <v>99.5993</v>
      </c>
    </row>
    <row r="508" spans="1:292">
      <c r="A508">
        <v>468</v>
      </c>
      <c r="B508">
        <v>1685135721.1</v>
      </c>
      <c r="C508">
        <v>12318.59999990463</v>
      </c>
      <c r="D508" t="s">
        <v>1381</v>
      </c>
      <c r="E508" t="s">
        <v>1382</v>
      </c>
      <c r="F508">
        <v>5</v>
      </c>
      <c r="G508" t="s">
        <v>1353</v>
      </c>
      <c r="H508">
        <v>1685135713.314285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K508*DK508*100.0/(AV508*EE508),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K508*DK508*100.0/(AV508*EE508),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223.4326500274892</v>
      </c>
      <c r="AJ508">
        <v>233.6941757575758</v>
      </c>
      <c r="AK508">
        <v>-3.265220358481623</v>
      </c>
      <c r="AL508">
        <v>66.91601856702424</v>
      </c>
      <c r="AM508">
        <f>(AO508 - AN508 + DX508*1E3/(8.314*(DZ508+273.15)) * AQ508/DW508 * AP508) * DW508/(100*DK508) * 1000/(1000 - AO508)</f>
        <v>0</v>
      </c>
      <c r="AN508">
        <v>16.76344331417619</v>
      </c>
      <c r="AO508">
        <v>18.13263776223777</v>
      </c>
      <c r="AP508">
        <v>4.115970341787127E-06</v>
      </c>
      <c r="AQ508">
        <v>105.3617858527693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429</v>
      </c>
      <c r="AX508" t="s">
        <v>429</v>
      </c>
      <c r="AY508">
        <v>0</v>
      </c>
      <c r="AZ508">
        <v>0</v>
      </c>
      <c r="BA508">
        <f>1-AY508/AZ508</f>
        <v>0</v>
      </c>
      <c r="BB508">
        <v>0</v>
      </c>
      <c r="BC508" t="s">
        <v>429</v>
      </c>
      <c r="BD508" t="s">
        <v>429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429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5.18</v>
      </c>
      <c r="DL508">
        <v>0.5</v>
      </c>
      <c r="DM508" t="s">
        <v>430</v>
      </c>
      <c r="DN508">
        <v>2</v>
      </c>
      <c r="DO508" t="b">
        <v>1</v>
      </c>
      <c r="DP508">
        <v>1685135713.314285</v>
      </c>
      <c r="DQ508">
        <v>252.7963571428571</v>
      </c>
      <c r="DR508">
        <v>234.3405</v>
      </c>
      <c r="DS508">
        <v>18.13515</v>
      </c>
      <c r="DT508">
        <v>16.76603571428571</v>
      </c>
      <c r="DU508">
        <v>253.245</v>
      </c>
      <c r="DV508">
        <v>18.55910714285715</v>
      </c>
      <c r="DW508">
        <v>500.0109642857142</v>
      </c>
      <c r="DX508">
        <v>99.5515142857143</v>
      </c>
      <c r="DY508">
        <v>0.09999586071428571</v>
      </c>
      <c r="DZ508">
        <v>27.14621428571428</v>
      </c>
      <c r="EA508">
        <v>27.66784642857143</v>
      </c>
      <c r="EB508">
        <v>999.9000000000002</v>
      </c>
      <c r="EC508">
        <v>0</v>
      </c>
      <c r="ED508">
        <v>0</v>
      </c>
      <c r="EE508">
        <v>10000.64642857143</v>
      </c>
      <c r="EF508">
        <v>0</v>
      </c>
      <c r="EG508">
        <v>24.65771428571428</v>
      </c>
      <c r="EH508">
        <v>18.45593928571429</v>
      </c>
      <c r="EI508">
        <v>257.4656785714286</v>
      </c>
      <c r="EJ508">
        <v>238.3364642857143</v>
      </c>
      <c r="EK508">
        <v>1.369128214285714</v>
      </c>
      <c r="EL508">
        <v>234.3405</v>
      </c>
      <c r="EM508">
        <v>16.76603571428571</v>
      </c>
      <c r="EN508">
        <v>1.805381428571428</v>
      </c>
      <c r="EO508">
        <v>1.669083928571429</v>
      </c>
      <c r="EP508">
        <v>15.83345714285714</v>
      </c>
      <c r="EQ508">
        <v>14.61183928571428</v>
      </c>
      <c r="ER508">
        <v>1999.988928571428</v>
      </c>
      <c r="ES508">
        <v>0.9800050357142857</v>
      </c>
      <c r="ET508">
        <v>0.01999519285714286</v>
      </c>
      <c r="EU508">
        <v>0</v>
      </c>
      <c r="EV508">
        <v>490.4681071428572</v>
      </c>
      <c r="EW508">
        <v>5.00078</v>
      </c>
      <c r="EX508">
        <v>12964.49642857143</v>
      </c>
      <c r="EY508">
        <v>16379.56428571429</v>
      </c>
      <c r="EZ508">
        <v>41.47946428571428</v>
      </c>
      <c r="FA508">
        <v>42.58224999999999</v>
      </c>
      <c r="FB508">
        <v>42.02199999999998</v>
      </c>
      <c r="FC508">
        <v>42.09342857142855</v>
      </c>
      <c r="FD508">
        <v>42.29210714285713</v>
      </c>
      <c r="FE508">
        <v>1955.098928571428</v>
      </c>
      <c r="FF508">
        <v>39.89000000000001</v>
      </c>
      <c r="FG508">
        <v>0</v>
      </c>
      <c r="FH508">
        <v>1685135719.3</v>
      </c>
      <c r="FI508">
        <v>0</v>
      </c>
      <c r="FJ508">
        <v>490.5009230769231</v>
      </c>
      <c r="FK508">
        <v>6.568683767747165</v>
      </c>
      <c r="FL508">
        <v>128.5025642819521</v>
      </c>
      <c r="FM508">
        <v>12965.59615384615</v>
      </c>
      <c r="FN508">
        <v>15</v>
      </c>
      <c r="FO508">
        <v>1685134506</v>
      </c>
      <c r="FP508" t="s">
        <v>1354</v>
      </c>
      <c r="FQ508">
        <v>1685134505.5</v>
      </c>
      <c r="FR508">
        <v>1685134506</v>
      </c>
      <c r="FS508">
        <v>8</v>
      </c>
      <c r="FT508">
        <v>0.058</v>
      </c>
      <c r="FU508">
        <v>-0.01</v>
      </c>
      <c r="FV508">
        <v>-0.483</v>
      </c>
      <c r="FW508">
        <v>-0.436</v>
      </c>
      <c r="FX508">
        <v>420</v>
      </c>
      <c r="FY508">
        <v>17</v>
      </c>
      <c r="FZ508">
        <v>0.32</v>
      </c>
      <c r="GA508">
        <v>0.03</v>
      </c>
      <c r="GB508">
        <v>18.15029756097561</v>
      </c>
      <c r="GC508">
        <v>6.596736585365844</v>
      </c>
      <c r="GD508">
        <v>0.6514530952876845</v>
      </c>
      <c r="GE508">
        <v>0</v>
      </c>
      <c r="GF508">
        <v>1.369619756097561</v>
      </c>
      <c r="GG508">
        <v>-0.010200627177698</v>
      </c>
      <c r="GH508">
        <v>0.002688694023176991</v>
      </c>
      <c r="GI508">
        <v>1</v>
      </c>
      <c r="GJ508">
        <v>1</v>
      </c>
      <c r="GK508">
        <v>2</v>
      </c>
      <c r="GL508" t="s">
        <v>432</v>
      </c>
      <c r="GM508">
        <v>3.09894</v>
      </c>
      <c r="GN508">
        <v>2.75787</v>
      </c>
      <c r="GO508">
        <v>0.0585495</v>
      </c>
      <c r="GP508">
        <v>0.0541804</v>
      </c>
      <c r="GQ508">
        <v>0.0985964</v>
      </c>
      <c r="GR508">
        <v>0.0921386</v>
      </c>
      <c r="GS508">
        <v>24013.2</v>
      </c>
      <c r="GT508">
        <v>23794.1</v>
      </c>
      <c r="GU508">
        <v>26062</v>
      </c>
      <c r="GV508">
        <v>25509.6</v>
      </c>
      <c r="GW508">
        <v>37701.9</v>
      </c>
      <c r="GX508">
        <v>35146.9</v>
      </c>
      <c r="GY508">
        <v>45578.6</v>
      </c>
      <c r="GZ508">
        <v>41895.1</v>
      </c>
      <c r="HA508">
        <v>1.85102</v>
      </c>
      <c r="HB508">
        <v>1.85492</v>
      </c>
      <c r="HC508">
        <v>-0.100981</v>
      </c>
      <c r="HD508">
        <v>0</v>
      </c>
      <c r="HE508">
        <v>29.45</v>
      </c>
      <c r="HF508">
        <v>999.9</v>
      </c>
      <c r="HG508">
        <v>39.2</v>
      </c>
      <c r="HH508">
        <v>40.9</v>
      </c>
      <c r="HI508">
        <v>30.6274</v>
      </c>
      <c r="HJ508">
        <v>62.4101</v>
      </c>
      <c r="HK508">
        <v>23.3454</v>
      </c>
      <c r="HL508">
        <v>1</v>
      </c>
      <c r="HM508">
        <v>0.420069</v>
      </c>
      <c r="HN508">
        <v>2.68664</v>
      </c>
      <c r="HO508">
        <v>20.2859</v>
      </c>
      <c r="HP508">
        <v>5.21025</v>
      </c>
      <c r="HQ508">
        <v>11.98</v>
      </c>
      <c r="HR508">
        <v>4.9637</v>
      </c>
      <c r="HS508">
        <v>3.27433</v>
      </c>
      <c r="HT508">
        <v>9999</v>
      </c>
      <c r="HU508">
        <v>9999</v>
      </c>
      <c r="HV508">
        <v>9999</v>
      </c>
      <c r="HW508">
        <v>43.6</v>
      </c>
      <c r="HX508">
        <v>1.86401</v>
      </c>
      <c r="HY508">
        <v>1.8602</v>
      </c>
      <c r="HZ508">
        <v>1.85852</v>
      </c>
      <c r="IA508">
        <v>1.85989</v>
      </c>
      <c r="IB508">
        <v>1.85989</v>
      </c>
      <c r="IC508">
        <v>1.85843</v>
      </c>
      <c r="ID508">
        <v>1.85747</v>
      </c>
      <c r="IE508">
        <v>1.8524</v>
      </c>
      <c r="IF508">
        <v>0</v>
      </c>
      <c r="IG508">
        <v>0</v>
      </c>
      <c r="IH508">
        <v>0</v>
      </c>
      <c r="II508">
        <v>0</v>
      </c>
      <c r="IJ508" t="s">
        <v>433</v>
      </c>
      <c r="IK508" t="s">
        <v>434</v>
      </c>
      <c r="IL508" t="s">
        <v>435</v>
      </c>
      <c r="IM508" t="s">
        <v>435</v>
      </c>
      <c r="IN508" t="s">
        <v>435</v>
      </c>
      <c r="IO508" t="s">
        <v>435</v>
      </c>
      <c r="IP508">
        <v>0</v>
      </c>
      <c r="IQ508">
        <v>100</v>
      </c>
      <c r="IR508">
        <v>100</v>
      </c>
      <c r="IS508">
        <v>-0.446</v>
      </c>
      <c r="IT508">
        <v>-0.4239</v>
      </c>
      <c r="IU508">
        <v>-0.4497975998826779</v>
      </c>
      <c r="IV508">
        <v>0.0001543633802942166</v>
      </c>
      <c r="IW508">
        <v>-6.359805854135664E-07</v>
      </c>
      <c r="IX508">
        <v>1.931128000261328E-10</v>
      </c>
      <c r="IY508">
        <v>-0.4300176354642509</v>
      </c>
      <c r="IZ508">
        <v>-0.009907362677547949</v>
      </c>
      <c r="JA508">
        <v>0.0006454078662214542</v>
      </c>
      <c r="JB508">
        <v>-5.064920317128958E-06</v>
      </c>
      <c r="JC508">
        <v>3</v>
      </c>
      <c r="JD508">
        <v>1872</v>
      </c>
      <c r="JE508">
        <v>1</v>
      </c>
      <c r="JF508">
        <v>37</v>
      </c>
      <c r="JG508">
        <v>20.3</v>
      </c>
      <c r="JH508">
        <v>20.3</v>
      </c>
      <c r="JI508">
        <v>0.616455</v>
      </c>
      <c r="JJ508">
        <v>2.67456</v>
      </c>
      <c r="JK508">
        <v>1.49658</v>
      </c>
      <c r="JL508">
        <v>2.33765</v>
      </c>
      <c r="JM508">
        <v>1.54907</v>
      </c>
      <c r="JN508">
        <v>2.37671</v>
      </c>
      <c r="JO508">
        <v>43.0469</v>
      </c>
      <c r="JP508">
        <v>15.927</v>
      </c>
      <c r="JQ508">
        <v>18</v>
      </c>
      <c r="JR508">
        <v>497.197</v>
      </c>
      <c r="JS508">
        <v>515.912</v>
      </c>
      <c r="JT508">
        <v>23.0453</v>
      </c>
      <c r="JU508">
        <v>32.4963</v>
      </c>
      <c r="JV508">
        <v>29.9968</v>
      </c>
      <c r="JW508">
        <v>32.5794</v>
      </c>
      <c r="JX508">
        <v>32.5266</v>
      </c>
      <c r="JY508">
        <v>12.3617</v>
      </c>
      <c r="JZ508">
        <v>41.0642</v>
      </c>
      <c r="KA508">
        <v>0</v>
      </c>
      <c r="KB508">
        <v>23.3472</v>
      </c>
      <c r="KC508">
        <v>179.255</v>
      </c>
      <c r="KD508">
        <v>16.8149</v>
      </c>
      <c r="KE508">
        <v>99.5994</v>
      </c>
      <c r="KF508">
        <v>99.6006</v>
      </c>
    </row>
    <row r="509" spans="1:292">
      <c r="A509">
        <v>469</v>
      </c>
      <c r="B509">
        <v>1685135726.1</v>
      </c>
      <c r="C509">
        <v>12323.59999990463</v>
      </c>
      <c r="D509" t="s">
        <v>1383</v>
      </c>
      <c r="E509" t="s">
        <v>1384</v>
      </c>
      <c r="F509">
        <v>5</v>
      </c>
      <c r="G509" t="s">
        <v>1353</v>
      </c>
      <c r="H509">
        <v>1685135718.6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K509*DK509*100.0/(AV509*EE509),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K509*DK509*100.0/(AV509*EE509),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206.5382040905761</v>
      </c>
      <c r="AJ509">
        <v>217.2916484848485</v>
      </c>
      <c r="AK509">
        <v>-3.277298317673206</v>
      </c>
      <c r="AL509">
        <v>66.91601856702424</v>
      </c>
      <c r="AM509">
        <f>(AO509 - AN509 + DX509*1E3/(8.314*(DZ509+273.15)) * AQ509/DW509 * AP509) * DW509/(100*DK509) * 1000/(1000 - AO509)</f>
        <v>0</v>
      </c>
      <c r="AN509">
        <v>16.75583521083298</v>
      </c>
      <c r="AO509">
        <v>18.15004615384617</v>
      </c>
      <c r="AP509">
        <v>4.686084665425986E-05</v>
      </c>
      <c r="AQ509">
        <v>105.3617858527693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429</v>
      </c>
      <c r="AX509" t="s">
        <v>429</v>
      </c>
      <c r="AY509">
        <v>0</v>
      </c>
      <c r="AZ509">
        <v>0</v>
      </c>
      <c r="BA509">
        <f>1-AY509/AZ509</f>
        <v>0</v>
      </c>
      <c r="BB509">
        <v>0</v>
      </c>
      <c r="BC509" t="s">
        <v>429</v>
      </c>
      <c r="BD509" t="s">
        <v>429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429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5.18</v>
      </c>
      <c r="DL509">
        <v>0.5</v>
      </c>
      <c r="DM509" t="s">
        <v>430</v>
      </c>
      <c r="DN509">
        <v>2</v>
      </c>
      <c r="DO509" t="b">
        <v>1</v>
      </c>
      <c r="DP509">
        <v>1685135718.6</v>
      </c>
      <c r="DQ509">
        <v>235.8486296296296</v>
      </c>
      <c r="DR509">
        <v>216.8434444444445</v>
      </c>
      <c r="DS509">
        <v>18.13497407407408</v>
      </c>
      <c r="DT509">
        <v>16.76025925925926</v>
      </c>
      <c r="DU509">
        <v>236.2952222222222</v>
      </c>
      <c r="DV509">
        <v>18.55894444444445</v>
      </c>
      <c r="DW509">
        <v>500.0028888888889</v>
      </c>
      <c r="DX509">
        <v>99.5515888888889</v>
      </c>
      <c r="DY509">
        <v>0.09996508148148148</v>
      </c>
      <c r="DZ509">
        <v>27.15190740740741</v>
      </c>
      <c r="EA509">
        <v>27.73749629629629</v>
      </c>
      <c r="EB509">
        <v>999.9000000000001</v>
      </c>
      <c r="EC509">
        <v>0</v>
      </c>
      <c r="ED509">
        <v>0</v>
      </c>
      <c r="EE509">
        <v>9998.287037037036</v>
      </c>
      <c r="EF509">
        <v>0</v>
      </c>
      <c r="EG509">
        <v>24.69555555555556</v>
      </c>
      <c r="EH509">
        <v>19.00535555555555</v>
      </c>
      <c r="EI509">
        <v>240.2047777777778</v>
      </c>
      <c r="EJ509">
        <v>220.5397407407407</v>
      </c>
      <c r="EK509">
        <v>1.37473037037037</v>
      </c>
      <c r="EL509">
        <v>216.8434444444445</v>
      </c>
      <c r="EM509">
        <v>16.76025925925926</v>
      </c>
      <c r="EN509">
        <v>1.805365185185185</v>
      </c>
      <c r="EO509">
        <v>1.66851</v>
      </c>
      <c r="EP509">
        <v>15.83332222222222</v>
      </c>
      <c r="EQ509">
        <v>14.60650740740741</v>
      </c>
      <c r="ER509">
        <v>1999.987407407407</v>
      </c>
      <c r="ES509">
        <v>0.9800049999999999</v>
      </c>
      <c r="ET509">
        <v>0.01999523333333333</v>
      </c>
      <c r="EU509">
        <v>0</v>
      </c>
      <c r="EV509">
        <v>491.0135555555556</v>
      </c>
      <c r="EW509">
        <v>5.00078</v>
      </c>
      <c r="EX509">
        <v>12972.86666666667</v>
      </c>
      <c r="EY509">
        <v>16379.55555555555</v>
      </c>
      <c r="EZ509">
        <v>41.46948148148147</v>
      </c>
      <c r="FA509">
        <v>42.57833333333333</v>
      </c>
      <c r="FB509">
        <v>41.97185185185185</v>
      </c>
      <c r="FC509">
        <v>42.0784074074074</v>
      </c>
      <c r="FD509">
        <v>42.28677777777778</v>
      </c>
      <c r="FE509">
        <v>1955.097407407407</v>
      </c>
      <c r="FF509">
        <v>39.89000000000001</v>
      </c>
      <c r="FG509">
        <v>0</v>
      </c>
      <c r="FH509">
        <v>1685135724.1</v>
      </c>
      <c r="FI509">
        <v>0</v>
      </c>
      <c r="FJ509">
        <v>490.9876923076923</v>
      </c>
      <c r="FK509">
        <v>5.526085470396279</v>
      </c>
      <c r="FL509">
        <v>-36.89230766066447</v>
      </c>
      <c r="FM509">
        <v>12972.96538461539</v>
      </c>
      <c r="FN509">
        <v>15</v>
      </c>
      <c r="FO509">
        <v>1685134506</v>
      </c>
      <c r="FP509" t="s">
        <v>1354</v>
      </c>
      <c r="FQ509">
        <v>1685134505.5</v>
      </c>
      <c r="FR509">
        <v>1685134506</v>
      </c>
      <c r="FS509">
        <v>8</v>
      </c>
      <c r="FT509">
        <v>0.058</v>
      </c>
      <c r="FU509">
        <v>-0.01</v>
      </c>
      <c r="FV509">
        <v>-0.483</v>
      </c>
      <c r="FW509">
        <v>-0.436</v>
      </c>
      <c r="FX509">
        <v>420</v>
      </c>
      <c r="FY509">
        <v>17</v>
      </c>
      <c r="FZ509">
        <v>0.32</v>
      </c>
      <c r="GA509">
        <v>0.03</v>
      </c>
      <c r="GB509">
        <v>18.58830487804878</v>
      </c>
      <c r="GC509">
        <v>6.366424390243908</v>
      </c>
      <c r="GD509">
        <v>0.6285072729661342</v>
      </c>
      <c r="GE509">
        <v>0</v>
      </c>
      <c r="GF509">
        <v>1.372351707317073</v>
      </c>
      <c r="GG509">
        <v>0.0390451567944246</v>
      </c>
      <c r="GH509">
        <v>0.007120435003989863</v>
      </c>
      <c r="GI509">
        <v>1</v>
      </c>
      <c r="GJ509">
        <v>1</v>
      </c>
      <c r="GK509">
        <v>2</v>
      </c>
      <c r="GL509" t="s">
        <v>432</v>
      </c>
      <c r="GM509">
        <v>3.09895</v>
      </c>
      <c r="GN509">
        <v>2.75819</v>
      </c>
      <c r="GO509">
        <v>0.0549909</v>
      </c>
      <c r="GP509">
        <v>0.0504013</v>
      </c>
      <c r="GQ509">
        <v>0.0986663</v>
      </c>
      <c r="GR509">
        <v>0.0921158</v>
      </c>
      <c r="GS509">
        <v>24104.5</v>
      </c>
      <c r="GT509">
        <v>23889.5</v>
      </c>
      <c r="GU509">
        <v>26062.6</v>
      </c>
      <c r="GV509">
        <v>25510.1</v>
      </c>
      <c r="GW509">
        <v>37699.3</v>
      </c>
      <c r="GX509">
        <v>35148.1</v>
      </c>
      <c r="GY509">
        <v>45579.5</v>
      </c>
      <c r="GZ509">
        <v>41896</v>
      </c>
      <c r="HA509">
        <v>1.85107</v>
      </c>
      <c r="HB509">
        <v>1.85485</v>
      </c>
      <c r="HC509">
        <v>-0.0889562</v>
      </c>
      <c r="HD509">
        <v>0</v>
      </c>
      <c r="HE509">
        <v>29.4558</v>
      </c>
      <c r="HF509">
        <v>999.9</v>
      </c>
      <c r="HG509">
        <v>39.2</v>
      </c>
      <c r="HH509">
        <v>40.9</v>
      </c>
      <c r="HI509">
        <v>30.624</v>
      </c>
      <c r="HJ509">
        <v>62.3901</v>
      </c>
      <c r="HK509">
        <v>23.109</v>
      </c>
      <c r="HL509">
        <v>1</v>
      </c>
      <c r="HM509">
        <v>0.417429</v>
      </c>
      <c r="HN509">
        <v>2.61154</v>
      </c>
      <c r="HO509">
        <v>20.2879</v>
      </c>
      <c r="HP509">
        <v>5.21115</v>
      </c>
      <c r="HQ509">
        <v>11.98</v>
      </c>
      <c r="HR509">
        <v>4.96375</v>
      </c>
      <c r="HS509">
        <v>3.2744</v>
      </c>
      <c r="HT509">
        <v>9999</v>
      </c>
      <c r="HU509">
        <v>9999</v>
      </c>
      <c r="HV509">
        <v>9999</v>
      </c>
      <c r="HW509">
        <v>43.6</v>
      </c>
      <c r="HX509">
        <v>1.86401</v>
      </c>
      <c r="HY509">
        <v>1.8602</v>
      </c>
      <c r="HZ509">
        <v>1.85852</v>
      </c>
      <c r="IA509">
        <v>1.85989</v>
      </c>
      <c r="IB509">
        <v>1.85989</v>
      </c>
      <c r="IC509">
        <v>1.85841</v>
      </c>
      <c r="ID509">
        <v>1.85747</v>
      </c>
      <c r="IE509">
        <v>1.8524</v>
      </c>
      <c r="IF509">
        <v>0</v>
      </c>
      <c r="IG509">
        <v>0</v>
      </c>
      <c r="IH509">
        <v>0</v>
      </c>
      <c r="II509">
        <v>0</v>
      </c>
      <c r="IJ509" t="s">
        <v>433</v>
      </c>
      <c r="IK509" t="s">
        <v>434</v>
      </c>
      <c r="IL509" t="s">
        <v>435</v>
      </c>
      <c r="IM509" t="s">
        <v>435</v>
      </c>
      <c r="IN509" t="s">
        <v>435</v>
      </c>
      <c r="IO509" t="s">
        <v>435</v>
      </c>
      <c r="IP509">
        <v>0</v>
      </c>
      <c r="IQ509">
        <v>100</v>
      </c>
      <c r="IR509">
        <v>100</v>
      </c>
      <c r="IS509">
        <v>-0.443</v>
      </c>
      <c r="IT509">
        <v>-0.4238</v>
      </c>
      <c r="IU509">
        <v>-0.4497975998826779</v>
      </c>
      <c r="IV509">
        <v>0.0001543633802942166</v>
      </c>
      <c r="IW509">
        <v>-6.359805854135664E-07</v>
      </c>
      <c r="IX509">
        <v>1.931128000261328E-10</v>
      </c>
      <c r="IY509">
        <v>-0.4300176354642509</v>
      </c>
      <c r="IZ509">
        <v>-0.009907362677547949</v>
      </c>
      <c r="JA509">
        <v>0.0006454078662214542</v>
      </c>
      <c r="JB509">
        <v>-5.064920317128958E-06</v>
      </c>
      <c r="JC509">
        <v>3</v>
      </c>
      <c r="JD509">
        <v>1872</v>
      </c>
      <c r="JE509">
        <v>1</v>
      </c>
      <c r="JF509">
        <v>37</v>
      </c>
      <c r="JG509">
        <v>20.3</v>
      </c>
      <c r="JH509">
        <v>20.3</v>
      </c>
      <c r="JI509">
        <v>0.574951</v>
      </c>
      <c r="JJ509">
        <v>2.68311</v>
      </c>
      <c r="JK509">
        <v>1.49658</v>
      </c>
      <c r="JL509">
        <v>2.33765</v>
      </c>
      <c r="JM509">
        <v>1.54907</v>
      </c>
      <c r="JN509">
        <v>2.4353</v>
      </c>
      <c r="JO509">
        <v>43.0469</v>
      </c>
      <c r="JP509">
        <v>15.927</v>
      </c>
      <c r="JQ509">
        <v>18</v>
      </c>
      <c r="JR509">
        <v>497.185</v>
      </c>
      <c r="JS509">
        <v>515.807</v>
      </c>
      <c r="JT509">
        <v>23.3359</v>
      </c>
      <c r="JU509">
        <v>32.4906</v>
      </c>
      <c r="JV509">
        <v>29.9974</v>
      </c>
      <c r="JW509">
        <v>32.5735</v>
      </c>
      <c r="JX509">
        <v>32.5201</v>
      </c>
      <c r="JY509">
        <v>11.5359</v>
      </c>
      <c r="JZ509">
        <v>41.0642</v>
      </c>
      <c r="KA509">
        <v>0</v>
      </c>
      <c r="KB509">
        <v>23.4156</v>
      </c>
      <c r="KC509">
        <v>165.895</v>
      </c>
      <c r="KD509">
        <v>16.8149</v>
      </c>
      <c r="KE509">
        <v>99.6015</v>
      </c>
      <c r="KF509">
        <v>99.6027</v>
      </c>
    </row>
    <row r="510" spans="1:292">
      <c r="A510">
        <v>470</v>
      </c>
      <c r="B510">
        <v>1685135731.1</v>
      </c>
      <c r="C510">
        <v>12328.59999990463</v>
      </c>
      <c r="D510" t="s">
        <v>1385</v>
      </c>
      <c r="E510" t="s">
        <v>1386</v>
      </c>
      <c r="F510">
        <v>5</v>
      </c>
      <c r="G510" t="s">
        <v>1353</v>
      </c>
      <c r="H510">
        <v>1685135723.314285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K510*DK510*100.0/(AV510*EE510),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K510*DK510*100.0/(AV510*EE510),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189.5923808962789</v>
      </c>
      <c r="AJ510">
        <v>200.8568121212121</v>
      </c>
      <c r="AK510">
        <v>-3.290681681500084</v>
      </c>
      <c r="AL510">
        <v>66.91601856702424</v>
      </c>
      <c r="AM510">
        <f>(AO510 - AN510 + DX510*1E3/(8.314*(DZ510+273.15)) * AQ510/DW510 * AP510) * DW510/(100*DK510) * 1000/(1000 - AO510)</f>
        <v>0</v>
      </c>
      <c r="AN510">
        <v>16.75044694591113</v>
      </c>
      <c r="AO510">
        <v>18.16837692307693</v>
      </c>
      <c r="AP510">
        <v>9.263195759418341E-05</v>
      </c>
      <c r="AQ510">
        <v>105.3617858527693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429</v>
      </c>
      <c r="AX510" t="s">
        <v>429</v>
      </c>
      <c r="AY510">
        <v>0</v>
      </c>
      <c r="AZ510">
        <v>0</v>
      </c>
      <c r="BA510">
        <f>1-AY510/AZ510</f>
        <v>0</v>
      </c>
      <c r="BB510">
        <v>0</v>
      </c>
      <c r="BC510" t="s">
        <v>429</v>
      </c>
      <c r="BD510" t="s">
        <v>429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429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5.18</v>
      </c>
      <c r="DL510">
        <v>0.5</v>
      </c>
      <c r="DM510" t="s">
        <v>430</v>
      </c>
      <c r="DN510">
        <v>2</v>
      </c>
      <c r="DO510" t="b">
        <v>1</v>
      </c>
      <c r="DP510">
        <v>1685135723.314285</v>
      </c>
      <c r="DQ510">
        <v>220.6966071428571</v>
      </c>
      <c r="DR510">
        <v>201.1836428571428</v>
      </c>
      <c r="DS510">
        <v>18.14471428571429</v>
      </c>
      <c r="DT510">
        <v>16.75469285714286</v>
      </c>
      <c r="DU510">
        <v>221.1415</v>
      </c>
      <c r="DV510">
        <v>18.56860357142857</v>
      </c>
      <c r="DW510">
        <v>500.0007499999999</v>
      </c>
      <c r="DX510">
        <v>99.55102857142857</v>
      </c>
      <c r="DY510">
        <v>0.09997917142857145</v>
      </c>
      <c r="DZ510">
        <v>27.16964642857143</v>
      </c>
      <c r="EA510">
        <v>27.87136071428572</v>
      </c>
      <c r="EB510">
        <v>999.9000000000002</v>
      </c>
      <c r="EC510">
        <v>0</v>
      </c>
      <c r="ED510">
        <v>0</v>
      </c>
      <c r="EE510">
        <v>9995.108214285714</v>
      </c>
      <c r="EF510">
        <v>0</v>
      </c>
      <c r="EG510">
        <v>24.65755714285714</v>
      </c>
      <c r="EH510">
        <v>19.51308571428572</v>
      </c>
      <c r="EI510">
        <v>224.7749285714286</v>
      </c>
      <c r="EJ510">
        <v>204.6119999999999</v>
      </c>
      <c r="EK510">
        <v>1.390038928571429</v>
      </c>
      <c r="EL510">
        <v>201.1836428571428</v>
      </c>
      <c r="EM510">
        <v>16.75469285714286</v>
      </c>
      <c r="EN510">
        <v>1.806325714285714</v>
      </c>
      <c r="EO510">
        <v>1.667946428571428</v>
      </c>
      <c r="EP510">
        <v>15.84163571428571</v>
      </c>
      <c r="EQ510">
        <v>14.60128214285714</v>
      </c>
      <c r="ER510">
        <v>2000.015</v>
      </c>
      <c r="ES510">
        <v>0.9800052499999999</v>
      </c>
      <c r="ET510">
        <v>0.01999499285714286</v>
      </c>
      <c r="EU510">
        <v>0</v>
      </c>
      <c r="EV510">
        <v>491.5187142857143</v>
      </c>
      <c r="EW510">
        <v>5.00078</v>
      </c>
      <c r="EX510">
        <v>12976.33214285714</v>
      </c>
      <c r="EY510">
        <v>16379.78928571429</v>
      </c>
      <c r="EZ510">
        <v>41.47499999999999</v>
      </c>
      <c r="FA510">
        <v>42.58224999999999</v>
      </c>
      <c r="FB510">
        <v>41.92596428571427</v>
      </c>
      <c r="FC510">
        <v>42.06678571428571</v>
      </c>
      <c r="FD510">
        <v>42.3145</v>
      </c>
      <c r="FE510">
        <v>1955.125</v>
      </c>
      <c r="FF510">
        <v>39.89000000000001</v>
      </c>
      <c r="FG510">
        <v>0</v>
      </c>
      <c r="FH510">
        <v>1685135729.5</v>
      </c>
      <c r="FI510">
        <v>0</v>
      </c>
      <c r="FJ510">
        <v>491.55956</v>
      </c>
      <c r="FK510">
        <v>6.124538465941291</v>
      </c>
      <c r="FL510">
        <v>133.9538459418078</v>
      </c>
      <c r="FM510">
        <v>12977.496</v>
      </c>
      <c r="FN510">
        <v>15</v>
      </c>
      <c r="FO510">
        <v>1685134506</v>
      </c>
      <c r="FP510" t="s">
        <v>1354</v>
      </c>
      <c r="FQ510">
        <v>1685134505.5</v>
      </c>
      <c r="FR510">
        <v>1685134506</v>
      </c>
      <c r="FS510">
        <v>8</v>
      </c>
      <c r="FT510">
        <v>0.058</v>
      </c>
      <c r="FU510">
        <v>-0.01</v>
      </c>
      <c r="FV510">
        <v>-0.483</v>
      </c>
      <c r="FW510">
        <v>-0.436</v>
      </c>
      <c r="FX510">
        <v>420</v>
      </c>
      <c r="FY510">
        <v>17</v>
      </c>
      <c r="FZ510">
        <v>0.32</v>
      </c>
      <c r="GA510">
        <v>0.03</v>
      </c>
      <c r="GB510">
        <v>19.21787073170731</v>
      </c>
      <c r="GC510">
        <v>6.431744947735204</v>
      </c>
      <c r="GD510">
        <v>0.634918209921332</v>
      </c>
      <c r="GE510">
        <v>0</v>
      </c>
      <c r="GF510">
        <v>1.383632195121951</v>
      </c>
      <c r="GG510">
        <v>0.181714703832751</v>
      </c>
      <c r="GH510">
        <v>0.01919873859070232</v>
      </c>
      <c r="GI510">
        <v>1</v>
      </c>
      <c r="GJ510">
        <v>1</v>
      </c>
      <c r="GK510">
        <v>2</v>
      </c>
      <c r="GL510" t="s">
        <v>432</v>
      </c>
      <c r="GM510">
        <v>3.09887</v>
      </c>
      <c r="GN510">
        <v>2.75799</v>
      </c>
      <c r="GO510">
        <v>0.0513421</v>
      </c>
      <c r="GP510">
        <v>0.0465373</v>
      </c>
      <c r="GQ510">
        <v>0.09873029999999999</v>
      </c>
      <c r="GR510">
        <v>0.0920879</v>
      </c>
      <c r="GS510">
        <v>24197.9</v>
      </c>
      <c r="GT510">
        <v>23986.9</v>
      </c>
      <c r="GU510">
        <v>26063.1</v>
      </c>
      <c r="GV510">
        <v>25510.2</v>
      </c>
      <c r="GW510">
        <v>37697</v>
      </c>
      <c r="GX510">
        <v>35148.8</v>
      </c>
      <c r="GY510">
        <v>45580.5</v>
      </c>
      <c r="GZ510">
        <v>41896.1</v>
      </c>
      <c r="HA510">
        <v>1.8511</v>
      </c>
      <c r="HB510">
        <v>1.85485</v>
      </c>
      <c r="HC510">
        <v>-0.08494409999999999</v>
      </c>
      <c r="HD510">
        <v>0</v>
      </c>
      <c r="HE510">
        <v>29.4641</v>
      </c>
      <c r="HF510">
        <v>999.9</v>
      </c>
      <c r="HG510">
        <v>39.2</v>
      </c>
      <c r="HH510">
        <v>40.9</v>
      </c>
      <c r="HI510">
        <v>30.6255</v>
      </c>
      <c r="HJ510">
        <v>62.5201</v>
      </c>
      <c r="HK510">
        <v>23.125</v>
      </c>
      <c r="HL510">
        <v>1</v>
      </c>
      <c r="HM510">
        <v>0.418181</v>
      </c>
      <c r="HN510">
        <v>3.47095</v>
      </c>
      <c r="HO510">
        <v>20.2694</v>
      </c>
      <c r="HP510">
        <v>5.2119</v>
      </c>
      <c r="HQ510">
        <v>11.98</v>
      </c>
      <c r="HR510">
        <v>4.9635</v>
      </c>
      <c r="HS510">
        <v>3.27435</v>
      </c>
      <c r="HT510">
        <v>9999</v>
      </c>
      <c r="HU510">
        <v>9999</v>
      </c>
      <c r="HV510">
        <v>9999</v>
      </c>
      <c r="HW510">
        <v>43.6</v>
      </c>
      <c r="HX510">
        <v>1.86401</v>
      </c>
      <c r="HY510">
        <v>1.8602</v>
      </c>
      <c r="HZ510">
        <v>1.85852</v>
      </c>
      <c r="IA510">
        <v>1.85989</v>
      </c>
      <c r="IB510">
        <v>1.85988</v>
      </c>
      <c r="IC510">
        <v>1.85839</v>
      </c>
      <c r="ID510">
        <v>1.85746</v>
      </c>
      <c r="IE510">
        <v>1.85238</v>
      </c>
      <c r="IF510">
        <v>0</v>
      </c>
      <c r="IG510">
        <v>0</v>
      </c>
      <c r="IH510">
        <v>0</v>
      </c>
      <c r="II510">
        <v>0</v>
      </c>
      <c r="IJ510" t="s">
        <v>433</v>
      </c>
      <c r="IK510" t="s">
        <v>434</v>
      </c>
      <c r="IL510" t="s">
        <v>435</v>
      </c>
      <c r="IM510" t="s">
        <v>435</v>
      </c>
      <c r="IN510" t="s">
        <v>435</v>
      </c>
      <c r="IO510" t="s">
        <v>435</v>
      </c>
      <c r="IP510">
        <v>0</v>
      </c>
      <c r="IQ510">
        <v>100</v>
      </c>
      <c r="IR510">
        <v>100</v>
      </c>
      <c r="IS510">
        <v>-0.443</v>
      </c>
      <c r="IT510">
        <v>-0.4237</v>
      </c>
      <c r="IU510">
        <v>-0.4497975998826779</v>
      </c>
      <c r="IV510">
        <v>0.0001543633802942166</v>
      </c>
      <c r="IW510">
        <v>-6.359805854135664E-07</v>
      </c>
      <c r="IX510">
        <v>1.931128000261328E-10</v>
      </c>
      <c r="IY510">
        <v>-0.4300176354642509</v>
      </c>
      <c r="IZ510">
        <v>-0.009907362677547949</v>
      </c>
      <c r="JA510">
        <v>0.0006454078662214542</v>
      </c>
      <c r="JB510">
        <v>-5.064920317128958E-06</v>
      </c>
      <c r="JC510">
        <v>3</v>
      </c>
      <c r="JD510">
        <v>1872</v>
      </c>
      <c r="JE510">
        <v>1</v>
      </c>
      <c r="JF510">
        <v>37</v>
      </c>
      <c r="JG510">
        <v>20.4</v>
      </c>
      <c r="JH510">
        <v>20.4</v>
      </c>
      <c r="JI510">
        <v>0.5371089999999999</v>
      </c>
      <c r="JJ510">
        <v>2.68066</v>
      </c>
      <c r="JK510">
        <v>1.49658</v>
      </c>
      <c r="JL510">
        <v>2.33765</v>
      </c>
      <c r="JM510">
        <v>1.54907</v>
      </c>
      <c r="JN510">
        <v>2.37915</v>
      </c>
      <c r="JO510">
        <v>43.0469</v>
      </c>
      <c r="JP510">
        <v>15.8832</v>
      </c>
      <c r="JQ510">
        <v>18</v>
      </c>
      <c r="JR510">
        <v>497.159</v>
      </c>
      <c r="JS510">
        <v>515.76</v>
      </c>
      <c r="JT510">
        <v>23.4607</v>
      </c>
      <c r="JU510">
        <v>32.4848</v>
      </c>
      <c r="JV510">
        <v>29.9997</v>
      </c>
      <c r="JW510">
        <v>32.568</v>
      </c>
      <c r="JX510">
        <v>32.5144</v>
      </c>
      <c r="JY510">
        <v>10.782</v>
      </c>
      <c r="JZ510">
        <v>41.0642</v>
      </c>
      <c r="KA510">
        <v>0</v>
      </c>
      <c r="KB510">
        <v>23.0318</v>
      </c>
      <c r="KC510">
        <v>145.86</v>
      </c>
      <c r="KD510">
        <v>16.8149</v>
      </c>
      <c r="KE510">
        <v>99.6035</v>
      </c>
      <c r="KF510">
        <v>99.60299999999999</v>
      </c>
    </row>
    <row r="511" spans="1:292">
      <c r="A511">
        <v>471</v>
      </c>
      <c r="B511">
        <v>1685135736.1</v>
      </c>
      <c r="C511">
        <v>12333.59999990463</v>
      </c>
      <c r="D511" t="s">
        <v>1387</v>
      </c>
      <c r="E511" t="s">
        <v>1388</v>
      </c>
      <c r="F511">
        <v>5</v>
      </c>
      <c r="G511" t="s">
        <v>1353</v>
      </c>
      <c r="H511">
        <v>1685135728.6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K511*DK511*100.0/(AV511*EE511),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K511*DK511*100.0/(AV511*EE511),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172.7859066352543</v>
      </c>
      <c r="AJ511">
        <v>184.5122181818182</v>
      </c>
      <c r="AK511">
        <v>-3.264523662148198</v>
      </c>
      <c r="AL511">
        <v>66.91601856702424</v>
      </c>
      <c r="AM511">
        <f>(AO511 - AN511 + DX511*1E3/(8.314*(DZ511+273.15)) * AQ511/DW511 * AP511) * DW511/(100*DK511) * 1000/(1000 - AO511)</f>
        <v>0</v>
      </c>
      <c r="AN511">
        <v>16.74436955409014</v>
      </c>
      <c r="AO511">
        <v>18.17183146853148</v>
      </c>
      <c r="AP511">
        <v>5.637523705734491E-05</v>
      </c>
      <c r="AQ511">
        <v>105.3617858527693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429</v>
      </c>
      <c r="AX511" t="s">
        <v>429</v>
      </c>
      <c r="AY511">
        <v>0</v>
      </c>
      <c r="AZ511">
        <v>0</v>
      </c>
      <c r="BA511">
        <f>1-AY511/AZ511</f>
        <v>0</v>
      </c>
      <c r="BB511">
        <v>0</v>
      </c>
      <c r="BC511" t="s">
        <v>429</v>
      </c>
      <c r="BD511" t="s">
        <v>429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429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5.18</v>
      </c>
      <c r="DL511">
        <v>0.5</v>
      </c>
      <c r="DM511" t="s">
        <v>430</v>
      </c>
      <c r="DN511">
        <v>2</v>
      </c>
      <c r="DO511" t="b">
        <v>1</v>
      </c>
      <c r="DP511">
        <v>1685135728.6</v>
      </c>
      <c r="DQ511">
        <v>203.6787777777778</v>
      </c>
      <c r="DR511">
        <v>183.6466666666667</v>
      </c>
      <c r="DS511">
        <v>18.15895555555556</v>
      </c>
      <c r="DT511">
        <v>16.74820740740741</v>
      </c>
      <c r="DU511">
        <v>204.1221111111111</v>
      </c>
      <c r="DV511">
        <v>18.58272222222222</v>
      </c>
      <c r="DW511">
        <v>500.0113333333334</v>
      </c>
      <c r="DX511">
        <v>99.55074444444445</v>
      </c>
      <c r="DY511">
        <v>0.09999134074074073</v>
      </c>
      <c r="DZ511">
        <v>27.19872222222222</v>
      </c>
      <c r="EA511">
        <v>28.02524814814815</v>
      </c>
      <c r="EB511">
        <v>999.9000000000001</v>
      </c>
      <c r="EC511">
        <v>0</v>
      </c>
      <c r="ED511">
        <v>0</v>
      </c>
      <c r="EE511">
        <v>9996.106666666667</v>
      </c>
      <c r="EF511">
        <v>0</v>
      </c>
      <c r="EG511">
        <v>24.63282592592593</v>
      </c>
      <c r="EH511">
        <v>20.0322</v>
      </c>
      <c r="EI511">
        <v>207.4456296296296</v>
      </c>
      <c r="EJ511">
        <v>186.774962962963</v>
      </c>
      <c r="EK511">
        <v>1.410757777777778</v>
      </c>
      <c r="EL511">
        <v>183.6466666666667</v>
      </c>
      <c r="EM511">
        <v>16.74820740740741</v>
      </c>
      <c r="EN511">
        <v>1.807738518518518</v>
      </c>
      <c r="EO511">
        <v>1.667296296296296</v>
      </c>
      <c r="EP511">
        <v>15.85387037037037</v>
      </c>
      <c r="EQ511">
        <v>14.59525185185185</v>
      </c>
      <c r="ER511">
        <v>2000.00037037037</v>
      </c>
      <c r="ES511">
        <v>0.980005111111111</v>
      </c>
      <c r="ET511">
        <v>0.01999512592592593</v>
      </c>
      <c r="EU511">
        <v>0</v>
      </c>
      <c r="EV511">
        <v>492.0213333333334</v>
      </c>
      <c r="EW511">
        <v>5.00078</v>
      </c>
      <c r="EX511">
        <v>12990.66296296296</v>
      </c>
      <c r="EY511">
        <v>16379.66666666667</v>
      </c>
      <c r="EZ511">
        <v>41.45333333333333</v>
      </c>
      <c r="FA511">
        <v>42.58066666666667</v>
      </c>
      <c r="FB511">
        <v>41.87233333333332</v>
      </c>
      <c r="FC511">
        <v>42.05081481481482</v>
      </c>
      <c r="FD511">
        <v>42.29144444444444</v>
      </c>
      <c r="FE511">
        <v>1955.110370370371</v>
      </c>
      <c r="FF511">
        <v>39.89000000000001</v>
      </c>
      <c r="FG511">
        <v>0</v>
      </c>
      <c r="FH511">
        <v>1685135734.3</v>
      </c>
      <c r="FI511">
        <v>0</v>
      </c>
      <c r="FJ511">
        <v>492.0532</v>
      </c>
      <c r="FK511">
        <v>6.397692316487318</v>
      </c>
      <c r="FL511">
        <v>265.5692312576058</v>
      </c>
      <c r="FM511">
        <v>12992.052</v>
      </c>
      <c r="FN511">
        <v>15</v>
      </c>
      <c r="FO511">
        <v>1685134506</v>
      </c>
      <c r="FP511" t="s">
        <v>1354</v>
      </c>
      <c r="FQ511">
        <v>1685134505.5</v>
      </c>
      <c r="FR511">
        <v>1685134506</v>
      </c>
      <c r="FS511">
        <v>8</v>
      </c>
      <c r="FT511">
        <v>0.058</v>
      </c>
      <c r="FU511">
        <v>-0.01</v>
      </c>
      <c r="FV511">
        <v>-0.483</v>
      </c>
      <c r="FW511">
        <v>-0.436</v>
      </c>
      <c r="FX511">
        <v>420</v>
      </c>
      <c r="FY511">
        <v>17</v>
      </c>
      <c r="FZ511">
        <v>0.32</v>
      </c>
      <c r="GA511">
        <v>0.03</v>
      </c>
      <c r="GB511">
        <v>19.73047804878049</v>
      </c>
      <c r="GC511">
        <v>5.96460000000002</v>
      </c>
      <c r="GD511">
        <v>0.5891137103008939</v>
      </c>
      <c r="GE511">
        <v>0</v>
      </c>
      <c r="GF511">
        <v>1.398980731707317</v>
      </c>
      <c r="GG511">
        <v>0.2382202787456454</v>
      </c>
      <c r="GH511">
        <v>0.02376617943276658</v>
      </c>
      <c r="GI511">
        <v>1</v>
      </c>
      <c r="GJ511">
        <v>1</v>
      </c>
      <c r="GK511">
        <v>2</v>
      </c>
      <c r="GL511" t="s">
        <v>432</v>
      </c>
      <c r="GM511">
        <v>3.09884</v>
      </c>
      <c r="GN511">
        <v>2.75798</v>
      </c>
      <c r="GO511">
        <v>0.0476281</v>
      </c>
      <c r="GP511">
        <v>0.0425905</v>
      </c>
      <c r="GQ511">
        <v>0.0987326</v>
      </c>
      <c r="GR511">
        <v>0.0920744</v>
      </c>
      <c r="GS511">
        <v>24292.6</v>
      </c>
      <c r="GT511">
        <v>24086.2</v>
      </c>
      <c r="GU511">
        <v>26063.1</v>
      </c>
      <c r="GV511">
        <v>25510.4</v>
      </c>
      <c r="GW511">
        <v>37696.5</v>
      </c>
      <c r="GX511">
        <v>35148.8</v>
      </c>
      <c r="GY511">
        <v>45580.6</v>
      </c>
      <c r="GZ511">
        <v>41896</v>
      </c>
      <c r="HA511">
        <v>1.85082</v>
      </c>
      <c r="HB511">
        <v>1.85487</v>
      </c>
      <c r="HC511">
        <v>-0.0848994</v>
      </c>
      <c r="HD511">
        <v>0</v>
      </c>
      <c r="HE511">
        <v>29.4737</v>
      </c>
      <c r="HF511">
        <v>999.9</v>
      </c>
      <c r="HG511">
        <v>39.2</v>
      </c>
      <c r="HH511">
        <v>40.9</v>
      </c>
      <c r="HI511">
        <v>30.6254</v>
      </c>
      <c r="HJ511">
        <v>62.5901</v>
      </c>
      <c r="HK511">
        <v>23.2452</v>
      </c>
      <c r="HL511">
        <v>1</v>
      </c>
      <c r="HM511">
        <v>0.426799</v>
      </c>
      <c r="HN511">
        <v>4.70819</v>
      </c>
      <c r="HO511">
        <v>20.2402</v>
      </c>
      <c r="HP511">
        <v>5.2125</v>
      </c>
      <c r="HQ511">
        <v>11.98</v>
      </c>
      <c r="HR511">
        <v>4.96335</v>
      </c>
      <c r="HS511">
        <v>3.2741</v>
      </c>
      <c r="HT511">
        <v>9999</v>
      </c>
      <c r="HU511">
        <v>9999</v>
      </c>
      <c r="HV511">
        <v>9999</v>
      </c>
      <c r="HW511">
        <v>43.6</v>
      </c>
      <c r="HX511">
        <v>1.86401</v>
      </c>
      <c r="HY511">
        <v>1.8602</v>
      </c>
      <c r="HZ511">
        <v>1.85852</v>
      </c>
      <c r="IA511">
        <v>1.85989</v>
      </c>
      <c r="IB511">
        <v>1.85989</v>
      </c>
      <c r="IC511">
        <v>1.85837</v>
      </c>
      <c r="ID511">
        <v>1.85745</v>
      </c>
      <c r="IE511">
        <v>1.85233</v>
      </c>
      <c r="IF511">
        <v>0</v>
      </c>
      <c r="IG511">
        <v>0</v>
      </c>
      <c r="IH511">
        <v>0</v>
      </c>
      <c r="II511">
        <v>0</v>
      </c>
      <c r="IJ511" t="s">
        <v>433</v>
      </c>
      <c r="IK511" t="s">
        <v>434</v>
      </c>
      <c r="IL511" t="s">
        <v>435</v>
      </c>
      <c r="IM511" t="s">
        <v>435</v>
      </c>
      <c r="IN511" t="s">
        <v>435</v>
      </c>
      <c r="IO511" t="s">
        <v>435</v>
      </c>
      <c r="IP511">
        <v>0</v>
      </c>
      <c r="IQ511">
        <v>100</v>
      </c>
      <c r="IR511">
        <v>100</v>
      </c>
      <c r="IS511">
        <v>-0.441</v>
      </c>
      <c r="IT511">
        <v>-0.4237</v>
      </c>
      <c r="IU511">
        <v>-0.4497975998826779</v>
      </c>
      <c r="IV511">
        <v>0.0001543633802942166</v>
      </c>
      <c r="IW511">
        <v>-6.359805854135664E-07</v>
      </c>
      <c r="IX511">
        <v>1.931128000261328E-10</v>
      </c>
      <c r="IY511">
        <v>-0.4300176354642509</v>
      </c>
      <c r="IZ511">
        <v>-0.009907362677547949</v>
      </c>
      <c r="JA511">
        <v>0.0006454078662214542</v>
      </c>
      <c r="JB511">
        <v>-5.064920317128958E-06</v>
      </c>
      <c r="JC511">
        <v>3</v>
      </c>
      <c r="JD511">
        <v>1872</v>
      </c>
      <c r="JE511">
        <v>1</v>
      </c>
      <c r="JF511">
        <v>37</v>
      </c>
      <c r="JG511">
        <v>20.5</v>
      </c>
      <c r="JH511">
        <v>20.5</v>
      </c>
      <c r="JI511">
        <v>0.495605</v>
      </c>
      <c r="JJ511">
        <v>2.68433</v>
      </c>
      <c r="JK511">
        <v>1.49658</v>
      </c>
      <c r="JL511">
        <v>2.33765</v>
      </c>
      <c r="JM511">
        <v>1.54907</v>
      </c>
      <c r="JN511">
        <v>2.48657</v>
      </c>
      <c r="JO511">
        <v>43.0469</v>
      </c>
      <c r="JP511">
        <v>15.892</v>
      </c>
      <c r="JQ511">
        <v>18</v>
      </c>
      <c r="JR511">
        <v>496.949</v>
      </c>
      <c r="JS511">
        <v>515.731</v>
      </c>
      <c r="JT511">
        <v>23.1836</v>
      </c>
      <c r="JU511">
        <v>32.4783</v>
      </c>
      <c r="JV511">
        <v>30.0051</v>
      </c>
      <c r="JW511">
        <v>32.562</v>
      </c>
      <c r="JX511">
        <v>32.5087</v>
      </c>
      <c r="JY511">
        <v>9.943949999999999</v>
      </c>
      <c r="JZ511">
        <v>41.0642</v>
      </c>
      <c r="KA511">
        <v>0</v>
      </c>
      <c r="KB511">
        <v>22.9467</v>
      </c>
      <c r="KC511">
        <v>132.504</v>
      </c>
      <c r="KD511">
        <v>16.8149</v>
      </c>
      <c r="KE511">
        <v>99.6037</v>
      </c>
      <c r="KF511">
        <v>99.60299999999999</v>
      </c>
    </row>
    <row r="512" spans="1:292">
      <c r="A512">
        <v>472</v>
      </c>
      <c r="B512">
        <v>1685135741.1</v>
      </c>
      <c r="C512">
        <v>12338.59999990463</v>
      </c>
      <c r="D512" t="s">
        <v>1389</v>
      </c>
      <c r="E512" t="s">
        <v>1390</v>
      </c>
      <c r="F512">
        <v>5</v>
      </c>
      <c r="G512" t="s">
        <v>1353</v>
      </c>
      <c r="H512">
        <v>1685135733.314285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K512*DK512*100.0/(AV512*EE512),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K512*DK512*100.0/(AV512*EE512),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155.9398487737453</v>
      </c>
      <c r="AJ512">
        <v>168.1037393939394</v>
      </c>
      <c r="AK512">
        <v>-3.281139648132028</v>
      </c>
      <c r="AL512">
        <v>66.91601856702424</v>
      </c>
      <c r="AM512">
        <f>(AO512 - AN512 + DX512*1E3/(8.314*(DZ512+273.15)) * AQ512/DW512 * AP512) * DW512/(100*DK512) * 1000/(1000 - AO512)</f>
        <v>0</v>
      </c>
      <c r="AN512">
        <v>16.73889731899202</v>
      </c>
      <c r="AO512">
        <v>18.15967412587415</v>
      </c>
      <c r="AP512">
        <v>-4.64509360747657E-05</v>
      </c>
      <c r="AQ512">
        <v>105.3617858527693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429</v>
      </c>
      <c r="AX512" t="s">
        <v>429</v>
      </c>
      <c r="AY512">
        <v>0</v>
      </c>
      <c r="AZ512">
        <v>0</v>
      </c>
      <c r="BA512">
        <f>1-AY512/AZ512</f>
        <v>0</v>
      </c>
      <c r="BB512">
        <v>0</v>
      </c>
      <c r="BC512" t="s">
        <v>429</v>
      </c>
      <c r="BD512" t="s">
        <v>429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429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5.18</v>
      </c>
      <c r="DL512">
        <v>0.5</v>
      </c>
      <c r="DM512" t="s">
        <v>430</v>
      </c>
      <c r="DN512">
        <v>2</v>
      </c>
      <c r="DO512" t="b">
        <v>1</v>
      </c>
      <c r="DP512">
        <v>1685135733.314285</v>
      </c>
      <c r="DQ512">
        <v>188.5046071428571</v>
      </c>
      <c r="DR512">
        <v>168.0107857142857</v>
      </c>
      <c r="DS512">
        <v>18.16576071428571</v>
      </c>
      <c r="DT512">
        <v>16.74423928571428</v>
      </c>
      <c r="DU512">
        <v>188.9467857142857</v>
      </c>
      <c r="DV512">
        <v>18.58946785714286</v>
      </c>
      <c r="DW512">
        <v>500.002</v>
      </c>
      <c r="DX512">
        <v>99.54983928571428</v>
      </c>
      <c r="DY512">
        <v>0.09993798928571428</v>
      </c>
      <c r="DZ512">
        <v>27.22378571428572</v>
      </c>
      <c r="EA512">
        <v>28.07381428571429</v>
      </c>
      <c r="EB512">
        <v>999.9000000000002</v>
      </c>
      <c r="EC512">
        <v>0</v>
      </c>
      <c r="ED512">
        <v>0</v>
      </c>
      <c r="EE512">
        <v>9999.635714285714</v>
      </c>
      <c r="EF512">
        <v>0</v>
      </c>
      <c r="EG512">
        <v>24.69328214285715</v>
      </c>
      <c r="EH512">
        <v>20.49383928571428</v>
      </c>
      <c r="EI512">
        <v>191.9922857142857</v>
      </c>
      <c r="EJ512">
        <v>170.8720357142858</v>
      </c>
      <c r="EK512">
        <v>1.421525714285714</v>
      </c>
      <c r="EL512">
        <v>168.0107857142857</v>
      </c>
      <c r="EM512">
        <v>16.74423928571428</v>
      </c>
      <c r="EN512">
        <v>1.808398571428571</v>
      </c>
      <c r="EO512">
        <v>1.666886785714285</v>
      </c>
      <c r="EP512">
        <v>15.85958928571428</v>
      </c>
      <c r="EQ512">
        <v>14.59144642857143</v>
      </c>
      <c r="ER512">
        <v>2000.002142857143</v>
      </c>
      <c r="ES512">
        <v>0.9800051428571427</v>
      </c>
      <c r="ET512">
        <v>0.01999508571428571</v>
      </c>
      <c r="EU512">
        <v>0</v>
      </c>
      <c r="EV512">
        <v>492.6325357142857</v>
      </c>
      <c r="EW512">
        <v>5.00078</v>
      </c>
      <c r="EX512">
        <v>13017.56785714286</v>
      </c>
      <c r="EY512">
        <v>16379.67857142857</v>
      </c>
      <c r="EZ512">
        <v>41.44835714285714</v>
      </c>
      <c r="FA512">
        <v>42.58224999999999</v>
      </c>
      <c r="FB512">
        <v>41.87239285714285</v>
      </c>
      <c r="FC512">
        <v>42.06232142857142</v>
      </c>
      <c r="FD512">
        <v>42.29007142857143</v>
      </c>
      <c r="FE512">
        <v>1955.112142857143</v>
      </c>
      <c r="FF512">
        <v>39.89000000000001</v>
      </c>
      <c r="FG512">
        <v>0</v>
      </c>
      <c r="FH512">
        <v>1685135739.7</v>
      </c>
      <c r="FI512">
        <v>0</v>
      </c>
      <c r="FJ512">
        <v>492.7183461538461</v>
      </c>
      <c r="FK512">
        <v>7.663213682849965</v>
      </c>
      <c r="FL512">
        <v>472.4102568701876</v>
      </c>
      <c r="FM512">
        <v>13024.56153846154</v>
      </c>
      <c r="FN512">
        <v>15</v>
      </c>
      <c r="FO512">
        <v>1685134506</v>
      </c>
      <c r="FP512" t="s">
        <v>1354</v>
      </c>
      <c r="FQ512">
        <v>1685134505.5</v>
      </c>
      <c r="FR512">
        <v>1685134506</v>
      </c>
      <c r="FS512">
        <v>8</v>
      </c>
      <c r="FT512">
        <v>0.058</v>
      </c>
      <c r="FU512">
        <v>-0.01</v>
      </c>
      <c r="FV512">
        <v>-0.483</v>
      </c>
      <c r="FW512">
        <v>-0.436</v>
      </c>
      <c r="FX512">
        <v>420</v>
      </c>
      <c r="FY512">
        <v>17</v>
      </c>
      <c r="FZ512">
        <v>0.32</v>
      </c>
      <c r="GA512">
        <v>0.03</v>
      </c>
      <c r="GB512">
        <v>20.22552682926829</v>
      </c>
      <c r="GC512">
        <v>5.78891289198606</v>
      </c>
      <c r="GD512">
        <v>0.5714507805979828</v>
      </c>
      <c r="GE512">
        <v>0</v>
      </c>
      <c r="GF512">
        <v>1.412410243902439</v>
      </c>
      <c r="GG512">
        <v>0.15384794425087</v>
      </c>
      <c r="GH512">
        <v>0.01798566441171287</v>
      </c>
      <c r="GI512">
        <v>1</v>
      </c>
      <c r="GJ512">
        <v>1</v>
      </c>
      <c r="GK512">
        <v>2</v>
      </c>
      <c r="GL512" t="s">
        <v>432</v>
      </c>
      <c r="GM512">
        <v>3.099</v>
      </c>
      <c r="GN512">
        <v>2.75801</v>
      </c>
      <c r="GO512">
        <v>0.0438102</v>
      </c>
      <c r="GP512">
        <v>0.0385247</v>
      </c>
      <c r="GQ512">
        <v>0.0986886</v>
      </c>
      <c r="GR512">
        <v>0.09213</v>
      </c>
      <c r="GS512">
        <v>24389.4</v>
      </c>
      <c r="GT512">
        <v>24187.9</v>
      </c>
      <c r="GU512">
        <v>26062.6</v>
      </c>
      <c r="GV512">
        <v>25509.9</v>
      </c>
      <c r="GW512">
        <v>37697</v>
      </c>
      <c r="GX512">
        <v>35145.5</v>
      </c>
      <c r="GY512">
        <v>45579.6</v>
      </c>
      <c r="GZ512">
        <v>41895.2</v>
      </c>
      <c r="HA512">
        <v>1.85063</v>
      </c>
      <c r="HB512">
        <v>1.85505</v>
      </c>
      <c r="HC512">
        <v>-0.0860654</v>
      </c>
      <c r="HD512">
        <v>0</v>
      </c>
      <c r="HE512">
        <v>29.4864</v>
      </c>
      <c r="HF512">
        <v>999.9</v>
      </c>
      <c r="HG512">
        <v>39.2</v>
      </c>
      <c r="HH512">
        <v>40.9</v>
      </c>
      <c r="HI512">
        <v>30.6257</v>
      </c>
      <c r="HJ512">
        <v>62.4201</v>
      </c>
      <c r="HK512">
        <v>23.125</v>
      </c>
      <c r="HL512">
        <v>1</v>
      </c>
      <c r="HM512">
        <v>0.428435</v>
      </c>
      <c r="HN512">
        <v>4.72603</v>
      </c>
      <c r="HO512">
        <v>20.2393</v>
      </c>
      <c r="HP512">
        <v>5.2122</v>
      </c>
      <c r="HQ512">
        <v>11.98</v>
      </c>
      <c r="HR512">
        <v>4.9633</v>
      </c>
      <c r="HS512">
        <v>3.2742</v>
      </c>
      <c r="HT512">
        <v>9999</v>
      </c>
      <c r="HU512">
        <v>9999</v>
      </c>
      <c r="HV512">
        <v>9999</v>
      </c>
      <c r="HW512">
        <v>43.6</v>
      </c>
      <c r="HX512">
        <v>1.86401</v>
      </c>
      <c r="HY512">
        <v>1.8602</v>
      </c>
      <c r="HZ512">
        <v>1.85852</v>
      </c>
      <c r="IA512">
        <v>1.85987</v>
      </c>
      <c r="IB512">
        <v>1.85988</v>
      </c>
      <c r="IC512">
        <v>1.85839</v>
      </c>
      <c r="ID512">
        <v>1.85745</v>
      </c>
      <c r="IE512">
        <v>1.85232</v>
      </c>
      <c r="IF512">
        <v>0</v>
      </c>
      <c r="IG512">
        <v>0</v>
      </c>
      <c r="IH512">
        <v>0</v>
      </c>
      <c r="II512">
        <v>0</v>
      </c>
      <c r="IJ512" t="s">
        <v>433</v>
      </c>
      <c r="IK512" t="s">
        <v>434</v>
      </c>
      <c r="IL512" t="s">
        <v>435</v>
      </c>
      <c r="IM512" t="s">
        <v>435</v>
      </c>
      <c r="IN512" t="s">
        <v>435</v>
      </c>
      <c r="IO512" t="s">
        <v>435</v>
      </c>
      <c r="IP512">
        <v>0</v>
      </c>
      <c r="IQ512">
        <v>100</v>
      </c>
      <c r="IR512">
        <v>100</v>
      </c>
      <c r="IS512">
        <v>-0.441</v>
      </c>
      <c r="IT512">
        <v>-0.4238</v>
      </c>
      <c r="IU512">
        <v>-0.4497975998826779</v>
      </c>
      <c r="IV512">
        <v>0.0001543633802942166</v>
      </c>
      <c r="IW512">
        <v>-6.359805854135664E-07</v>
      </c>
      <c r="IX512">
        <v>1.931128000261328E-10</v>
      </c>
      <c r="IY512">
        <v>-0.4300176354642509</v>
      </c>
      <c r="IZ512">
        <v>-0.009907362677547949</v>
      </c>
      <c r="JA512">
        <v>0.0006454078662214542</v>
      </c>
      <c r="JB512">
        <v>-5.064920317128958E-06</v>
      </c>
      <c r="JC512">
        <v>3</v>
      </c>
      <c r="JD512">
        <v>1872</v>
      </c>
      <c r="JE512">
        <v>1</v>
      </c>
      <c r="JF512">
        <v>37</v>
      </c>
      <c r="JG512">
        <v>20.6</v>
      </c>
      <c r="JH512">
        <v>20.6</v>
      </c>
      <c r="JI512">
        <v>0.456543</v>
      </c>
      <c r="JJ512">
        <v>2.69287</v>
      </c>
      <c r="JK512">
        <v>1.49658</v>
      </c>
      <c r="JL512">
        <v>2.33765</v>
      </c>
      <c r="JM512">
        <v>1.54907</v>
      </c>
      <c r="JN512">
        <v>2.35352</v>
      </c>
      <c r="JO512">
        <v>43.0469</v>
      </c>
      <c r="JP512">
        <v>15.8832</v>
      </c>
      <c r="JQ512">
        <v>18</v>
      </c>
      <c r="JR512">
        <v>496.785</v>
      </c>
      <c r="JS512">
        <v>515.8049999999999</v>
      </c>
      <c r="JT512">
        <v>22.9855</v>
      </c>
      <c r="JU512">
        <v>32.4733</v>
      </c>
      <c r="JV512">
        <v>30.0027</v>
      </c>
      <c r="JW512">
        <v>32.5563</v>
      </c>
      <c r="JX512">
        <v>32.503</v>
      </c>
      <c r="JY512">
        <v>9.17923</v>
      </c>
      <c r="JZ512">
        <v>40.7926</v>
      </c>
      <c r="KA512">
        <v>0</v>
      </c>
      <c r="KB512">
        <v>22.8533</v>
      </c>
      <c r="KC512">
        <v>112.469</v>
      </c>
      <c r="KD512">
        <v>16.8149</v>
      </c>
      <c r="KE512">
        <v>99.6015</v>
      </c>
      <c r="KF512">
        <v>99.60120000000001</v>
      </c>
    </row>
    <row r="513" spans="1:292">
      <c r="A513">
        <v>473</v>
      </c>
      <c r="B513">
        <v>1685135746.1</v>
      </c>
      <c r="C513">
        <v>12343.59999990463</v>
      </c>
      <c r="D513" t="s">
        <v>1391</v>
      </c>
      <c r="E513" t="s">
        <v>1392</v>
      </c>
      <c r="F513">
        <v>5</v>
      </c>
      <c r="G513" t="s">
        <v>1353</v>
      </c>
      <c r="H513">
        <v>1685135738.6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K513*DK513*100.0/(AV513*EE513),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K513*DK513*100.0/(AV513*EE513),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139.0985924675676</v>
      </c>
      <c r="AJ513">
        <v>151.7166242424242</v>
      </c>
      <c r="AK513">
        <v>-3.274152476716528</v>
      </c>
      <c r="AL513">
        <v>66.91601856702424</v>
      </c>
      <c r="AM513">
        <f>(AO513 - AN513 + DX513*1E3/(8.314*(DZ513+273.15)) * AQ513/DW513 * AP513) * DW513/(100*DK513) * 1000/(1000 - AO513)</f>
        <v>0</v>
      </c>
      <c r="AN513">
        <v>16.76366090925413</v>
      </c>
      <c r="AO513">
        <v>18.16238741258742</v>
      </c>
      <c r="AP513">
        <v>-3.289968899859126E-05</v>
      </c>
      <c r="AQ513">
        <v>105.3617858527693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429</v>
      </c>
      <c r="AX513" t="s">
        <v>429</v>
      </c>
      <c r="AY513">
        <v>0</v>
      </c>
      <c r="AZ513">
        <v>0</v>
      </c>
      <c r="BA513">
        <f>1-AY513/AZ513</f>
        <v>0</v>
      </c>
      <c r="BB513">
        <v>0</v>
      </c>
      <c r="BC513" t="s">
        <v>429</v>
      </c>
      <c r="BD513" t="s">
        <v>429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429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5.18</v>
      </c>
      <c r="DL513">
        <v>0.5</v>
      </c>
      <c r="DM513" t="s">
        <v>430</v>
      </c>
      <c r="DN513">
        <v>2</v>
      </c>
      <c r="DO513" t="b">
        <v>1</v>
      </c>
      <c r="DP513">
        <v>1685135738.6</v>
      </c>
      <c r="DQ513">
        <v>171.4901111111111</v>
      </c>
      <c r="DR513">
        <v>150.5085555555556</v>
      </c>
      <c r="DS513">
        <v>18.16518518518518</v>
      </c>
      <c r="DT513">
        <v>16.7518037037037</v>
      </c>
      <c r="DU513">
        <v>171.9313703703704</v>
      </c>
      <c r="DV513">
        <v>18.5889</v>
      </c>
      <c r="DW513">
        <v>499.9903703703704</v>
      </c>
      <c r="DX513">
        <v>99.54885555555558</v>
      </c>
      <c r="DY513">
        <v>0.09995337407407406</v>
      </c>
      <c r="DZ513">
        <v>27.24274444444445</v>
      </c>
      <c r="EA513">
        <v>28.08932222222222</v>
      </c>
      <c r="EB513">
        <v>999.9000000000001</v>
      </c>
      <c r="EC513">
        <v>0</v>
      </c>
      <c r="ED513">
        <v>0</v>
      </c>
      <c r="EE513">
        <v>9994.787037037036</v>
      </c>
      <c r="EF513">
        <v>0</v>
      </c>
      <c r="EG513">
        <v>24.91267037037037</v>
      </c>
      <c r="EH513">
        <v>20.98165555555556</v>
      </c>
      <c r="EI513">
        <v>174.663037037037</v>
      </c>
      <c r="EJ513">
        <v>153.0725925925926</v>
      </c>
      <c r="EK513">
        <v>1.413395185185185</v>
      </c>
      <c r="EL513">
        <v>150.5085555555556</v>
      </c>
      <c r="EM513">
        <v>16.7518037037037</v>
      </c>
      <c r="EN513">
        <v>1.808324074074074</v>
      </c>
      <c r="EO513">
        <v>1.667622592592592</v>
      </c>
      <c r="EP513">
        <v>15.85893703703704</v>
      </c>
      <c r="EQ513">
        <v>14.59827777777778</v>
      </c>
      <c r="ER513">
        <v>1999.996296296296</v>
      </c>
      <c r="ES513">
        <v>0.9800049999999999</v>
      </c>
      <c r="ET513">
        <v>0.01999521851851852</v>
      </c>
      <c r="EU513">
        <v>0</v>
      </c>
      <c r="EV513">
        <v>493.3072592592593</v>
      </c>
      <c r="EW513">
        <v>5.00078</v>
      </c>
      <c r="EX513">
        <v>13105.72222222222</v>
      </c>
      <c r="EY513">
        <v>16379.62592592592</v>
      </c>
      <c r="EZ513">
        <v>41.43029629629628</v>
      </c>
      <c r="FA513">
        <v>42.583</v>
      </c>
      <c r="FB513">
        <v>41.85381481481481</v>
      </c>
      <c r="FC513">
        <v>42.06922222222222</v>
      </c>
      <c r="FD513">
        <v>42.28918518518518</v>
      </c>
      <c r="FE513">
        <v>1955.106296296296</v>
      </c>
      <c r="FF513">
        <v>39.89000000000001</v>
      </c>
      <c r="FG513">
        <v>0</v>
      </c>
      <c r="FH513">
        <v>1685135744.5</v>
      </c>
      <c r="FI513">
        <v>0</v>
      </c>
      <c r="FJ513">
        <v>493.3784615384615</v>
      </c>
      <c r="FK513">
        <v>9.405470064561895</v>
      </c>
      <c r="FL513">
        <v>1599.904271770024</v>
      </c>
      <c r="FM513">
        <v>13119.26153846154</v>
      </c>
      <c r="FN513">
        <v>15</v>
      </c>
      <c r="FO513">
        <v>1685134506</v>
      </c>
      <c r="FP513" t="s">
        <v>1354</v>
      </c>
      <c r="FQ513">
        <v>1685134505.5</v>
      </c>
      <c r="FR513">
        <v>1685134506</v>
      </c>
      <c r="FS513">
        <v>8</v>
      </c>
      <c r="FT513">
        <v>0.058</v>
      </c>
      <c r="FU513">
        <v>-0.01</v>
      </c>
      <c r="FV513">
        <v>-0.483</v>
      </c>
      <c r="FW513">
        <v>-0.436</v>
      </c>
      <c r="FX513">
        <v>420</v>
      </c>
      <c r="FY513">
        <v>17</v>
      </c>
      <c r="FZ513">
        <v>0.32</v>
      </c>
      <c r="GA513">
        <v>0.03</v>
      </c>
      <c r="GB513">
        <v>20.60801951219512</v>
      </c>
      <c r="GC513">
        <v>5.633705226480903</v>
      </c>
      <c r="GD513">
        <v>0.5560732791767612</v>
      </c>
      <c r="GE513">
        <v>0</v>
      </c>
      <c r="GF513">
        <v>1.413786341463415</v>
      </c>
      <c r="GG513">
        <v>-0.03584696864111287</v>
      </c>
      <c r="GH513">
        <v>0.01595028660283792</v>
      </c>
      <c r="GI513">
        <v>1</v>
      </c>
      <c r="GJ513">
        <v>1</v>
      </c>
      <c r="GK513">
        <v>2</v>
      </c>
      <c r="GL513" t="s">
        <v>432</v>
      </c>
      <c r="GM513">
        <v>3.0988</v>
      </c>
      <c r="GN513">
        <v>2.7582</v>
      </c>
      <c r="GO513">
        <v>0.0399061</v>
      </c>
      <c r="GP513">
        <v>0.0343775</v>
      </c>
      <c r="GQ513">
        <v>0.0987058</v>
      </c>
      <c r="GR513">
        <v>0.0922128</v>
      </c>
      <c r="GS513">
        <v>24488.6</v>
      </c>
      <c r="GT513">
        <v>24291.6</v>
      </c>
      <c r="GU513">
        <v>26062.2</v>
      </c>
      <c r="GV513">
        <v>25509.3</v>
      </c>
      <c r="GW513">
        <v>37695.2</v>
      </c>
      <c r="GX513">
        <v>35141</v>
      </c>
      <c r="GY513">
        <v>45578.8</v>
      </c>
      <c r="GZ513">
        <v>41894.3</v>
      </c>
      <c r="HA513">
        <v>1.85063</v>
      </c>
      <c r="HB513">
        <v>1.85518</v>
      </c>
      <c r="HC513">
        <v>-0.0909455</v>
      </c>
      <c r="HD513">
        <v>0</v>
      </c>
      <c r="HE513">
        <v>29.4971</v>
      </c>
      <c r="HF513">
        <v>999.9</v>
      </c>
      <c r="HG513">
        <v>39.2</v>
      </c>
      <c r="HH513">
        <v>40.9</v>
      </c>
      <c r="HI513">
        <v>30.6285</v>
      </c>
      <c r="HJ513">
        <v>62.4901</v>
      </c>
      <c r="HK513">
        <v>23.3293</v>
      </c>
      <c r="HL513">
        <v>1</v>
      </c>
      <c r="HM513">
        <v>0.4286</v>
      </c>
      <c r="HN513">
        <v>4.68595</v>
      </c>
      <c r="HO513">
        <v>20.2409</v>
      </c>
      <c r="HP513">
        <v>5.21295</v>
      </c>
      <c r="HQ513">
        <v>11.98</v>
      </c>
      <c r="HR513">
        <v>4.9636</v>
      </c>
      <c r="HS513">
        <v>3.27423</v>
      </c>
      <c r="HT513">
        <v>9999</v>
      </c>
      <c r="HU513">
        <v>9999</v>
      </c>
      <c r="HV513">
        <v>9999</v>
      </c>
      <c r="HW513">
        <v>43.6</v>
      </c>
      <c r="HX513">
        <v>1.86401</v>
      </c>
      <c r="HY513">
        <v>1.8602</v>
      </c>
      <c r="HZ513">
        <v>1.85852</v>
      </c>
      <c r="IA513">
        <v>1.85989</v>
      </c>
      <c r="IB513">
        <v>1.85987</v>
      </c>
      <c r="IC513">
        <v>1.85837</v>
      </c>
      <c r="ID513">
        <v>1.85745</v>
      </c>
      <c r="IE513">
        <v>1.85233</v>
      </c>
      <c r="IF513">
        <v>0</v>
      </c>
      <c r="IG513">
        <v>0</v>
      </c>
      <c r="IH513">
        <v>0</v>
      </c>
      <c r="II513">
        <v>0</v>
      </c>
      <c r="IJ513" t="s">
        <v>433</v>
      </c>
      <c r="IK513" t="s">
        <v>434</v>
      </c>
      <c r="IL513" t="s">
        <v>435</v>
      </c>
      <c r="IM513" t="s">
        <v>435</v>
      </c>
      <c r="IN513" t="s">
        <v>435</v>
      </c>
      <c r="IO513" t="s">
        <v>435</v>
      </c>
      <c r="IP513">
        <v>0</v>
      </c>
      <c r="IQ513">
        <v>100</v>
      </c>
      <c r="IR513">
        <v>100</v>
      </c>
      <c r="IS513">
        <v>-0.44</v>
      </c>
      <c r="IT513">
        <v>-0.4237</v>
      </c>
      <c r="IU513">
        <v>-0.4497975998826779</v>
      </c>
      <c r="IV513">
        <v>0.0001543633802942166</v>
      </c>
      <c r="IW513">
        <v>-6.359805854135664E-07</v>
      </c>
      <c r="IX513">
        <v>1.931128000261328E-10</v>
      </c>
      <c r="IY513">
        <v>-0.4300176354642509</v>
      </c>
      <c r="IZ513">
        <v>-0.009907362677547949</v>
      </c>
      <c r="JA513">
        <v>0.0006454078662214542</v>
      </c>
      <c r="JB513">
        <v>-5.064920317128958E-06</v>
      </c>
      <c r="JC513">
        <v>3</v>
      </c>
      <c r="JD513">
        <v>1872</v>
      </c>
      <c r="JE513">
        <v>1</v>
      </c>
      <c r="JF513">
        <v>37</v>
      </c>
      <c r="JG513">
        <v>20.7</v>
      </c>
      <c r="JH513">
        <v>20.7</v>
      </c>
      <c r="JI513">
        <v>0.415039</v>
      </c>
      <c r="JJ513">
        <v>2.69043</v>
      </c>
      <c r="JK513">
        <v>1.49658</v>
      </c>
      <c r="JL513">
        <v>2.33765</v>
      </c>
      <c r="JM513">
        <v>1.54907</v>
      </c>
      <c r="JN513">
        <v>2.4707</v>
      </c>
      <c r="JO513">
        <v>43.0469</v>
      </c>
      <c r="JP513">
        <v>15.892</v>
      </c>
      <c r="JQ513">
        <v>18</v>
      </c>
      <c r="JR513">
        <v>496.743</v>
      </c>
      <c r="JS513">
        <v>515.846</v>
      </c>
      <c r="JT513">
        <v>22.8447</v>
      </c>
      <c r="JU513">
        <v>32.4668</v>
      </c>
      <c r="JV513">
        <v>30.0012</v>
      </c>
      <c r="JW513">
        <v>32.5505</v>
      </c>
      <c r="JX513">
        <v>32.4973</v>
      </c>
      <c r="JY513">
        <v>8.33174</v>
      </c>
      <c r="JZ513">
        <v>40.7926</v>
      </c>
      <c r="KA513">
        <v>0</v>
      </c>
      <c r="KB513">
        <v>22.7627</v>
      </c>
      <c r="KC513">
        <v>99.1097</v>
      </c>
      <c r="KD513">
        <v>16.8149</v>
      </c>
      <c r="KE513">
        <v>99.59999999999999</v>
      </c>
      <c r="KF513">
        <v>99.5989</v>
      </c>
    </row>
    <row r="514" spans="1:292">
      <c r="A514">
        <v>474</v>
      </c>
      <c r="B514">
        <v>1685135751.1</v>
      </c>
      <c r="C514">
        <v>12348.59999990463</v>
      </c>
      <c r="D514" t="s">
        <v>1393</v>
      </c>
      <c r="E514" t="s">
        <v>1394</v>
      </c>
      <c r="F514">
        <v>5</v>
      </c>
      <c r="G514" t="s">
        <v>1353</v>
      </c>
      <c r="H514">
        <v>1685135743.314285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K514*DK514*100.0/(AV514*EE514),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K514*DK514*100.0/(AV514*EE514),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122.2032424431603</v>
      </c>
      <c r="AJ514">
        <v>135.3760303030303</v>
      </c>
      <c r="AK514">
        <v>-3.266659258743538</v>
      </c>
      <c r="AL514">
        <v>66.91601856702424</v>
      </c>
      <c r="AM514">
        <f>(AO514 - AN514 + DX514*1E3/(8.314*(DZ514+273.15)) * AQ514/DW514 * AP514) * DW514/(100*DK514) * 1000/(1000 - AO514)</f>
        <v>0</v>
      </c>
      <c r="AN514">
        <v>16.7744644703628</v>
      </c>
      <c r="AO514">
        <v>18.16734475524477</v>
      </c>
      <c r="AP514">
        <v>2.100356245389612E-05</v>
      </c>
      <c r="AQ514">
        <v>105.3617858527693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429</v>
      </c>
      <c r="AX514" t="s">
        <v>429</v>
      </c>
      <c r="AY514">
        <v>0</v>
      </c>
      <c r="AZ514">
        <v>0</v>
      </c>
      <c r="BA514">
        <f>1-AY514/AZ514</f>
        <v>0</v>
      </c>
      <c r="BB514">
        <v>0</v>
      </c>
      <c r="BC514" t="s">
        <v>429</v>
      </c>
      <c r="BD514" t="s">
        <v>429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429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5.18</v>
      </c>
      <c r="DL514">
        <v>0.5</v>
      </c>
      <c r="DM514" t="s">
        <v>430</v>
      </c>
      <c r="DN514">
        <v>2</v>
      </c>
      <c r="DO514" t="b">
        <v>1</v>
      </c>
      <c r="DP514">
        <v>1685135743.314285</v>
      </c>
      <c r="DQ514">
        <v>156.3222857142857</v>
      </c>
      <c r="DR514">
        <v>134.8658214285714</v>
      </c>
      <c r="DS514">
        <v>18.16307142857143</v>
      </c>
      <c r="DT514">
        <v>16.761225</v>
      </c>
      <c r="DU514">
        <v>156.7628928571428</v>
      </c>
      <c r="DV514">
        <v>18.5868</v>
      </c>
      <c r="DW514">
        <v>499.9908214285715</v>
      </c>
      <c r="DX514">
        <v>99.54818571428571</v>
      </c>
      <c r="DY514">
        <v>0.09996089642857145</v>
      </c>
      <c r="DZ514">
        <v>27.24896071428571</v>
      </c>
      <c r="EA514">
        <v>28.04603214285714</v>
      </c>
      <c r="EB514">
        <v>999.9000000000002</v>
      </c>
      <c r="EC514">
        <v>0</v>
      </c>
      <c r="ED514">
        <v>0</v>
      </c>
      <c r="EE514">
        <v>9997.203928571429</v>
      </c>
      <c r="EF514">
        <v>0</v>
      </c>
      <c r="EG514">
        <v>25.70715714285714</v>
      </c>
      <c r="EH514">
        <v>21.45650714285714</v>
      </c>
      <c r="EI514">
        <v>159.2140357142857</v>
      </c>
      <c r="EJ514">
        <v>137.1646785714286</v>
      </c>
      <c r="EK514">
        <v>1.401858928571429</v>
      </c>
      <c r="EL514">
        <v>134.8658214285714</v>
      </c>
      <c r="EM514">
        <v>16.761225</v>
      </c>
      <c r="EN514">
        <v>1.808101785714286</v>
      </c>
      <c r="EO514">
        <v>1.668549285714286</v>
      </c>
      <c r="EP514">
        <v>15.85700357142857</v>
      </c>
      <c r="EQ514">
        <v>14.60688214285714</v>
      </c>
      <c r="ER514">
        <v>1999.994285714286</v>
      </c>
      <c r="ES514">
        <v>0.9800047142857142</v>
      </c>
      <c r="ET514">
        <v>0.01999551785714286</v>
      </c>
      <c r="EU514">
        <v>0</v>
      </c>
      <c r="EV514">
        <v>494.0914285714285</v>
      </c>
      <c r="EW514">
        <v>5.00078</v>
      </c>
      <c r="EX514">
        <v>13309.51785714286</v>
      </c>
      <c r="EY514">
        <v>16379.61071428572</v>
      </c>
      <c r="EZ514">
        <v>41.44617857142857</v>
      </c>
      <c r="FA514">
        <v>42.57332142857142</v>
      </c>
      <c r="FB514">
        <v>41.90371428571427</v>
      </c>
      <c r="FC514">
        <v>42.08235714285713</v>
      </c>
      <c r="FD514">
        <v>42.319</v>
      </c>
      <c r="FE514">
        <v>1955.104285714286</v>
      </c>
      <c r="FF514">
        <v>39.89000000000001</v>
      </c>
      <c r="FG514">
        <v>0</v>
      </c>
      <c r="FH514">
        <v>1685135749.3</v>
      </c>
      <c r="FI514">
        <v>0</v>
      </c>
      <c r="FJ514">
        <v>494.1669615384616</v>
      </c>
      <c r="FK514">
        <v>9.578085469656385</v>
      </c>
      <c r="FL514">
        <v>3607.018805360662</v>
      </c>
      <c r="FM514">
        <v>13330.90384615384</v>
      </c>
      <c r="FN514">
        <v>15</v>
      </c>
      <c r="FO514">
        <v>1685134506</v>
      </c>
      <c r="FP514" t="s">
        <v>1354</v>
      </c>
      <c r="FQ514">
        <v>1685134505.5</v>
      </c>
      <c r="FR514">
        <v>1685134506</v>
      </c>
      <c r="FS514">
        <v>8</v>
      </c>
      <c r="FT514">
        <v>0.058</v>
      </c>
      <c r="FU514">
        <v>-0.01</v>
      </c>
      <c r="FV514">
        <v>-0.483</v>
      </c>
      <c r="FW514">
        <v>-0.436</v>
      </c>
      <c r="FX514">
        <v>420</v>
      </c>
      <c r="FY514">
        <v>17</v>
      </c>
      <c r="FZ514">
        <v>0.32</v>
      </c>
      <c r="GA514">
        <v>0.03</v>
      </c>
      <c r="GB514">
        <v>21.18816341463415</v>
      </c>
      <c r="GC514">
        <v>5.976888501742181</v>
      </c>
      <c r="GD514">
        <v>0.5903485521721512</v>
      </c>
      <c r="GE514">
        <v>0</v>
      </c>
      <c r="GF514">
        <v>1.40872</v>
      </c>
      <c r="GG514">
        <v>-0.1655893379790911</v>
      </c>
      <c r="GH514">
        <v>0.01885503879086111</v>
      </c>
      <c r="GI514">
        <v>1</v>
      </c>
      <c r="GJ514">
        <v>1</v>
      </c>
      <c r="GK514">
        <v>2</v>
      </c>
      <c r="GL514" t="s">
        <v>432</v>
      </c>
      <c r="GM514">
        <v>3.09897</v>
      </c>
      <c r="GN514">
        <v>2.75798</v>
      </c>
      <c r="GO514">
        <v>0.0359262</v>
      </c>
      <c r="GP514">
        <v>0.0301013</v>
      </c>
      <c r="GQ514">
        <v>0.09872549999999999</v>
      </c>
      <c r="GR514">
        <v>0.0921994</v>
      </c>
      <c r="GS514">
        <v>24590</v>
      </c>
      <c r="GT514">
        <v>24398.8</v>
      </c>
      <c r="GU514">
        <v>26062.2</v>
      </c>
      <c r="GV514">
        <v>25509</v>
      </c>
      <c r="GW514">
        <v>37693.8</v>
      </c>
      <c r="GX514">
        <v>35141</v>
      </c>
      <c r="GY514">
        <v>45578.7</v>
      </c>
      <c r="GZ514">
        <v>41894.1</v>
      </c>
      <c r="HA514">
        <v>1.85098</v>
      </c>
      <c r="HB514">
        <v>1.85497</v>
      </c>
      <c r="HC514">
        <v>-0.09081889999999999</v>
      </c>
      <c r="HD514">
        <v>0</v>
      </c>
      <c r="HE514">
        <v>29.5093</v>
      </c>
      <c r="HF514">
        <v>999.9</v>
      </c>
      <c r="HG514">
        <v>39.2</v>
      </c>
      <c r="HH514">
        <v>40.9</v>
      </c>
      <c r="HI514">
        <v>30.6276</v>
      </c>
      <c r="HJ514">
        <v>62.5001</v>
      </c>
      <c r="HK514">
        <v>23.125</v>
      </c>
      <c r="HL514">
        <v>1</v>
      </c>
      <c r="HM514">
        <v>0.428216</v>
      </c>
      <c r="HN514">
        <v>4.39894</v>
      </c>
      <c r="HO514">
        <v>20.2488</v>
      </c>
      <c r="HP514">
        <v>5.21265</v>
      </c>
      <c r="HQ514">
        <v>11.98</v>
      </c>
      <c r="HR514">
        <v>4.96355</v>
      </c>
      <c r="HS514">
        <v>3.27433</v>
      </c>
      <c r="HT514">
        <v>9999</v>
      </c>
      <c r="HU514">
        <v>9999</v>
      </c>
      <c r="HV514">
        <v>9999</v>
      </c>
      <c r="HW514">
        <v>43.6</v>
      </c>
      <c r="HX514">
        <v>1.86401</v>
      </c>
      <c r="HY514">
        <v>1.8602</v>
      </c>
      <c r="HZ514">
        <v>1.85852</v>
      </c>
      <c r="IA514">
        <v>1.85989</v>
      </c>
      <c r="IB514">
        <v>1.85989</v>
      </c>
      <c r="IC514">
        <v>1.85838</v>
      </c>
      <c r="ID514">
        <v>1.85745</v>
      </c>
      <c r="IE514">
        <v>1.85234</v>
      </c>
      <c r="IF514">
        <v>0</v>
      </c>
      <c r="IG514">
        <v>0</v>
      </c>
      <c r="IH514">
        <v>0</v>
      </c>
      <c r="II514">
        <v>0</v>
      </c>
      <c r="IJ514" t="s">
        <v>433</v>
      </c>
      <c r="IK514" t="s">
        <v>434</v>
      </c>
      <c r="IL514" t="s">
        <v>435</v>
      </c>
      <c r="IM514" t="s">
        <v>435</v>
      </c>
      <c r="IN514" t="s">
        <v>435</v>
      </c>
      <c r="IO514" t="s">
        <v>435</v>
      </c>
      <c r="IP514">
        <v>0</v>
      </c>
      <c r="IQ514">
        <v>100</v>
      </c>
      <c r="IR514">
        <v>100</v>
      </c>
      <c r="IS514">
        <v>-0.44</v>
      </c>
      <c r="IT514">
        <v>-0.4237</v>
      </c>
      <c r="IU514">
        <v>-0.4497975998826779</v>
      </c>
      <c r="IV514">
        <v>0.0001543633802942166</v>
      </c>
      <c r="IW514">
        <v>-6.359805854135664E-07</v>
      </c>
      <c r="IX514">
        <v>1.931128000261328E-10</v>
      </c>
      <c r="IY514">
        <v>-0.4300176354642509</v>
      </c>
      <c r="IZ514">
        <v>-0.009907362677547949</v>
      </c>
      <c r="JA514">
        <v>0.0006454078662214542</v>
      </c>
      <c r="JB514">
        <v>-5.064920317128958E-06</v>
      </c>
      <c r="JC514">
        <v>3</v>
      </c>
      <c r="JD514">
        <v>1872</v>
      </c>
      <c r="JE514">
        <v>1</v>
      </c>
      <c r="JF514">
        <v>37</v>
      </c>
      <c r="JG514">
        <v>20.8</v>
      </c>
      <c r="JH514">
        <v>20.8</v>
      </c>
      <c r="JI514">
        <v>0.375977</v>
      </c>
      <c r="JJ514">
        <v>2.70508</v>
      </c>
      <c r="JK514">
        <v>1.49658</v>
      </c>
      <c r="JL514">
        <v>2.33765</v>
      </c>
      <c r="JM514">
        <v>1.54785</v>
      </c>
      <c r="JN514">
        <v>2.33521</v>
      </c>
      <c r="JO514">
        <v>43.0469</v>
      </c>
      <c r="JP514">
        <v>15.9007</v>
      </c>
      <c r="JQ514">
        <v>18</v>
      </c>
      <c r="JR514">
        <v>496.914</v>
      </c>
      <c r="JS514">
        <v>515.665</v>
      </c>
      <c r="JT514">
        <v>22.7433</v>
      </c>
      <c r="JU514">
        <v>32.4618</v>
      </c>
      <c r="JV514">
        <v>30.0002</v>
      </c>
      <c r="JW514">
        <v>32.5448</v>
      </c>
      <c r="JX514">
        <v>32.4923</v>
      </c>
      <c r="JY514">
        <v>7.56361</v>
      </c>
      <c r="JZ514">
        <v>40.7926</v>
      </c>
      <c r="KA514">
        <v>0</v>
      </c>
      <c r="KB514">
        <v>22.8952</v>
      </c>
      <c r="KC514">
        <v>85.75320000000001</v>
      </c>
      <c r="KD514">
        <v>16.8149</v>
      </c>
      <c r="KE514">
        <v>99.5997</v>
      </c>
      <c r="KF514">
        <v>99.59829999999999</v>
      </c>
    </row>
    <row r="515" spans="1:292">
      <c r="A515">
        <v>475</v>
      </c>
      <c r="B515">
        <v>1685135756.1</v>
      </c>
      <c r="C515">
        <v>12353.59999990463</v>
      </c>
      <c r="D515" t="s">
        <v>1395</v>
      </c>
      <c r="E515" t="s">
        <v>1396</v>
      </c>
      <c r="F515">
        <v>5</v>
      </c>
      <c r="G515" t="s">
        <v>1353</v>
      </c>
      <c r="H515">
        <v>1685135748.6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K515*DK515*100.0/(AV515*EE515),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K515*DK515*100.0/(AV515*EE515),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105.2753723166062</v>
      </c>
      <c r="AJ515">
        <v>118.9886787878788</v>
      </c>
      <c r="AK515">
        <v>-3.280415843850199</v>
      </c>
      <c r="AL515">
        <v>66.91601856702424</v>
      </c>
      <c r="AM515">
        <f>(AO515 - AN515 + DX515*1E3/(8.314*(DZ515+273.15)) * AQ515/DW515 * AP515) * DW515/(100*DK515) * 1000/(1000 - AO515)</f>
        <v>0</v>
      </c>
      <c r="AN515">
        <v>16.77069773885559</v>
      </c>
      <c r="AO515">
        <v>18.17725734265734</v>
      </c>
      <c r="AP515">
        <v>1.214973412529607E-05</v>
      </c>
      <c r="AQ515">
        <v>105.3617858527693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429</v>
      </c>
      <c r="AX515" t="s">
        <v>429</v>
      </c>
      <c r="AY515">
        <v>0</v>
      </c>
      <c r="AZ515">
        <v>0</v>
      </c>
      <c r="BA515">
        <f>1-AY515/AZ515</f>
        <v>0</v>
      </c>
      <c r="BB515">
        <v>0</v>
      </c>
      <c r="BC515" t="s">
        <v>429</v>
      </c>
      <c r="BD515" t="s">
        <v>429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429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5.18</v>
      </c>
      <c r="DL515">
        <v>0.5</v>
      </c>
      <c r="DM515" t="s">
        <v>430</v>
      </c>
      <c r="DN515">
        <v>2</v>
      </c>
      <c r="DO515" t="b">
        <v>1</v>
      </c>
      <c r="DP515">
        <v>1685135748.6</v>
      </c>
      <c r="DQ515">
        <v>139.3283703703704</v>
      </c>
      <c r="DR515">
        <v>117.3061407407407</v>
      </c>
      <c r="DS515">
        <v>18.16530740740741</v>
      </c>
      <c r="DT515">
        <v>16.7713962962963</v>
      </c>
      <c r="DU515">
        <v>139.7685555555555</v>
      </c>
      <c r="DV515">
        <v>18.58900740740741</v>
      </c>
      <c r="DW515">
        <v>500.0022592592592</v>
      </c>
      <c r="DX515">
        <v>99.54783703703704</v>
      </c>
      <c r="DY515">
        <v>0.09999710740740742</v>
      </c>
      <c r="DZ515">
        <v>27.25075185185185</v>
      </c>
      <c r="EA515">
        <v>28.04038518518518</v>
      </c>
      <c r="EB515">
        <v>999.9000000000001</v>
      </c>
      <c r="EC515">
        <v>0</v>
      </c>
      <c r="ED515">
        <v>0</v>
      </c>
      <c r="EE515">
        <v>9994.257777777779</v>
      </c>
      <c r="EF515">
        <v>0</v>
      </c>
      <c r="EG515">
        <v>27.36186666666667</v>
      </c>
      <c r="EH515">
        <v>22.0223</v>
      </c>
      <c r="EI515">
        <v>141.906</v>
      </c>
      <c r="EJ515">
        <v>119.3070333333333</v>
      </c>
      <c r="EK515">
        <v>1.393923703703704</v>
      </c>
      <c r="EL515">
        <v>117.3061407407407</v>
      </c>
      <c r="EM515">
        <v>16.7713962962963</v>
      </c>
      <c r="EN515">
        <v>1.808317777777778</v>
      </c>
      <c r="EO515">
        <v>1.669555185185185</v>
      </c>
      <c r="EP515">
        <v>15.85887037037037</v>
      </c>
      <c r="EQ515">
        <v>14.61622592592593</v>
      </c>
      <c r="ER515">
        <v>1999.971851851852</v>
      </c>
      <c r="ES515">
        <v>0.9800040000000001</v>
      </c>
      <c r="ET515">
        <v>0.01999625925925926</v>
      </c>
      <c r="EU515">
        <v>0</v>
      </c>
      <c r="EV515">
        <v>494.9935185185185</v>
      </c>
      <c r="EW515">
        <v>5.00078</v>
      </c>
      <c r="EX515">
        <v>13698.48888888889</v>
      </c>
      <c r="EY515">
        <v>16379.42222222222</v>
      </c>
      <c r="EZ515">
        <v>41.45114814814815</v>
      </c>
      <c r="FA515">
        <v>42.56681481481481</v>
      </c>
      <c r="FB515">
        <v>41.92107407407407</v>
      </c>
      <c r="FC515">
        <v>42.08085185185184</v>
      </c>
      <c r="FD515">
        <v>42.3377037037037</v>
      </c>
      <c r="FE515">
        <v>1955.081851851852</v>
      </c>
      <c r="FF515">
        <v>39.89000000000001</v>
      </c>
      <c r="FG515">
        <v>0</v>
      </c>
      <c r="FH515">
        <v>1685135754.1</v>
      </c>
      <c r="FI515">
        <v>0</v>
      </c>
      <c r="FJ515">
        <v>494.9775384615384</v>
      </c>
      <c r="FK515">
        <v>10.49764102586984</v>
      </c>
      <c r="FL515">
        <v>5556.068375129711</v>
      </c>
      <c r="FM515">
        <v>13689.68461538461</v>
      </c>
      <c r="FN515">
        <v>15</v>
      </c>
      <c r="FO515">
        <v>1685134506</v>
      </c>
      <c r="FP515" t="s">
        <v>1354</v>
      </c>
      <c r="FQ515">
        <v>1685134505.5</v>
      </c>
      <c r="FR515">
        <v>1685134506</v>
      </c>
      <c r="FS515">
        <v>8</v>
      </c>
      <c r="FT515">
        <v>0.058</v>
      </c>
      <c r="FU515">
        <v>-0.01</v>
      </c>
      <c r="FV515">
        <v>-0.483</v>
      </c>
      <c r="FW515">
        <v>-0.436</v>
      </c>
      <c r="FX515">
        <v>420</v>
      </c>
      <c r="FY515">
        <v>17</v>
      </c>
      <c r="FZ515">
        <v>0.32</v>
      </c>
      <c r="GA515">
        <v>0.03</v>
      </c>
      <c r="GB515">
        <v>21.60672682926829</v>
      </c>
      <c r="GC515">
        <v>6.369614634146367</v>
      </c>
      <c r="GD515">
        <v>0.6296658366670025</v>
      </c>
      <c r="GE515">
        <v>0</v>
      </c>
      <c r="GF515">
        <v>1.403350975609756</v>
      </c>
      <c r="GG515">
        <v>-0.1103044599303102</v>
      </c>
      <c r="GH515">
        <v>0.01644573438725039</v>
      </c>
      <c r="GI515">
        <v>1</v>
      </c>
      <c r="GJ515">
        <v>1</v>
      </c>
      <c r="GK515">
        <v>2</v>
      </c>
      <c r="GL515" t="s">
        <v>432</v>
      </c>
      <c r="GM515">
        <v>3.09897</v>
      </c>
      <c r="GN515">
        <v>2.75816</v>
      </c>
      <c r="GO515">
        <v>0.0318347</v>
      </c>
      <c r="GP515">
        <v>0.0257316</v>
      </c>
      <c r="GQ515">
        <v>0.0987687</v>
      </c>
      <c r="GR515">
        <v>0.09218030000000001</v>
      </c>
      <c r="GS515">
        <v>24694.4</v>
      </c>
      <c r="GT515">
        <v>24508.9</v>
      </c>
      <c r="GU515">
        <v>26062.4</v>
      </c>
      <c r="GV515">
        <v>25509.3</v>
      </c>
      <c r="GW515">
        <v>37691.8</v>
      </c>
      <c r="GX515">
        <v>35141.5</v>
      </c>
      <c r="GY515">
        <v>45579.1</v>
      </c>
      <c r="GZ515">
        <v>41894.5</v>
      </c>
      <c r="HA515">
        <v>1.8513</v>
      </c>
      <c r="HB515">
        <v>1.8551</v>
      </c>
      <c r="HC515">
        <v>-0.0865273</v>
      </c>
      <c r="HD515">
        <v>0</v>
      </c>
      <c r="HE515">
        <v>29.5221</v>
      </c>
      <c r="HF515">
        <v>999.9</v>
      </c>
      <c r="HG515">
        <v>39.2</v>
      </c>
      <c r="HH515">
        <v>40.9</v>
      </c>
      <c r="HI515">
        <v>30.6297</v>
      </c>
      <c r="HJ515">
        <v>62.4501</v>
      </c>
      <c r="HK515">
        <v>23.2772</v>
      </c>
      <c r="HL515">
        <v>1</v>
      </c>
      <c r="HM515">
        <v>0.423397</v>
      </c>
      <c r="HN515">
        <v>3.9195</v>
      </c>
      <c r="HO515">
        <v>20.262</v>
      </c>
      <c r="HP515">
        <v>5.21205</v>
      </c>
      <c r="HQ515">
        <v>11.98</v>
      </c>
      <c r="HR515">
        <v>4.9636</v>
      </c>
      <c r="HS515">
        <v>3.27433</v>
      </c>
      <c r="HT515">
        <v>9999</v>
      </c>
      <c r="HU515">
        <v>9999</v>
      </c>
      <c r="HV515">
        <v>9999</v>
      </c>
      <c r="HW515">
        <v>43.6</v>
      </c>
      <c r="HX515">
        <v>1.86401</v>
      </c>
      <c r="HY515">
        <v>1.8602</v>
      </c>
      <c r="HZ515">
        <v>1.85852</v>
      </c>
      <c r="IA515">
        <v>1.85988</v>
      </c>
      <c r="IB515">
        <v>1.85989</v>
      </c>
      <c r="IC515">
        <v>1.8584</v>
      </c>
      <c r="ID515">
        <v>1.85746</v>
      </c>
      <c r="IE515">
        <v>1.85237</v>
      </c>
      <c r="IF515">
        <v>0</v>
      </c>
      <c r="IG515">
        <v>0</v>
      </c>
      <c r="IH515">
        <v>0</v>
      </c>
      <c r="II515">
        <v>0</v>
      </c>
      <c r="IJ515" t="s">
        <v>433</v>
      </c>
      <c r="IK515" t="s">
        <v>434</v>
      </c>
      <c r="IL515" t="s">
        <v>435</v>
      </c>
      <c r="IM515" t="s">
        <v>435</v>
      </c>
      <c r="IN515" t="s">
        <v>435</v>
      </c>
      <c r="IO515" t="s">
        <v>435</v>
      </c>
      <c r="IP515">
        <v>0</v>
      </c>
      <c r="IQ515">
        <v>100</v>
      </c>
      <c r="IR515">
        <v>100</v>
      </c>
      <c r="IS515">
        <v>-0.44</v>
      </c>
      <c r="IT515">
        <v>-0.4236</v>
      </c>
      <c r="IU515">
        <v>-0.4497975998826779</v>
      </c>
      <c r="IV515">
        <v>0.0001543633802942166</v>
      </c>
      <c r="IW515">
        <v>-6.359805854135664E-07</v>
      </c>
      <c r="IX515">
        <v>1.931128000261328E-10</v>
      </c>
      <c r="IY515">
        <v>-0.4300176354642509</v>
      </c>
      <c r="IZ515">
        <v>-0.009907362677547949</v>
      </c>
      <c r="JA515">
        <v>0.0006454078662214542</v>
      </c>
      <c r="JB515">
        <v>-5.064920317128958E-06</v>
      </c>
      <c r="JC515">
        <v>3</v>
      </c>
      <c r="JD515">
        <v>1872</v>
      </c>
      <c r="JE515">
        <v>1</v>
      </c>
      <c r="JF515">
        <v>37</v>
      </c>
      <c r="JG515">
        <v>20.8</v>
      </c>
      <c r="JH515">
        <v>20.8</v>
      </c>
      <c r="JI515">
        <v>0.334473</v>
      </c>
      <c r="JJ515">
        <v>2.70508</v>
      </c>
      <c r="JK515">
        <v>1.49658</v>
      </c>
      <c r="JL515">
        <v>2.33765</v>
      </c>
      <c r="JM515">
        <v>1.54785</v>
      </c>
      <c r="JN515">
        <v>2.47314</v>
      </c>
      <c r="JO515">
        <v>43.0469</v>
      </c>
      <c r="JP515">
        <v>15.9095</v>
      </c>
      <c r="JQ515">
        <v>18</v>
      </c>
      <c r="JR515">
        <v>497.071</v>
      </c>
      <c r="JS515">
        <v>515.705</v>
      </c>
      <c r="JT515">
        <v>22.8232</v>
      </c>
      <c r="JU515">
        <v>32.4561</v>
      </c>
      <c r="JV515">
        <v>29.9972</v>
      </c>
      <c r="JW515">
        <v>32.5393</v>
      </c>
      <c r="JX515">
        <v>32.4866</v>
      </c>
      <c r="JY515">
        <v>6.7122</v>
      </c>
      <c r="JZ515">
        <v>40.7926</v>
      </c>
      <c r="KA515">
        <v>0</v>
      </c>
      <c r="KB515">
        <v>22.8485</v>
      </c>
      <c r="KC515">
        <v>65.7186</v>
      </c>
      <c r="KD515">
        <v>16.8149</v>
      </c>
      <c r="KE515">
        <v>99.6005</v>
      </c>
      <c r="KF515">
        <v>99.5992</v>
      </c>
    </row>
    <row r="516" spans="1:292">
      <c r="A516">
        <v>476</v>
      </c>
      <c r="B516">
        <v>1685135761.1</v>
      </c>
      <c r="C516">
        <v>12358.59999990463</v>
      </c>
      <c r="D516" t="s">
        <v>1397</v>
      </c>
      <c r="E516" t="s">
        <v>1398</v>
      </c>
      <c r="F516">
        <v>5</v>
      </c>
      <c r="G516" t="s">
        <v>1353</v>
      </c>
      <c r="H516">
        <v>1685135753.314285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K516*DK516*100.0/(AV516*EE516),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K516*DK516*100.0/(AV516*EE516),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88.35606366426072</v>
      </c>
      <c r="AJ516">
        <v>102.5763212121212</v>
      </c>
      <c r="AK516">
        <v>-3.280075187873896</v>
      </c>
      <c r="AL516">
        <v>66.91601856702424</v>
      </c>
      <c r="AM516">
        <f>(AO516 - AN516 + DX516*1E3/(8.314*(DZ516+273.15)) * AQ516/DW516 * AP516) * DW516/(100*DK516) * 1000/(1000 - AO516)</f>
        <v>0</v>
      </c>
      <c r="AN516">
        <v>16.76519422392445</v>
      </c>
      <c r="AO516">
        <v>18.1942167832168</v>
      </c>
      <c r="AP516">
        <v>5.176383900067202E-05</v>
      </c>
      <c r="AQ516">
        <v>105.3617858527693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429</v>
      </c>
      <c r="AX516" t="s">
        <v>429</v>
      </c>
      <c r="AY516">
        <v>0</v>
      </c>
      <c r="AZ516">
        <v>0</v>
      </c>
      <c r="BA516">
        <f>1-AY516/AZ516</f>
        <v>0</v>
      </c>
      <c r="BB516">
        <v>0</v>
      </c>
      <c r="BC516" t="s">
        <v>429</v>
      </c>
      <c r="BD516" t="s">
        <v>429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429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5.18</v>
      </c>
      <c r="DL516">
        <v>0.5</v>
      </c>
      <c r="DM516" t="s">
        <v>430</v>
      </c>
      <c r="DN516">
        <v>2</v>
      </c>
      <c r="DO516" t="b">
        <v>1</v>
      </c>
      <c r="DP516">
        <v>1685135753.314285</v>
      </c>
      <c r="DQ516">
        <v>124.1638571428572</v>
      </c>
      <c r="DR516">
        <v>101.6183321428571</v>
      </c>
      <c r="DS516">
        <v>18.17438214285714</v>
      </c>
      <c r="DT516">
        <v>16.76904642857143</v>
      </c>
      <c r="DU516">
        <v>124.6040357142857</v>
      </c>
      <c r="DV516">
        <v>18.59799285714286</v>
      </c>
      <c r="DW516">
        <v>500.0007857142857</v>
      </c>
      <c r="DX516">
        <v>99.54825714285717</v>
      </c>
      <c r="DY516">
        <v>0.09998517142857144</v>
      </c>
      <c r="DZ516">
        <v>27.25554642857143</v>
      </c>
      <c r="EA516">
        <v>28.04988571428572</v>
      </c>
      <c r="EB516">
        <v>999.9000000000002</v>
      </c>
      <c r="EC516">
        <v>0</v>
      </c>
      <c r="ED516">
        <v>0</v>
      </c>
      <c r="EE516">
        <v>9998.07535714286</v>
      </c>
      <c r="EF516">
        <v>0</v>
      </c>
      <c r="EG516">
        <v>29.618875</v>
      </c>
      <c r="EH516">
        <v>22.54558214285714</v>
      </c>
      <c r="EI516">
        <v>126.4620714285714</v>
      </c>
      <c r="EJ516">
        <v>103.3514714285714</v>
      </c>
      <c r="EK516">
        <v>1.40533</v>
      </c>
      <c r="EL516">
        <v>101.6183321428571</v>
      </c>
      <c r="EM516">
        <v>16.76904642857143</v>
      </c>
      <c r="EN516">
        <v>1.8092275</v>
      </c>
      <c r="EO516">
        <v>1.669329642857143</v>
      </c>
      <c r="EP516">
        <v>15.86673928571429</v>
      </c>
      <c r="EQ516">
        <v>14.61413214285714</v>
      </c>
      <c r="ER516">
        <v>1999.974285714286</v>
      </c>
      <c r="ES516">
        <v>0.9800035357142856</v>
      </c>
      <c r="ET516">
        <v>0.01999673928571429</v>
      </c>
      <c r="EU516">
        <v>0</v>
      </c>
      <c r="EV516">
        <v>495.8593571428572</v>
      </c>
      <c r="EW516">
        <v>5.00078</v>
      </c>
      <c r="EX516">
        <v>14113.56428571428</v>
      </c>
      <c r="EY516">
        <v>16379.43571428572</v>
      </c>
      <c r="EZ516">
        <v>41.45067857142856</v>
      </c>
      <c r="FA516">
        <v>42.55996428571427</v>
      </c>
      <c r="FB516">
        <v>41.848</v>
      </c>
      <c r="FC516">
        <v>42.07578571428571</v>
      </c>
      <c r="FD516">
        <v>42.34789285714285</v>
      </c>
      <c r="FE516">
        <v>1955.084285714286</v>
      </c>
      <c r="FF516">
        <v>39.89000000000001</v>
      </c>
      <c r="FG516">
        <v>0</v>
      </c>
      <c r="FH516">
        <v>1685135759.5</v>
      </c>
      <c r="FI516">
        <v>0</v>
      </c>
      <c r="FJ516">
        <v>495.9905200000001</v>
      </c>
      <c r="FK516">
        <v>10.15246151814506</v>
      </c>
      <c r="FL516">
        <v>5109.969222046228</v>
      </c>
      <c r="FM516">
        <v>14179.128</v>
      </c>
      <c r="FN516">
        <v>15</v>
      </c>
      <c r="FO516">
        <v>1685134506</v>
      </c>
      <c r="FP516" t="s">
        <v>1354</v>
      </c>
      <c r="FQ516">
        <v>1685134505.5</v>
      </c>
      <c r="FR516">
        <v>1685134506</v>
      </c>
      <c r="FS516">
        <v>8</v>
      </c>
      <c r="FT516">
        <v>0.058</v>
      </c>
      <c r="FU516">
        <v>-0.01</v>
      </c>
      <c r="FV516">
        <v>-0.483</v>
      </c>
      <c r="FW516">
        <v>-0.436</v>
      </c>
      <c r="FX516">
        <v>420</v>
      </c>
      <c r="FY516">
        <v>17</v>
      </c>
      <c r="FZ516">
        <v>0.32</v>
      </c>
      <c r="GA516">
        <v>0.03</v>
      </c>
      <c r="GB516">
        <v>22.24363170731707</v>
      </c>
      <c r="GC516">
        <v>6.699677351916391</v>
      </c>
      <c r="GD516">
        <v>0.6615122698340427</v>
      </c>
      <c r="GE516">
        <v>0</v>
      </c>
      <c r="GF516">
        <v>1.401385365853659</v>
      </c>
      <c r="GG516">
        <v>0.1174047386759591</v>
      </c>
      <c r="GH516">
        <v>0.01411739941807858</v>
      </c>
      <c r="GI516">
        <v>1</v>
      </c>
      <c r="GJ516">
        <v>1</v>
      </c>
      <c r="GK516">
        <v>2</v>
      </c>
      <c r="GL516" t="s">
        <v>432</v>
      </c>
      <c r="GM516">
        <v>3.09897</v>
      </c>
      <c r="GN516">
        <v>2.7581</v>
      </c>
      <c r="GO516">
        <v>0.027653</v>
      </c>
      <c r="GP516">
        <v>0.0212558</v>
      </c>
      <c r="GQ516">
        <v>0.0988343</v>
      </c>
      <c r="GR516">
        <v>0.09216439999999999</v>
      </c>
      <c r="GS516">
        <v>24801.5</v>
      </c>
      <c r="GT516">
        <v>24622</v>
      </c>
      <c r="GU516">
        <v>26062.9</v>
      </c>
      <c r="GV516">
        <v>25509.9</v>
      </c>
      <c r="GW516">
        <v>37689.3</v>
      </c>
      <c r="GX516">
        <v>35142.2</v>
      </c>
      <c r="GY516">
        <v>45580.1</v>
      </c>
      <c r="GZ516">
        <v>41895.1</v>
      </c>
      <c r="HA516">
        <v>1.85085</v>
      </c>
      <c r="HB516">
        <v>1.85535</v>
      </c>
      <c r="HC516">
        <v>-0.08859110000000001</v>
      </c>
      <c r="HD516">
        <v>0</v>
      </c>
      <c r="HE516">
        <v>29.5394</v>
      </c>
      <c r="HF516">
        <v>999.9</v>
      </c>
      <c r="HG516">
        <v>39.2</v>
      </c>
      <c r="HH516">
        <v>40.9</v>
      </c>
      <c r="HI516">
        <v>30.6271</v>
      </c>
      <c r="HJ516">
        <v>62.2801</v>
      </c>
      <c r="HK516">
        <v>23.0569</v>
      </c>
      <c r="HL516">
        <v>1</v>
      </c>
      <c r="HM516">
        <v>0.42297</v>
      </c>
      <c r="HN516">
        <v>4.20245</v>
      </c>
      <c r="HO516">
        <v>20.255</v>
      </c>
      <c r="HP516">
        <v>5.2113</v>
      </c>
      <c r="HQ516">
        <v>11.98</v>
      </c>
      <c r="HR516">
        <v>4.96365</v>
      </c>
      <c r="HS516">
        <v>3.27428</v>
      </c>
      <c r="HT516">
        <v>9999</v>
      </c>
      <c r="HU516">
        <v>9999</v>
      </c>
      <c r="HV516">
        <v>9999</v>
      </c>
      <c r="HW516">
        <v>43.6</v>
      </c>
      <c r="HX516">
        <v>1.86401</v>
      </c>
      <c r="HY516">
        <v>1.8602</v>
      </c>
      <c r="HZ516">
        <v>1.85852</v>
      </c>
      <c r="IA516">
        <v>1.85989</v>
      </c>
      <c r="IB516">
        <v>1.85988</v>
      </c>
      <c r="IC516">
        <v>1.85839</v>
      </c>
      <c r="ID516">
        <v>1.85745</v>
      </c>
      <c r="IE516">
        <v>1.85236</v>
      </c>
      <c r="IF516">
        <v>0</v>
      </c>
      <c r="IG516">
        <v>0</v>
      </c>
      <c r="IH516">
        <v>0</v>
      </c>
      <c r="II516">
        <v>0</v>
      </c>
      <c r="IJ516" t="s">
        <v>433</v>
      </c>
      <c r="IK516" t="s">
        <v>434</v>
      </c>
      <c r="IL516" t="s">
        <v>435</v>
      </c>
      <c r="IM516" t="s">
        <v>435</v>
      </c>
      <c r="IN516" t="s">
        <v>435</v>
      </c>
      <c r="IO516" t="s">
        <v>435</v>
      </c>
      <c r="IP516">
        <v>0</v>
      </c>
      <c r="IQ516">
        <v>100</v>
      </c>
      <c r="IR516">
        <v>100</v>
      </c>
      <c r="IS516">
        <v>-0.441</v>
      </c>
      <c r="IT516">
        <v>-0.4235</v>
      </c>
      <c r="IU516">
        <v>-0.4497975998826779</v>
      </c>
      <c r="IV516">
        <v>0.0001543633802942166</v>
      </c>
      <c r="IW516">
        <v>-6.359805854135664E-07</v>
      </c>
      <c r="IX516">
        <v>1.931128000261328E-10</v>
      </c>
      <c r="IY516">
        <v>-0.4300176354642509</v>
      </c>
      <c r="IZ516">
        <v>-0.009907362677547949</v>
      </c>
      <c r="JA516">
        <v>0.0006454078662214542</v>
      </c>
      <c r="JB516">
        <v>-5.064920317128958E-06</v>
      </c>
      <c r="JC516">
        <v>3</v>
      </c>
      <c r="JD516">
        <v>1872</v>
      </c>
      <c r="JE516">
        <v>1</v>
      </c>
      <c r="JF516">
        <v>37</v>
      </c>
      <c r="JG516">
        <v>20.9</v>
      </c>
      <c r="JH516">
        <v>20.9</v>
      </c>
      <c r="JI516">
        <v>0.29541</v>
      </c>
      <c r="JJ516">
        <v>2.72095</v>
      </c>
      <c r="JK516">
        <v>1.49658</v>
      </c>
      <c r="JL516">
        <v>2.33765</v>
      </c>
      <c r="JM516">
        <v>1.54907</v>
      </c>
      <c r="JN516">
        <v>2.34253</v>
      </c>
      <c r="JO516">
        <v>43.0469</v>
      </c>
      <c r="JP516">
        <v>15.8832</v>
      </c>
      <c r="JQ516">
        <v>18</v>
      </c>
      <c r="JR516">
        <v>496.755</v>
      </c>
      <c r="JS516">
        <v>515.832</v>
      </c>
      <c r="JT516">
        <v>22.8377</v>
      </c>
      <c r="JU516">
        <v>32.4515</v>
      </c>
      <c r="JV516">
        <v>29.9988</v>
      </c>
      <c r="JW516">
        <v>32.5335</v>
      </c>
      <c r="JX516">
        <v>32.4809</v>
      </c>
      <c r="JY516">
        <v>5.94158</v>
      </c>
      <c r="JZ516">
        <v>40.7926</v>
      </c>
      <c r="KA516">
        <v>0</v>
      </c>
      <c r="KB516">
        <v>22.7324</v>
      </c>
      <c r="KC516">
        <v>52.358</v>
      </c>
      <c r="KD516">
        <v>16.8107</v>
      </c>
      <c r="KE516">
        <v>99.6026</v>
      </c>
      <c r="KF516">
        <v>99.6011</v>
      </c>
    </row>
    <row r="517" spans="1:292">
      <c r="A517">
        <v>477</v>
      </c>
      <c r="B517">
        <v>1685135766.1</v>
      </c>
      <c r="C517">
        <v>12363.59999990463</v>
      </c>
      <c r="D517" t="s">
        <v>1399</v>
      </c>
      <c r="E517" t="s">
        <v>1400</v>
      </c>
      <c r="F517">
        <v>5</v>
      </c>
      <c r="G517" t="s">
        <v>1353</v>
      </c>
      <c r="H517">
        <v>1685135758.6</v>
      </c>
      <c r="I517">
        <f>(J517)/1000</f>
        <v>0</v>
      </c>
      <c r="J517">
        <f>IF(DO517, AM517, AG517)</f>
        <v>0</v>
      </c>
      <c r="K517">
        <f>IF(DO517, AH517, AF517)</f>
        <v>0</v>
      </c>
      <c r="L517">
        <f>DQ517 - IF(AT517&gt;1, K517*DK517*100.0/(AV517*EE517), 0)</f>
        <v>0</v>
      </c>
      <c r="M517">
        <f>((S517-I517/2)*L517-K517)/(S517+I517/2)</f>
        <v>0</v>
      </c>
      <c r="N517">
        <f>M517*(DX517+DY517)/1000.0</f>
        <v>0</v>
      </c>
      <c r="O517">
        <f>(DQ517 - IF(AT517&gt;1, K517*DK517*100.0/(AV517*EE517), 0))*(DX517+DY517)/1000.0</f>
        <v>0</v>
      </c>
      <c r="P517">
        <f>2.0/((1/R517-1/Q517)+SIGN(R517)*SQRT((1/R517-1/Q517)*(1/R517-1/Q517) + 4*DL517/((DL517+1)*(DL517+1))*(2*1/R517*1/Q517-1/Q517*1/Q517)))</f>
        <v>0</v>
      </c>
      <c r="Q517">
        <f>IF(LEFT(DM517,1)&lt;&gt;"0",IF(LEFT(DM517,1)="1",3.0,DN517),$D$5+$E$5*(EE517*DX517/($K$5*1000))+$F$5*(EE517*DX517/($K$5*1000))*MAX(MIN(DK517,$J$5),$I$5)*MAX(MIN(DK517,$J$5),$I$5)+$G$5*MAX(MIN(DK517,$J$5),$I$5)*(EE517*DX517/($K$5*1000))+$H$5*(EE517*DX517/($K$5*1000))*(EE517*DX517/($K$5*1000)))</f>
        <v>0</v>
      </c>
      <c r="R517">
        <f>I517*(1000-(1000*0.61365*exp(17.502*V517/(240.97+V517))/(DX517+DY517)+DS517)/2)/(1000*0.61365*exp(17.502*V517/(240.97+V517))/(DX517+DY517)-DS517)</f>
        <v>0</v>
      </c>
      <c r="S517">
        <f>1/((DL517+1)/(P517/1.6)+1/(Q517/1.37)) + DL517/((DL517+1)/(P517/1.6) + DL517/(Q517/1.37))</f>
        <v>0</v>
      </c>
      <c r="T517">
        <f>(DG517*DJ517)</f>
        <v>0</v>
      </c>
      <c r="U517">
        <f>(DZ517+(T517+2*0.95*5.67E-8*(((DZ517+$B$9)+273)^4-(DZ517+273)^4)-44100*I517)/(1.84*29.3*Q517+8*0.95*5.67E-8*(DZ517+273)^3))</f>
        <v>0</v>
      </c>
      <c r="V517">
        <f>($C$9*EA517+$D$9*EB517+$E$9*U517)</f>
        <v>0</v>
      </c>
      <c r="W517">
        <f>0.61365*exp(17.502*V517/(240.97+V517))</f>
        <v>0</v>
      </c>
      <c r="X517">
        <f>(Y517/Z517*100)</f>
        <v>0</v>
      </c>
      <c r="Y517">
        <f>DS517*(DX517+DY517)/1000</f>
        <v>0</v>
      </c>
      <c r="Z517">
        <f>0.61365*exp(17.502*DZ517/(240.97+DZ517))</f>
        <v>0</v>
      </c>
      <c r="AA517">
        <f>(W517-DS517*(DX517+DY517)/1000)</f>
        <v>0</v>
      </c>
      <c r="AB517">
        <f>(-I517*44100)</f>
        <v>0</v>
      </c>
      <c r="AC517">
        <f>2*29.3*Q517*0.92*(DZ517-V517)</f>
        <v>0</v>
      </c>
      <c r="AD517">
        <f>2*0.95*5.67E-8*(((DZ517+$B$9)+273)^4-(V517+273)^4)</f>
        <v>0</v>
      </c>
      <c r="AE517">
        <f>T517+AD517+AB517+AC517</f>
        <v>0</v>
      </c>
      <c r="AF517">
        <f>DW517*AT517*(DR517-DQ517*(1000-AT517*DT517)/(1000-AT517*DS517))/(100*DK517)</f>
        <v>0</v>
      </c>
      <c r="AG517">
        <f>1000*DW517*AT517*(DS517-DT517)/(100*DK517*(1000-AT517*DS517))</f>
        <v>0</v>
      </c>
      <c r="AH517">
        <f>(AI517 - AJ517 - DX517*1E3/(8.314*(DZ517+273.15)) * AL517/DW517 * AK517) * DW517/(100*DK517) * (1000 - DT517)/1000</f>
        <v>0</v>
      </c>
      <c r="AI517">
        <v>71.31767358782298</v>
      </c>
      <c r="AJ517">
        <v>86.12858545454542</v>
      </c>
      <c r="AK517">
        <v>-3.296639411522789</v>
      </c>
      <c r="AL517">
        <v>66.91601856702424</v>
      </c>
      <c r="AM517">
        <f>(AO517 - AN517 + DX517*1E3/(8.314*(DZ517+273.15)) * AQ517/DW517 * AP517) * DW517/(100*DK517) * 1000/(1000 - AO517)</f>
        <v>0</v>
      </c>
      <c r="AN517">
        <v>16.76131312612442</v>
      </c>
      <c r="AO517">
        <v>18.20679650349652</v>
      </c>
      <c r="AP517">
        <v>4.409173083836128E-05</v>
      </c>
      <c r="AQ517">
        <v>105.3617858527693</v>
      </c>
      <c r="AR517">
        <v>0</v>
      </c>
      <c r="AS517">
        <v>0</v>
      </c>
      <c r="AT517">
        <f>IF(AR517*$H$15&gt;=AV517,1.0,(AV517/(AV517-AR517*$H$15)))</f>
        <v>0</v>
      </c>
      <c r="AU517">
        <f>(AT517-1)*100</f>
        <v>0</v>
      </c>
      <c r="AV517">
        <f>MAX(0,($B$15+$C$15*EE517)/(1+$D$15*EE517)*DX517/(DZ517+273)*$E$15)</f>
        <v>0</v>
      </c>
      <c r="AW517" t="s">
        <v>429</v>
      </c>
      <c r="AX517" t="s">
        <v>429</v>
      </c>
      <c r="AY517">
        <v>0</v>
      </c>
      <c r="AZ517">
        <v>0</v>
      </c>
      <c r="BA517">
        <f>1-AY517/AZ517</f>
        <v>0</v>
      </c>
      <c r="BB517">
        <v>0</v>
      </c>
      <c r="BC517" t="s">
        <v>429</v>
      </c>
      <c r="BD517" t="s">
        <v>429</v>
      </c>
      <c r="BE517">
        <v>0</v>
      </c>
      <c r="BF517">
        <v>0</v>
      </c>
      <c r="BG517">
        <f>1-BE517/BF517</f>
        <v>0</v>
      </c>
      <c r="BH517">
        <v>0.5</v>
      </c>
      <c r="BI517">
        <f>DH517</f>
        <v>0</v>
      </c>
      <c r="BJ517">
        <f>K517</f>
        <v>0</v>
      </c>
      <c r="BK517">
        <f>BG517*BH517*BI517</f>
        <v>0</v>
      </c>
      <c r="BL517">
        <f>(BJ517-BB517)/BI517</f>
        <v>0</v>
      </c>
      <c r="BM517">
        <f>(AZ517-BF517)/BF517</f>
        <v>0</v>
      </c>
      <c r="BN517">
        <f>AY517/(BA517+AY517/BF517)</f>
        <v>0</v>
      </c>
      <c r="BO517" t="s">
        <v>429</v>
      </c>
      <c r="BP517">
        <v>0</v>
      </c>
      <c r="BQ517">
        <f>IF(BP517&lt;&gt;0, BP517, BN517)</f>
        <v>0</v>
      </c>
      <c r="BR517">
        <f>1-BQ517/BF517</f>
        <v>0</v>
      </c>
      <c r="BS517">
        <f>(BF517-BE517)/(BF517-BQ517)</f>
        <v>0</v>
      </c>
      <c r="BT517">
        <f>(AZ517-BF517)/(AZ517-BQ517)</f>
        <v>0</v>
      </c>
      <c r="BU517">
        <f>(BF517-BE517)/(BF517-AY517)</f>
        <v>0</v>
      </c>
      <c r="BV517">
        <f>(AZ517-BF517)/(AZ517-AY517)</f>
        <v>0</v>
      </c>
      <c r="BW517">
        <f>(BS517*BQ517/BE517)</f>
        <v>0</v>
      </c>
      <c r="BX517">
        <f>(1-BW517)</f>
        <v>0</v>
      </c>
      <c r="DG517">
        <f>$B$13*EF517+$C$13*EG517+$F$13*ER517*(1-EU517)</f>
        <v>0</v>
      </c>
      <c r="DH517">
        <f>DG517*DI517</f>
        <v>0</v>
      </c>
      <c r="DI517">
        <f>($B$13*$D$11+$C$13*$D$11+$F$13*((FE517+EW517)/MAX(FE517+EW517+FF517, 0.1)*$I$11+FF517/MAX(FE517+EW517+FF517, 0.1)*$J$11))/($B$13+$C$13+$F$13)</f>
        <v>0</v>
      </c>
      <c r="DJ517">
        <f>($B$13*$K$11+$C$13*$K$11+$F$13*((FE517+EW517)/MAX(FE517+EW517+FF517, 0.1)*$P$11+FF517/MAX(FE517+EW517+FF517, 0.1)*$Q$11))/($B$13+$C$13+$F$13)</f>
        <v>0</v>
      </c>
      <c r="DK517">
        <v>5.18</v>
      </c>
      <c r="DL517">
        <v>0.5</v>
      </c>
      <c r="DM517" t="s">
        <v>430</v>
      </c>
      <c r="DN517">
        <v>2</v>
      </c>
      <c r="DO517" t="b">
        <v>1</v>
      </c>
      <c r="DP517">
        <v>1685135758.6</v>
      </c>
      <c r="DQ517">
        <v>107.1458481481481</v>
      </c>
      <c r="DR517">
        <v>84.00437037037037</v>
      </c>
      <c r="DS517">
        <v>18.18703333333334</v>
      </c>
      <c r="DT517">
        <v>16.76414074074074</v>
      </c>
      <c r="DU517">
        <v>107.5863148148148</v>
      </c>
      <c r="DV517">
        <v>18.61053333333333</v>
      </c>
      <c r="DW517">
        <v>499.9951851851852</v>
      </c>
      <c r="DX517">
        <v>99.54891111111112</v>
      </c>
      <c r="DY517">
        <v>0.09991747407407409</v>
      </c>
      <c r="DZ517">
        <v>27.26695925925926</v>
      </c>
      <c r="EA517">
        <v>28.10104444444444</v>
      </c>
      <c r="EB517">
        <v>999.9000000000001</v>
      </c>
      <c r="EC517">
        <v>0</v>
      </c>
      <c r="ED517">
        <v>0</v>
      </c>
      <c r="EE517">
        <v>10000.04333333333</v>
      </c>
      <c r="EF517">
        <v>0</v>
      </c>
      <c r="EG517">
        <v>31.74592962962963</v>
      </c>
      <c r="EH517">
        <v>23.14155925925926</v>
      </c>
      <c r="EI517">
        <v>109.1304814814815</v>
      </c>
      <c r="EJ517">
        <v>85.43662592592592</v>
      </c>
      <c r="EK517">
        <v>1.422892222222222</v>
      </c>
      <c r="EL517">
        <v>84.00437037037037</v>
      </c>
      <c r="EM517">
        <v>16.76414074074074</v>
      </c>
      <c r="EN517">
        <v>1.810497777777778</v>
      </c>
      <c r="EO517">
        <v>1.668851481481481</v>
      </c>
      <c r="EP517">
        <v>15.87772222222222</v>
      </c>
      <c r="EQ517">
        <v>14.60968888888889</v>
      </c>
      <c r="ER517">
        <v>2000.011481481482</v>
      </c>
      <c r="ES517">
        <v>0.9800035555555554</v>
      </c>
      <c r="ET517">
        <v>0.01999672962962963</v>
      </c>
      <c r="EU517">
        <v>0</v>
      </c>
      <c r="EV517">
        <v>496.8226296296297</v>
      </c>
      <c r="EW517">
        <v>5.00078</v>
      </c>
      <c r="EX517">
        <v>14438.97037037037</v>
      </c>
      <c r="EY517">
        <v>16379.74074074074</v>
      </c>
      <c r="EZ517">
        <v>41.44418518518518</v>
      </c>
      <c r="FA517">
        <v>42.55759259259258</v>
      </c>
      <c r="FB517">
        <v>41.77062962962962</v>
      </c>
      <c r="FC517">
        <v>42.06240740740741</v>
      </c>
      <c r="FD517">
        <v>42.34229629629629</v>
      </c>
      <c r="FE517">
        <v>1955.121481481481</v>
      </c>
      <c r="FF517">
        <v>39.89000000000001</v>
      </c>
      <c r="FG517">
        <v>0</v>
      </c>
      <c r="FH517">
        <v>1685135764.3</v>
      </c>
      <c r="FI517">
        <v>0</v>
      </c>
      <c r="FJ517">
        <v>496.8674800000001</v>
      </c>
      <c r="FK517">
        <v>10.88353847529831</v>
      </c>
      <c r="FL517">
        <v>1970.192309875343</v>
      </c>
      <c r="FM517">
        <v>14450.46</v>
      </c>
      <c r="FN517">
        <v>15</v>
      </c>
      <c r="FO517">
        <v>1685134506</v>
      </c>
      <c r="FP517" t="s">
        <v>1354</v>
      </c>
      <c r="FQ517">
        <v>1685134505.5</v>
      </c>
      <c r="FR517">
        <v>1685134506</v>
      </c>
      <c r="FS517">
        <v>8</v>
      </c>
      <c r="FT517">
        <v>0.058</v>
      </c>
      <c r="FU517">
        <v>-0.01</v>
      </c>
      <c r="FV517">
        <v>-0.483</v>
      </c>
      <c r="FW517">
        <v>-0.436</v>
      </c>
      <c r="FX517">
        <v>420</v>
      </c>
      <c r="FY517">
        <v>17</v>
      </c>
      <c r="FZ517">
        <v>0.32</v>
      </c>
      <c r="GA517">
        <v>0.03</v>
      </c>
      <c r="GB517">
        <v>22.69456097560975</v>
      </c>
      <c r="GC517">
        <v>6.808344250871178</v>
      </c>
      <c r="GD517">
        <v>0.6725886039656144</v>
      </c>
      <c r="GE517">
        <v>0</v>
      </c>
      <c r="GF517">
        <v>1.410551951219512</v>
      </c>
      <c r="GG517">
        <v>0.1931983275261367</v>
      </c>
      <c r="GH517">
        <v>0.0193407104088648</v>
      </c>
      <c r="GI517">
        <v>1</v>
      </c>
      <c r="GJ517">
        <v>1</v>
      </c>
      <c r="GK517">
        <v>2</v>
      </c>
      <c r="GL517" t="s">
        <v>432</v>
      </c>
      <c r="GM517">
        <v>3.09873</v>
      </c>
      <c r="GN517">
        <v>2.758</v>
      </c>
      <c r="GO517">
        <v>0.0233693</v>
      </c>
      <c r="GP517">
        <v>0.016722</v>
      </c>
      <c r="GQ517">
        <v>0.0988839</v>
      </c>
      <c r="GR517">
        <v>0.0921433</v>
      </c>
      <c r="GS517">
        <v>24911</v>
      </c>
      <c r="GT517">
        <v>24736.4</v>
      </c>
      <c r="GU517">
        <v>26063.3</v>
      </c>
      <c r="GV517">
        <v>25510.4</v>
      </c>
      <c r="GW517">
        <v>37687.2</v>
      </c>
      <c r="GX517">
        <v>35142.7</v>
      </c>
      <c r="GY517">
        <v>45580.7</v>
      </c>
      <c r="GZ517">
        <v>41895.4</v>
      </c>
      <c r="HA517">
        <v>1.8507</v>
      </c>
      <c r="HB517">
        <v>1.85565</v>
      </c>
      <c r="HC517">
        <v>-0.0872947</v>
      </c>
      <c r="HD517">
        <v>0</v>
      </c>
      <c r="HE517">
        <v>29.5643</v>
      </c>
      <c r="HF517">
        <v>999.9</v>
      </c>
      <c r="HG517">
        <v>39.2</v>
      </c>
      <c r="HH517">
        <v>40.9</v>
      </c>
      <c r="HI517">
        <v>30.6309</v>
      </c>
      <c r="HJ517">
        <v>62.3501</v>
      </c>
      <c r="HK517">
        <v>23.4135</v>
      </c>
      <c r="HL517">
        <v>1</v>
      </c>
      <c r="HM517">
        <v>0.4245</v>
      </c>
      <c r="HN517">
        <v>4.57792</v>
      </c>
      <c r="HO517">
        <v>20.2447</v>
      </c>
      <c r="HP517">
        <v>5.2116</v>
      </c>
      <c r="HQ517">
        <v>11.98</v>
      </c>
      <c r="HR517">
        <v>4.96355</v>
      </c>
      <c r="HS517">
        <v>3.2743</v>
      </c>
      <c r="HT517">
        <v>9999</v>
      </c>
      <c r="HU517">
        <v>9999</v>
      </c>
      <c r="HV517">
        <v>9999</v>
      </c>
      <c r="HW517">
        <v>43.6</v>
      </c>
      <c r="HX517">
        <v>1.86401</v>
      </c>
      <c r="HY517">
        <v>1.8602</v>
      </c>
      <c r="HZ517">
        <v>1.85852</v>
      </c>
      <c r="IA517">
        <v>1.85989</v>
      </c>
      <c r="IB517">
        <v>1.85987</v>
      </c>
      <c r="IC517">
        <v>1.85838</v>
      </c>
      <c r="ID517">
        <v>1.85745</v>
      </c>
      <c r="IE517">
        <v>1.85233</v>
      </c>
      <c r="IF517">
        <v>0</v>
      </c>
      <c r="IG517">
        <v>0</v>
      </c>
      <c r="IH517">
        <v>0</v>
      </c>
      <c r="II517">
        <v>0</v>
      </c>
      <c r="IJ517" t="s">
        <v>433</v>
      </c>
      <c r="IK517" t="s">
        <v>434</v>
      </c>
      <c r="IL517" t="s">
        <v>435</v>
      </c>
      <c r="IM517" t="s">
        <v>435</v>
      </c>
      <c r="IN517" t="s">
        <v>435</v>
      </c>
      <c r="IO517" t="s">
        <v>435</v>
      </c>
      <c r="IP517">
        <v>0</v>
      </c>
      <c r="IQ517">
        <v>100</v>
      </c>
      <c r="IR517">
        <v>100</v>
      </c>
      <c r="IS517">
        <v>-0.441</v>
      </c>
      <c r="IT517">
        <v>-0.4233</v>
      </c>
      <c r="IU517">
        <v>-0.4497975998826779</v>
      </c>
      <c r="IV517">
        <v>0.0001543633802942166</v>
      </c>
      <c r="IW517">
        <v>-6.359805854135664E-07</v>
      </c>
      <c r="IX517">
        <v>1.931128000261328E-10</v>
      </c>
      <c r="IY517">
        <v>-0.4300176354642509</v>
      </c>
      <c r="IZ517">
        <v>-0.009907362677547949</v>
      </c>
      <c r="JA517">
        <v>0.0006454078662214542</v>
      </c>
      <c r="JB517">
        <v>-5.064920317128958E-06</v>
      </c>
      <c r="JC517">
        <v>3</v>
      </c>
      <c r="JD517">
        <v>1872</v>
      </c>
      <c r="JE517">
        <v>1</v>
      </c>
      <c r="JF517">
        <v>37</v>
      </c>
      <c r="JG517">
        <v>21</v>
      </c>
      <c r="JH517">
        <v>21</v>
      </c>
      <c r="JI517">
        <v>0.252686</v>
      </c>
      <c r="JJ517">
        <v>2.7124</v>
      </c>
      <c r="JK517">
        <v>1.49658</v>
      </c>
      <c r="JL517">
        <v>2.33765</v>
      </c>
      <c r="JM517">
        <v>1.54907</v>
      </c>
      <c r="JN517">
        <v>2.46582</v>
      </c>
      <c r="JO517">
        <v>43.0469</v>
      </c>
      <c r="JP517">
        <v>15.892</v>
      </c>
      <c r="JQ517">
        <v>18</v>
      </c>
      <c r="JR517">
        <v>496.627</v>
      </c>
      <c r="JS517">
        <v>516</v>
      </c>
      <c r="JT517">
        <v>22.7569</v>
      </c>
      <c r="JU517">
        <v>32.4467</v>
      </c>
      <c r="JV517">
        <v>30.0006</v>
      </c>
      <c r="JW517">
        <v>32.5285</v>
      </c>
      <c r="JX517">
        <v>32.4758</v>
      </c>
      <c r="JY517">
        <v>5.08609</v>
      </c>
      <c r="JZ517">
        <v>40.7926</v>
      </c>
      <c r="KA517">
        <v>0</v>
      </c>
      <c r="KB517">
        <v>22.6311</v>
      </c>
      <c r="KC517">
        <v>32.1851</v>
      </c>
      <c r="KD517">
        <v>16.7982</v>
      </c>
      <c r="KE517">
        <v>99.6041</v>
      </c>
      <c r="KF517">
        <v>99.6022</v>
      </c>
    </row>
    <row r="518" spans="1:292">
      <c r="A518">
        <v>478</v>
      </c>
      <c r="B518">
        <v>1685135863.1</v>
      </c>
      <c r="C518">
        <v>12460.59999990463</v>
      </c>
      <c r="D518" t="s">
        <v>1401</v>
      </c>
      <c r="E518" t="s">
        <v>1402</v>
      </c>
      <c r="F518">
        <v>5</v>
      </c>
      <c r="G518" t="s">
        <v>1353</v>
      </c>
      <c r="H518">
        <v>1685135855.099999</v>
      </c>
      <c r="I518">
        <f>(J518)/1000</f>
        <v>0</v>
      </c>
      <c r="J518">
        <f>IF(DO518, AM518, AG518)</f>
        <v>0</v>
      </c>
      <c r="K518">
        <f>IF(DO518, AH518, AF518)</f>
        <v>0</v>
      </c>
      <c r="L518">
        <f>DQ518 - IF(AT518&gt;1, K518*DK518*100.0/(AV518*EE518), 0)</f>
        <v>0</v>
      </c>
      <c r="M518">
        <f>((S518-I518/2)*L518-K518)/(S518+I518/2)</f>
        <v>0</v>
      </c>
      <c r="N518">
        <f>M518*(DX518+DY518)/1000.0</f>
        <v>0</v>
      </c>
      <c r="O518">
        <f>(DQ518 - IF(AT518&gt;1, K518*DK518*100.0/(AV518*EE518), 0))*(DX518+DY518)/1000.0</f>
        <v>0</v>
      </c>
      <c r="P518">
        <f>2.0/((1/R518-1/Q518)+SIGN(R518)*SQRT((1/R518-1/Q518)*(1/R518-1/Q518) + 4*DL518/((DL518+1)*(DL518+1))*(2*1/R518*1/Q518-1/Q518*1/Q518)))</f>
        <v>0</v>
      </c>
      <c r="Q518">
        <f>IF(LEFT(DM518,1)&lt;&gt;"0",IF(LEFT(DM518,1)="1",3.0,DN518),$D$5+$E$5*(EE518*DX518/($K$5*1000))+$F$5*(EE518*DX518/($K$5*1000))*MAX(MIN(DK518,$J$5),$I$5)*MAX(MIN(DK518,$J$5),$I$5)+$G$5*MAX(MIN(DK518,$J$5),$I$5)*(EE518*DX518/($K$5*1000))+$H$5*(EE518*DX518/($K$5*1000))*(EE518*DX518/($K$5*1000)))</f>
        <v>0</v>
      </c>
      <c r="R518">
        <f>I518*(1000-(1000*0.61365*exp(17.502*V518/(240.97+V518))/(DX518+DY518)+DS518)/2)/(1000*0.61365*exp(17.502*V518/(240.97+V518))/(DX518+DY518)-DS518)</f>
        <v>0</v>
      </c>
      <c r="S518">
        <f>1/((DL518+1)/(P518/1.6)+1/(Q518/1.37)) + DL518/((DL518+1)/(P518/1.6) + DL518/(Q518/1.37))</f>
        <v>0</v>
      </c>
      <c r="T518">
        <f>(DG518*DJ518)</f>
        <v>0</v>
      </c>
      <c r="U518">
        <f>(DZ518+(T518+2*0.95*5.67E-8*(((DZ518+$B$9)+273)^4-(DZ518+273)^4)-44100*I518)/(1.84*29.3*Q518+8*0.95*5.67E-8*(DZ518+273)^3))</f>
        <v>0</v>
      </c>
      <c r="V518">
        <f>($C$9*EA518+$D$9*EB518+$E$9*U518)</f>
        <v>0</v>
      </c>
      <c r="W518">
        <f>0.61365*exp(17.502*V518/(240.97+V518))</f>
        <v>0</v>
      </c>
      <c r="X518">
        <f>(Y518/Z518*100)</f>
        <v>0</v>
      </c>
      <c r="Y518">
        <f>DS518*(DX518+DY518)/1000</f>
        <v>0</v>
      </c>
      <c r="Z518">
        <f>0.61365*exp(17.502*DZ518/(240.97+DZ518))</f>
        <v>0</v>
      </c>
      <c r="AA518">
        <f>(W518-DS518*(DX518+DY518)/1000)</f>
        <v>0</v>
      </c>
      <c r="AB518">
        <f>(-I518*44100)</f>
        <v>0</v>
      </c>
      <c r="AC518">
        <f>2*29.3*Q518*0.92*(DZ518-V518)</f>
        <v>0</v>
      </c>
      <c r="AD518">
        <f>2*0.95*5.67E-8*(((DZ518+$B$9)+273)^4-(V518+273)^4)</f>
        <v>0</v>
      </c>
      <c r="AE518">
        <f>T518+AD518+AB518+AC518</f>
        <v>0</v>
      </c>
      <c r="AF518">
        <f>DW518*AT518*(DR518-DQ518*(1000-AT518*DT518)/(1000-AT518*DS518))/(100*DK518)</f>
        <v>0</v>
      </c>
      <c r="AG518">
        <f>1000*DW518*AT518*(DS518-DT518)/(100*DK518*(1000-AT518*DS518))</f>
        <v>0</v>
      </c>
      <c r="AH518">
        <f>(AI518 - AJ518 - DX518*1E3/(8.314*(DZ518+273.15)) * AL518/DW518 * AK518) * DW518/(100*DK518) * (1000 - DT518)/1000</f>
        <v>0</v>
      </c>
      <c r="AI518">
        <v>426.8292118937205</v>
      </c>
      <c r="AJ518">
        <v>417.6953515151517</v>
      </c>
      <c r="AK518">
        <v>-0.002568454636492968</v>
      </c>
      <c r="AL518">
        <v>66.91601856702424</v>
      </c>
      <c r="AM518">
        <f>(AO518 - AN518 + DX518*1E3/(8.314*(DZ518+273.15)) * AQ518/DW518 * AP518) * DW518/(100*DK518) * 1000/(1000 - AO518)</f>
        <v>0</v>
      </c>
      <c r="AN518">
        <v>16.44051063906152</v>
      </c>
      <c r="AO518">
        <v>18.10021328671329</v>
      </c>
      <c r="AP518">
        <v>-0.0004858297351237004</v>
      </c>
      <c r="AQ518">
        <v>105.3617858527693</v>
      </c>
      <c r="AR518">
        <v>0</v>
      </c>
      <c r="AS518">
        <v>0</v>
      </c>
      <c r="AT518">
        <f>IF(AR518*$H$15&gt;=AV518,1.0,(AV518/(AV518-AR518*$H$15)))</f>
        <v>0</v>
      </c>
      <c r="AU518">
        <f>(AT518-1)*100</f>
        <v>0</v>
      </c>
      <c r="AV518">
        <f>MAX(0,($B$15+$C$15*EE518)/(1+$D$15*EE518)*DX518/(DZ518+273)*$E$15)</f>
        <v>0</v>
      </c>
      <c r="AW518" t="s">
        <v>429</v>
      </c>
      <c r="AX518" t="s">
        <v>429</v>
      </c>
      <c r="AY518">
        <v>0</v>
      </c>
      <c r="AZ518">
        <v>0</v>
      </c>
      <c r="BA518">
        <f>1-AY518/AZ518</f>
        <v>0</v>
      </c>
      <c r="BB518">
        <v>0</v>
      </c>
      <c r="BC518" t="s">
        <v>429</v>
      </c>
      <c r="BD518" t="s">
        <v>429</v>
      </c>
      <c r="BE518">
        <v>0</v>
      </c>
      <c r="BF518">
        <v>0</v>
      </c>
      <c r="BG518">
        <f>1-BE518/BF518</f>
        <v>0</v>
      </c>
      <c r="BH518">
        <v>0.5</v>
      </c>
      <c r="BI518">
        <f>DH518</f>
        <v>0</v>
      </c>
      <c r="BJ518">
        <f>K518</f>
        <v>0</v>
      </c>
      <c r="BK518">
        <f>BG518*BH518*BI518</f>
        <v>0</v>
      </c>
      <c r="BL518">
        <f>(BJ518-BB518)/BI518</f>
        <v>0</v>
      </c>
      <c r="BM518">
        <f>(AZ518-BF518)/BF518</f>
        <v>0</v>
      </c>
      <c r="BN518">
        <f>AY518/(BA518+AY518/BF518)</f>
        <v>0</v>
      </c>
      <c r="BO518" t="s">
        <v>429</v>
      </c>
      <c r="BP518">
        <v>0</v>
      </c>
      <c r="BQ518">
        <f>IF(BP518&lt;&gt;0, BP518, BN518)</f>
        <v>0</v>
      </c>
      <c r="BR518">
        <f>1-BQ518/BF518</f>
        <v>0</v>
      </c>
      <c r="BS518">
        <f>(BF518-BE518)/(BF518-BQ518)</f>
        <v>0</v>
      </c>
      <c r="BT518">
        <f>(AZ518-BF518)/(AZ518-BQ518)</f>
        <v>0</v>
      </c>
      <c r="BU518">
        <f>(BF518-BE518)/(BF518-AY518)</f>
        <v>0</v>
      </c>
      <c r="BV518">
        <f>(AZ518-BF518)/(AZ518-AY518)</f>
        <v>0</v>
      </c>
      <c r="BW518">
        <f>(BS518*BQ518/BE518)</f>
        <v>0</v>
      </c>
      <c r="BX518">
        <f>(1-BW518)</f>
        <v>0</v>
      </c>
      <c r="DG518">
        <f>$B$13*EF518+$C$13*EG518+$F$13*ER518*(1-EU518)</f>
        <v>0</v>
      </c>
      <c r="DH518">
        <f>DG518*DI518</f>
        <v>0</v>
      </c>
      <c r="DI518">
        <f>($B$13*$D$11+$C$13*$D$11+$F$13*((FE518+EW518)/MAX(FE518+EW518+FF518, 0.1)*$I$11+FF518/MAX(FE518+EW518+FF518, 0.1)*$J$11))/($B$13+$C$13+$F$13)</f>
        <v>0</v>
      </c>
      <c r="DJ518">
        <f>($B$13*$K$11+$C$13*$K$11+$F$13*((FE518+EW518)/MAX(FE518+EW518+FF518, 0.1)*$P$11+FF518/MAX(FE518+EW518+FF518, 0.1)*$Q$11))/($B$13+$C$13+$F$13)</f>
        <v>0</v>
      </c>
      <c r="DK518">
        <v>5.18</v>
      </c>
      <c r="DL518">
        <v>0.5</v>
      </c>
      <c r="DM518" t="s">
        <v>430</v>
      </c>
      <c r="DN518">
        <v>2</v>
      </c>
      <c r="DO518" t="b">
        <v>1</v>
      </c>
      <c r="DP518">
        <v>1685135855.099999</v>
      </c>
      <c r="DQ518">
        <v>410.194193548387</v>
      </c>
      <c r="DR518">
        <v>419.7842258064516</v>
      </c>
      <c r="DS518">
        <v>18.11978064516129</v>
      </c>
      <c r="DT518">
        <v>16.4410064516129</v>
      </c>
      <c r="DU518">
        <v>410.6744838709677</v>
      </c>
      <c r="DV518">
        <v>18.54388064516129</v>
      </c>
      <c r="DW518">
        <v>499.9911290322582</v>
      </c>
      <c r="DX518">
        <v>99.54179354838708</v>
      </c>
      <c r="DY518">
        <v>0.09994819032258065</v>
      </c>
      <c r="DZ518">
        <v>27.12967741935484</v>
      </c>
      <c r="EA518">
        <v>27.97896451612903</v>
      </c>
      <c r="EB518">
        <v>999.9000000000003</v>
      </c>
      <c r="EC518">
        <v>0</v>
      </c>
      <c r="ED518">
        <v>0</v>
      </c>
      <c r="EE518">
        <v>10004.79225806452</v>
      </c>
      <c r="EF518">
        <v>0</v>
      </c>
      <c r="EG518">
        <v>24.81684193548388</v>
      </c>
      <c r="EH518">
        <v>-9.589952903225809</v>
      </c>
      <c r="EI518">
        <v>417.763935483871</v>
      </c>
      <c r="EJ518">
        <v>426.8012258064516</v>
      </c>
      <c r="EK518">
        <v>1.678787419354839</v>
      </c>
      <c r="EL518">
        <v>419.7842258064516</v>
      </c>
      <c r="EM518">
        <v>16.4410064516129</v>
      </c>
      <c r="EN518">
        <v>1.803675806451613</v>
      </c>
      <c r="EO518">
        <v>1.636566774193548</v>
      </c>
      <c r="EP518">
        <v>15.81867096774194</v>
      </c>
      <c r="EQ518">
        <v>14.30747741935484</v>
      </c>
      <c r="ER518">
        <v>2000.009354838709</v>
      </c>
      <c r="ES518">
        <v>0.9800059999999999</v>
      </c>
      <c r="ET518">
        <v>0.01999419999999999</v>
      </c>
      <c r="EU518">
        <v>0</v>
      </c>
      <c r="EV518">
        <v>485.3948387096775</v>
      </c>
      <c r="EW518">
        <v>5.000779999999999</v>
      </c>
      <c r="EX518">
        <v>12972.10322580645</v>
      </c>
      <c r="EY518">
        <v>16379.74516129032</v>
      </c>
      <c r="EZ518">
        <v>41.39696774193547</v>
      </c>
      <c r="FA518">
        <v>42.52999999999999</v>
      </c>
      <c r="FB518">
        <v>41.51990322580644</v>
      </c>
      <c r="FC518">
        <v>41.99164516129031</v>
      </c>
      <c r="FD518">
        <v>42.26187096774192</v>
      </c>
      <c r="FE518">
        <v>1955.11935483871</v>
      </c>
      <c r="FF518">
        <v>39.89000000000002</v>
      </c>
      <c r="FG518">
        <v>0</v>
      </c>
      <c r="FH518">
        <v>1685135861.5</v>
      </c>
      <c r="FI518">
        <v>0</v>
      </c>
      <c r="FJ518">
        <v>485.38084</v>
      </c>
      <c r="FK518">
        <v>-1.712230771445435</v>
      </c>
      <c r="FL518">
        <v>-1262.138459455917</v>
      </c>
      <c r="FM518">
        <v>12950.54</v>
      </c>
      <c r="FN518">
        <v>15</v>
      </c>
      <c r="FO518">
        <v>1685134506</v>
      </c>
      <c r="FP518" t="s">
        <v>1354</v>
      </c>
      <c r="FQ518">
        <v>1685134505.5</v>
      </c>
      <c r="FR518">
        <v>1685134506</v>
      </c>
      <c r="FS518">
        <v>8</v>
      </c>
      <c r="FT518">
        <v>0.058</v>
      </c>
      <c r="FU518">
        <v>-0.01</v>
      </c>
      <c r="FV518">
        <v>-0.483</v>
      </c>
      <c r="FW518">
        <v>-0.436</v>
      </c>
      <c r="FX518">
        <v>420</v>
      </c>
      <c r="FY518">
        <v>17</v>
      </c>
      <c r="FZ518">
        <v>0.32</v>
      </c>
      <c r="GA518">
        <v>0.03</v>
      </c>
      <c r="GB518">
        <v>-9.561253500000001</v>
      </c>
      <c r="GC518">
        <v>-0.6169494934333872</v>
      </c>
      <c r="GD518">
        <v>0.07893678957083315</v>
      </c>
      <c r="GE518">
        <v>0</v>
      </c>
      <c r="GF518">
        <v>1.69115775</v>
      </c>
      <c r="GG518">
        <v>-0.2430937711069434</v>
      </c>
      <c r="GH518">
        <v>0.02415298133642099</v>
      </c>
      <c r="GI518">
        <v>1</v>
      </c>
      <c r="GJ518">
        <v>1</v>
      </c>
      <c r="GK518">
        <v>2</v>
      </c>
      <c r="GL518" t="s">
        <v>432</v>
      </c>
      <c r="GM518">
        <v>3.09864</v>
      </c>
      <c r="GN518">
        <v>2.75769</v>
      </c>
      <c r="GO518">
        <v>0.0940391</v>
      </c>
      <c r="GP518">
        <v>0.09566620000000001</v>
      </c>
      <c r="GQ518">
        <v>0.0984816</v>
      </c>
      <c r="GR518">
        <v>0.0908809</v>
      </c>
      <c r="GS518">
        <v>23111.5</v>
      </c>
      <c r="GT518">
        <v>22753.1</v>
      </c>
      <c r="GU518">
        <v>26065.1</v>
      </c>
      <c r="GV518">
        <v>25511.6</v>
      </c>
      <c r="GW518">
        <v>37715.2</v>
      </c>
      <c r="GX518">
        <v>35202.5</v>
      </c>
      <c r="GY518">
        <v>45583.9</v>
      </c>
      <c r="GZ518">
        <v>41897.8</v>
      </c>
      <c r="HA518">
        <v>1.85177</v>
      </c>
      <c r="HB518">
        <v>1.8566</v>
      </c>
      <c r="HC518">
        <v>-0.12045</v>
      </c>
      <c r="HD518">
        <v>0</v>
      </c>
      <c r="HE518">
        <v>29.9337</v>
      </c>
      <c r="HF518">
        <v>999.9</v>
      </c>
      <c r="HG518">
        <v>39.1</v>
      </c>
      <c r="HH518">
        <v>40.9</v>
      </c>
      <c r="HI518">
        <v>30.5528</v>
      </c>
      <c r="HJ518">
        <v>62.4901</v>
      </c>
      <c r="HK518">
        <v>23.3974</v>
      </c>
      <c r="HL518">
        <v>1</v>
      </c>
      <c r="HM518">
        <v>0.421463</v>
      </c>
      <c r="HN518">
        <v>4.5433</v>
      </c>
      <c r="HO518">
        <v>20.247</v>
      </c>
      <c r="HP518">
        <v>5.21489</v>
      </c>
      <c r="HQ518">
        <v>11.98</v>
      </c>
      <c r="HR518">
        <v>4.9641</v>
      </c>
      <c r="HS518">
        <v>3.2747</v>
      </c>
      <c r="HT518">
        <v>9999</v>
      </c>
      <c r="HU518">
        <v>9999</v>
      </c>
      <c r="HV518">
        <v>9999</v>
      </c>
      <c r="HW518">
        <v>43.6</v>
      </c>
      <c r="HX518">
        <v>1.86401</v>
      </c>
      <c r="HY518">
        <v>1.8602</v>
      </c>
      <c r="HZ518">
        <v>1.85852</v>
      </c>
      <c r="IA518">
        <v>1.85989</v>
      </c>
      <c r="IB518">
        <v>1.85987</v>
      </c>
      <c r="IC518">
        <v>1.85839</v>
      </c>
      <c r="ID518">
        <v>1.85745</v>
      </c>
      <c r="IE518">
        <v>1.85234</v>
      </c>
      <c r="IF518">
        <v>0</v>
      </c>
      <c r="IG518">
        <v>0</v>
      </c>
      <c r="IH518">
        <v>0</v>
      </c>
      <c r="II518">
        <v>0</v>
      </c>
      <c r="IJ518" t="s">
        <v>433</v>
      </c>
      <c r="IK518" t="s">
        <v>434</v>
      </c>
      <c r="IL518" t="s">
        <v>435</v>
      </c>
      <c r="IM518" t="s">
        <v>435</v>
      </c>
      <c r="IN518" t="s">
        <v>435</v>
      </c>
      <c r="IO518" t="s">
        <v>435</v>
      </c>
      <c r="IP518">
        <v>0</v>
      </c>
      <c r="IQ518">
        <v>100</v>
      </c>
      <c r="IR518">
        <v>100</v>
      </c>
      <c r="IS518">
        <v>-0.48</v>
      </c>
      <c r="IT518">
        <v>-0.4243</v>
      </c>
      <c r="IU518">
        <v>-0.4497975998826779</v>
      </c>
      <c r="IV518">
        <v>0.0001543633802942166</v>
      </c>
      <c r="IW518">
        <v>-6.359805854135664E-07</v>
      </c>
      <c r="IX518">
        <v>1.931128000261328E-10</v>
      </c>
      <c r="IY518">
        <v>-0.4300176354642509</v>
      </c>
      <c r="IZ518">
        <v>-0.009907362677547949</v>
      </c>
      <c r="JA518">
        <v>0.0006454078662214542</v>
      </c>
      <c r="JB518">
        <v>-5.064920317128958E-06</v>
      </c>
      <c r="JC518">
        <v>3</v>
      </c>
      <c r="JD518">
        <v>1872</v>
      </c>
      <c r="JE518">
        <v>1</v>
      </c>
      <c r="JF518">
        <v>37</v>
      </c>
      <c r="JG518">
        <v>22.6</v>
      </c>
      <c r="JH518">
        <v>22.6</v>
      </c>
      <c r="JI518">
        <v>1.12549</v>
      </c>
      <c r="JJ518">
        <v>2.66968</v>
      </c>
      <c r="JK518">
        <v>1.49658</v>
      </c>
      <c r="JL518">
        <v>2.33887</v>
      </c>
      <c r="JM518">
        <v>1.54785</v>
      </c>
      <c r="JN518">
        <v>2.40356</v>
      </c>
      <c r="JO518">
        <v>43.155</v>
      </c>
      <c r="JP518">
        <v>15.8832</v>
      </c>
      <c r="JQ518">
        <v>18</v>
      </c>
      <c r="JR518">
        <v>496.743</v>
      </c>
      <c r="JS518">
        <v>516.028</v>
      </c>
      <c r="JT518">
        <v>22.339</v>
      </c>
      <c r="JU518">
        <v>32.4053</v>
      </c>
      <c r="JV518">
        <v>30</v>
      </c>
      <c r="JW518">
        <v>32.4549</v>
      </c>
      <c r="JX518">
        <v>32.3991</v>
      </c>
      <c r="JY518">
        <v>22.7095</v>
      </c>
      <c r="JZ518">
        <v>42.0239</v>
      </c>
      <c r="KA518">
        <v>0</v>
      </c>
      <c r="KB518">
        <v>22.3488</v>
      </c>
      <c r="KC518">
        <v>426.469</v>
      </c>
      <c r="KD518">
        <v>16.4721</v>
      </c>
      <c r="KE518">
        <v>99.611</v>
      </c>
      <c r="KF518">
        <v>99.6075</v>
      </c>
    </row>
    <row r="519" spans="1:292">
      <c r="A519">
        <v>479</v>
      </c>
      <c r="B519">
        <v>1685135868.1</v>
      </c>
      <c r="C519">
        <v>12465.59999990463</v>
      </c>
      <c r="D519" t="s">
        <v>1403</v>
      </c>
      <c r="E519" t="s">
        <v>1404</v>
      </c>
      <c r="F519">
        <v>5</v>
      </c>
      <c r="G519" t="s">
        <v>1353</v>
      </c>
      <c r="H519">
        <v>1685135860.255172</v>
      </c>
      <c r="I519">
        <f>(J519)/1000</f>
        <v>0</v>
      </c>
      <c r="J519">
        <f>IF(DO519, AM519, AG519)</f>
        <v>0</v>
      </c>
      <c r="K519">
        <f>IF(DO519, AH519, AF519)</f>
        <v>0</v>
      </c>
      <c r="L519">
        <f>DQ519 - IF(AT519&gt;1, K519*DK519*100.0/(AV519*EE519), 0)</f>
        <v>0</v>
      </c>
      <c r="M519">
        <f>((S519-I519/2)*L519-K519)/(S519+I519/2)</f>
        <v>0</v>
      </c>
      <c r="N519">
        <f>M519*(DX519+DY519)/1000.0</f>
        <v>0</v>
      </c>
      <c r="O519">
        <f>(DQ519 - IF(AT519&gt;1, K519*DK519*100.0/(AV519*EE519), 0))*(DX519+DY519)/1000.0</f>
        <v>0</v>
      </c>
      <c r="P519">
        <f>2.0/((1/R519-1/Q519)+SIGN(R519)*SQRT((1/R519-1/Q519)*(1/R519-1/Q519) + 4*DL519/((DL519+1)*(DL519+1))*(2*1/R519*1/Q519-1/Q519*1/Q519)))</f>
        <v>0</v>
      </c>
      <c r="Q519">
        <f>IF(LEFT(DM519,1)&lt;&gt;"0",IF(LEFT(DM519,1)="1",3.0,DN519),$D$5+$E$5*(EE519*DX519/($K$5*1000))+$F$5*(EE519*DX519/($K$5*1000))*MAX(MIN(DK519,$J$5),$I$5)*MAX(MIN(DK519,$J$5),$I$5)+$G$5*MAX(MIN(DK519,$J$5),$I$5)*(EE519*DX519/($K$5*1000))+$H$5*(EE519*DX519/($K$5*1000))*(EE519*DX519/($K$5*1000)))</f>
        <v>0</v>
      </c>
      <c r="R519">
        <f>I519*(1000-(1000*0.61365*exp(17.502*V519/(240.97+V519))/(DX519+DY519)+DS519)/2)/(1000*0.61365*exp(17.502*V519/(240.97+V519))/(DX519+DY519)-DS519)</f>
        <v>0</v>
      </c>
      <c r="S519">
        <f>1/((DL519+1)/(P519/1.6)+1/(Q519/1.37)) + DL519/((DL519+1)/(P519/1.6) + DL519/(Q519/1.37))</f>
        <v>0</v>
      </c>
      <c r="T519">
        <f>(DG519*DJ519)</f>
        <v>0</v>
      </c>
      <c r="U519">
        <f>(DZ519+(T519+2*0.95*5.67E-8*(((DZ519+$B$9)+273)^4-(DZ519+273)^4)-44100*I519)/(1.84*29.3*Q519+8*0.95*5.67E-8*(DZ519+273)^3))</f>
        <v>0</v>
      </c>
      <c r="V519">
        <f>($C$9*EA519+$D$9*EB519+$E$9*U519)</f>
        <v>0</v>
      </c>
      <c r="W519">
        <f>0.61365*exp(17.502*V519/(240.97+V519))</f>
        <v>0</v>
      </c>
      <c r="X519">
        <f>(Y519/Z519*100)</f>
        <v>0</v>
      </c>
      <c r="Y519">
        <f>DS519*(DX519+DY519)/1000</f>
        <v>0</v>
      </c>
      <c r="Z519">
        <f>0.61365*exp(17.502*DZ519/(240.97+DZ519))</f>
        <v>0</v>
      </c>
      <c r="AA519">
        <f>(W519-DS519*(DX519+DY519)/1000)</f>
        <v>0</v>
      </c>
      <c r="AB519">
        <f>(-I519*44100)</f>
        <v>0</v>
      </c>
      <c r="AC519">
        <f>2*29.3*Q519*0.92*(DZ519-V519)</f>
        <v>0</v>
      </c>
      <c r="AD519">
        <f>2*0.95*5.67E-8*(((DZ519+$B$9)+273)^4-(V519+273)^4)</f>
        <v>0</v>
      </c>
      <c r="AE519">
        <f>T519+AD519+AB519+AC519</f>
        <v>0</v>
      </c>
      <c r="AF519">
        <f>DW519*AT519*(DR519-DQ519*(1000-AT519*DT519)/(1000-AT519*DS519))/(100*DK519)</f>
        <v>0</v>
      </c>
      <c r="AG519">
        <f>1000*DW519*AT519*(DS519-DT519)/(100*DK519*(1000-AT519*DS519))</f>
        <v>0</v>
      </c>
      <c r="AH519">
        <f>(AI519 - AJ519 - DX519*1E3/(8.314*(DZ519+273.15)) * AL519/DW519 * AK519) * DW519/(100*DK519) * (1000 - DT519)/1000</f>
        <v>0</v>
      </c>
      <c r="AI519">
        <v>426.762399013181</v>
      </c>
      <c r="AJ519">
        <v>417.6279696969696</v>
      </c>
      <c r="AK519">
        <v>-0.005920958368086554</v>
      </c>
      <c r="AL519">
        <v>66.91601856702424</v>
      </c>
      <c r="AM519">
        <f>(AO519 - AN519 + DX519*1E3/(8.314*(DZ519+273.15)) * AQ519/DW519 * AP519) * DW519/(100*DK519) * 1000/(1000 - AO519)</f>
        <v>0</v>
      </c>
      <c r="AN519">
        <v>16.43775739339405</v>
      </c>
      <c r="AO519">
        <v>18.09666083916085</v>
      </c>
      <c r="AP519">
        <v>-0.0001212360102978984</v>
      </c>
      <c r="AQ519">
        <v>105.3617858527693</v>
      </c>
      <c r="AR519">
        <v>0</v>
      </c>
      <c r="AS519">
        <v>0</v>
      </c>
      <c r="AT519">
        <f>IF(AR519*$H$15&gt;=AV519,1.0,(AV519/(AV519-AR519*$H$15)))</f>
        <v>0</v>
      </c>
      <c r="AU519">
        <f>(AT519-1)*100</f>
        <v>0</v>
      </c>
      <c r="AV519">
        <f>MAX(0,($B$15+$C$15*EE519)/(1+$D$15*EE519)*DX519/(DZ519+273)*$E$15)</f>
        <v>0</v>
      </c>
      <c r="AW519" t="s">
        <v>429</v>
      </c>
      <c r="AX519" t="s">
        <v>429</v>
      </c>
      <c r="AY519">
        <v>0</v>
      </c>
      <c r="AZ519">
        <v>0</v>
      </c>
      <c r="BA519">
        <f>1-AY519/AZ519</f>
        <v>0</v>
      </c>
      <c r="BB519">
        <v>0</v>
      </c>
      <c r="BC519" t="s">
        <v>429</v>
      </c>
      <c r="BD519" t="s">
        <v>429</v>
      </c>
      <c r="BE519">
        <v>0</v>
      </c>
      <c r="BF519">
        <v>0</v>
      </c>
      <c r="BG519">
        <f>1-BE519/BF519</f>
        <v>0</v>
      </c>
      <c r="BH519">
        <v>0.5</v>
      </c>
      <c r="BI519">
        <f>DH519</f>
        <v>0</v>
      </c>
      <c r="BJ519">
        <f>K519</f>
        <v>0</v>
      </c>
      <c r="BK519">
        <f>BG519*BH519*BI519</f>
        <v>0</v>
      </c>
      <c r="BL519">
        <f>(BJ519-BB519)/BI519</f>
        <v>0</v>
      </c>
      <c r="BM519">
        <f>(AZ519-BF519)/BF519</f>
        <v>0</v>
      </c>
      <c r="BN519">
        <f>AY519/(BA519+AY519/BF519)</f>
        <v>0</v>
      </c>
      <c r="BO519" t="s">
        <v>429</v>
      </c>
      <c r="BP519">
        <v>0</v>
      </c>
      <c r="BQ519">
        <f>IF(BP519&lt;&gt;0, BP519, BN519)</f>
        <v>0</v>
      </c>
      <c r="BR519">
        <f>1-BQ519/BF519</f>
        <v>0</v>
      </c>
      <c r="BS519">
        <f>(BF519-BE519)/(BF519-BQ519)</f>
        <v>0</v>
      </c>
      <c r="BT519">
        <f>(AZ519-BF519)/(AZ519-BQ519)</f>
        <v>0</v>
      </c>
      <c r="BU519">
        <f>(BF519-BE519)/(BF519-AY519)</f>
        <v>0</v>
      </c>
      <c r="BV519">
        <f>(AZ519-BF519)/(AZ519-AY519)</f>
        <v>0</v>
      </c>
      <c r="BW519">
        <f>(BS519*BQ519/BE519)</f>
        <v>0</v>
      </c>
      <c r="BX519">
        <f>(1-BW519)</f>
        <v>0</v>
      </c>
      <c r="DG519">
        <f>$B$13*EF519+$C$13*EG519+$F$13*ER519*(1-EU519)</f>
        <v>0</v>
      </c>
      <c r="DH519">
        <f>DG519*DI519</f>
        <v>0</v>
      </c>
      <c r="DI519">
        <f>($B$13*$D$11+$C$13*$D$11+$F$13*((FE519+EW519)/MAX(FE519+EW519+FF519, 0.1)*$I$11+FF519/MAX(FE519+EW519+FF519, 0.1)*$J$11))/($B$13+$C$13+$F$13)</f>
        <v>0</v>
      </c>
      <c r="DJ519">
        <f>($B$13*$K$11+$C$13*$K$11+$F$13*((FE519+EW519)/MAX(FE519+EW519+FF519, 0.1)*$P$11+FF519/MAX(FE519+EW519+FF519, 0.1)*$Q$11))/($B$13+$C$13+$F$13)</f>
        <v>0</v>
      </c>
      <c r="DK519">
        <v>5.18</v>
      </c>
      <c r="DL519">
        <v>0.5</v>
      </c>
      <c r="DM519" t="s">
        <v>430</v>
      </c>
      <c r="DN519">
        <v>2</v>
      </c>
      <c r="DO519" t="b">
        <v>1</v>
      </c>
      <c r="DP519">
        <v>1685135860.255172</v>
      </c>
      <c r="DQ519">
        <v>410.1373448275862</v>
      </c>
      <c r="DR519">
        <v>419.9613793103449</v>
      </c>
      <c r="DS519">
        <v>18.10657586206896</v>
      </c>
      <c r="DT519">
        <v>16.43921379310345</v>
      </c>
      <c r="DU519">
        <v>410.6175172413793</v>
      </c>
      <c r="DV519">
        <v>18.53078275862069</v>
      </c>
      <c r="DW519">
        <v>499.957275862069</v>
      </c>
      <c r="DX519">
        <v>99.54160689655174</v>
      </c>
      <c r="DY519">
        <v>0.09993614137931037</v>
      </c>
      <c r="DZ519">
        <v>27.12656206896552</v>
      </c>
      <c r="EA519">
        <v>27.97325172413793</v>
      </c>
      <c r="EB519">
        <v>999.9000000000002</v>
      </c>
      <c r="EC519">
        <v>0</v>
      </c>
      <c r="ED519">
        <v>0</v>
      </c>
      <c r="EE519">
        <v>9996.334827586208</v>
      </c>
      <c r="EF519">
        <v>0</v>
      </c>
      <c r="EG519">
        <v>24.22932068965517</v>
      </c>
      <c r="EH519">
        <v>-9.824030344827587</v>
      </c>
      <c r="EI519">
        <v>417.7004482758621</v>
      </c>
      <c r="EJ519">
        <v>426.9805862068965</v>
      </c>
      <c r="EK519">
        <v>1.667368965517242</v>
      </c>
      <c r="EL519">
        <v>419.9613793103449</v>
      </c>
      <c r="EM519">
        <v>16.43921379310345</v>
      </c>
      <c r="EN519">
        <v>1.802357586206896</v>
      </c>
      <c r="EO519">
        <v>1.636384827586207</v>
      </c>
      <c r="EP519">
        <v>15.80724827586207</v>
      </c>
      <c r="EQ519">
        <v>14.30576206896552</v>
      </c>
      <c r="ER519">
        <v>2000.001379310345</v>
      </c>
      <c r="ES519">
        <v>0.9800059999999999</v>
      </c>
      <c r="ET519">
        <v>0.0199942</v>
      </c>
      <c r="EU519">
        <v>0</v>
      </c>
      <c r="EV519">
        <v>485.3146551724137</v>
      </c>
      <c r="EW519">
        <v>5.00078</v>
      </c>
      <c r="EX519">
        <v>12892.44827586207</v>
      </c>
      <c r="EY519">
        <v>16379.68965517242</v>
      </c>
      <c r="EZ519">
        <v>41.39848275862069</v>
      </c>
      <c r="FA519">
        <v>42.52993103448275</v>
      </c>
      <c r="FB519">
        <v>41.52775862068964</v>
      </c>
      <c r="FC519">
        <v>41.98903448275862</v>
      </c>
      <c r="FD519">
        <v>42.21741379310344</v>
      </c>
      <c r="FE519">
        <v>1955.111379310345</v>
      </c>
      <c r="FF519">
        <v>39.89000000000001</v>
      </c>
      <c r="FG519">
        <v>0</v>
      </c>
      <c r="FH519">
        <v>1685135866.3</v>
      </c>
      <c r="FI519">
        <v>0</v>
      </c>
      <c r="FJ519">
        <v>485.3071200000001</v>
      </c>
      <c r="FK519">
        <v>-0.7533846081691145</v>
      </c>
      <c r="FL519">
        <v>-526.4000007372651</v>
      </c>
      <c r="FM519">
        <v>12884.956</v>
      </c>
      <c r="FN519">
        <v>15</v>
      </c>
      <c r="FO519">
        <v>1685134506</v>
      </c>
      <c r="FP519" t="s">
        <v>1354</v>
      </c>
      <c r="FQ519">
        <v>1685134505.5</v>
      </c>
      <c r="FR519">
        <v>1685134506</v>
      </c>
      <c r="FS519">
        <v>8</v>
      </c>
      <c r="FT519">
        <v>0.058</v>
      </c>
      <c r="FU519">
        <v>-0.01</v>
      </c>
      <c r="FV519">
        <v>-0.483</v>
      </c>
      <c r="FW519">
        <v>-0.436</v>
      </c>
      <c r="FX519">
        <v>420</v>
      </c>
      <c r="FY519">
        <v>17</v>
      </c>
      <c r="FZ519">
        <v>0.32</v>
      </c>
      <c r="GA519">
        <v>0.03</v>
      </c>
      <c r="GB519">
        <v>-9.69073075</v>
      </c>
      <c r="GC519">
        <v>-1.89385069418385</v>
      </c>
      <c r="GD519">
        <v>0.301505149171515</v>
      </c>
      <c r="GE519">
        <v>0</v>
      </c>
      <c r="GF519">
        <v>1.6746955</v>
      </c>
      <c r="GG519">
        <v>-0.1394866041275759</v>
      </c>
      <c r="GH519">
        <v>0.01401031262142284</v>
      </c>
      <c r="GI519">
        <v>1</v>
      </c>
      <c r="GJ519">
        <v>1</v>
      </c>
      <c r="GK519">
        <v>2</v>
      </c>
      <c r="GL519" t="s">
        <v>432</v>
      </c>
      <c r="GM519">
        <v>3.09886</v>
      </c>
      <c r="GN519">
        <v>2.7581</v>
      </c>
      <c r="GO519">
        <v>0.0940476</v>
      </c>
      <c r="GP519">
        <v>0.09615700000000001</v>
      </c>
      <c r="GQ519">
        <v>0.0984709</v>
      </c>
      <c r="GR519">
        <v>0.0908723</v>
      </c>
      <c r="GS519">
        <v>23111.5</v>
      </c>
      <c r="GT519">
        <v>22740.9</v>
      </c>
      <c r="GU519">
        <v>26065.4</v>
      </c>
      <c r="GV519">
        <v>25511.7</v>
      </c>
      <c r="GW519">
        <v>37715.9</v>
      </c>
      <c r="GX519">
        <v>35202.8</v>
      </c>
      <c r="GY519">
        <v>45584.2</v>
      </c>
      <c r="GZ519">
        <v>41897.7</v>
      </c>
      <c r="HA519">
        <v>1.85225</v>
      </c>
      <c r="HB519">
        <v>1.85645</v>
      </c>
      <c r="HC519">
        <v>-0.120062</v>
      </c>
      <c r="HD519">
        <v>0</v>
      </c>
      <c r="HE519">
        <v>29.9317</v>
      </c>
      <c r="HF519">
        <v>999.9</v>
      </c>
      <c r="HG519">
        <v>39.1</v>
      </c>
      <c r="HH519">
        <v>40.9</v>
      </c>
      <c r="HI519">
        <v>30.5498</v>
      </c>
      <c r="HJ519">
        <v>62.4701</v>
      </c>
      <c r="HK519">
        <v>23.0849</v>
      </c>
      <c r="HL519">
        <v>1</v>
      </c>
      <c r="HM519">
        <v>0.421349</v>
      </c>
      <c r="HN519">
        <v>4.49739</v>
      </c>
      <c r="HO519">
        <v>20.2479</v>
      </c>
      <c r="HP519">
        <v>5.21265</v>
      </c>
      <c r="HQ519">
        <v>11.98</v>
      </c>
      <c r="HR519">
        <v>4.9635</v>
      </c>
      <c r="HS519">
        <v>3.27433</v>
      </c>
      <c r="HT519">
        <v>9999</v>
      </c>
      <c r="HU519">
        <v>9999</v>
      </c>
      <c r="HV519">
        <v>9999</v>
      </c>
      <c r="HW519">
        <v>43.6</v>
      </c>
      <c r="HX519">
        <v>1.86401</v>
      </c>
      <c r="HY519">
        <v>1.8602</v>
      </c>
      <c r="HZ519">
        <v>1.85852</v>
      </c>
      <c r="IA519">
        <v>1.85989</v>
      </c>
      <c r="IB519">
        <v>1.85987</v>
      </c>
      <c r="IC519">
        <v>1.85838</v>
      </c>
      <c r="ID519">
        <v>1.85745</v>
      </c>
      <c r="IE519">
        <v>1.85234</v>
      </c>
      <c r="IF519">
        <v>0</v>
      </c>
      <c r="IG519">
        <v>0</v>
      </c>
      <c r="IH519">
        <v>0</v>
      </c>
      <c r="II519">
        <v>0</v>
      </c>
      <c r="IJ519" t="s">
        <v>433</v>
      </c>
      <c r="IK519" t="s">
        <v>434</v>
      </c>
      <c r="IL519" t="s">
        <v>435</v>
      </c>
      <c r="IM519" t="s">
        <v>435</v>
      </c>
      <c r="IN519" t="s">
        <v>435</v>
      </c>
      <c r="IO519" t="s">
        <v>435</v>
      </c>
      <c r="IP519">
        <v>0</v>
      </c>
      <c r="IQ519">
        <v>100</v>
      </c>
      <c r="IR519">
        <v>100</v>
      </c>
      <c r="IS519">
        <v>-0.48</v>
      </c>
      <c r="IT519">
        <v>-0.4243</v>
      </c>
      <c r="IU519">
        <v>-0.4497975998826779</v>
      </c>
      <c r="IV519">
        <v>0.0001543633802942166</v>
      </c>
      <c r="IW519">
        <v>-6.359805854135664E-07</v>
      </c>
      <c r="IX519">
        <v>1.931128000261328E-10</v>
      </c>
      <c r="IY519">
        <v>-0.4300176354642509</v>
      </c>
      <c r="IZ519">
        <v>-0.009907362677547949</v>
      </c>
      <c r="JA519">
        <v>0.0006454078662214542</v>
      </c>
      <c r="JB519">
        <v>-5.064920317128958E-06</v>
      </c>
      <c r="JC519">
        <v>3</v>
      </c>
      <c r="JD519">
        <v>1872</v>
      </c>
      <c r="JE519">
        <v>1</v>
      </c>
      <c r="JF519">
        <v>37</v>
      </c>
      <c r="JG519">
        <v>22.7</v>
      </c>
      <c r="JH519">
        <v>22.7</v>
      </c>
      <c r="JI519">
        <v>1.15356</v>
      </c>
      <c r="JJ519">
        <v>2.67456</v>
      </c>
      <c r="JK519">
        <v>1.49658</v>
      </c>
      <c r="JL519">
        <v>2.33765</v>
      </c>
      <c r="JM519">
        <v>1.54907</v>
      </c>
      <c r="JN519">
        <v>2.42676</v>
      </c>
      <c r="JO519">
        <v>43.155</v>
      </c>
      <c r="JP519">
        <v>15.8745</v>
      </c>
      <c r="JQ519">
        <v>18</v>
      </c>
      <c r="JR519">
        <v>497.011</v>
      </c>
      <c r="JS519">
        <v>515.9059999999999</v>
      </c>
      <c r="JT519">
        <v>22.3561</v>
      </c>
      <c r="JU519">
        <v>32.4053</v>
      </c>
      <c r="JV519">
        <v>29.9999</v>
      </c>
      <c r="JW519">
        <v>32.452</v>
      </c>
      <c r="JX519">
        <v>32.397</v>
      </c>
      <c r="JY519">
        <v>23.2225</v>
      </c>
      <c r="JZ519">
        <v>42.0239</v>
      </c>
      <c r="KA519">
        <v>0</v>
      </c>
      <c r="KB519">
        <v>22.3711</v>
      </c>
      <c r="KC519">
        <v>439.978</v>
      </c>
      <c r="KD519">
        <v>16.4721</v>
      </c>
      <c r="KE519">
        <v>99.6118</v>
      </c>
      <c r="KF519">
        <v>99.6074</v>
      </c>
    </row>
    <row r="520" spans="1:292">
      <c r="A520">
        <v>480</v>
      </c>
      <c r="B520">
        <v>1685135873.1</v>
      </c>
      <c r="C520">
        <v>12470.59999990463</v>
      </c>
      <c r="D520" t="s">
        <v>1405</v>
      </c>
      <c r="E520" t="s">
        <v>1406</v>
      </c>
      <c r="F520">
        <v>5</v>
      </c>
      <c r="G520" t="s">
        <v>1353</v>
      </c>
      <c r="H520">
        <v>1685135865.332142</v>
      </c>
      <c r="I520">
        <f>(J520)/1000</f>
        <v>0</v>
      </c>
      <c r="J520">
        <f>IF(DO520, AM520, AG520)</f>
        <v>0</v>
      </c>
      <c r="K520">
        <f>IF(DO520, AH520, AF520)</f>
        <v>0</v>
      </c>
      <c r="L520">
        <f>DQ520 - IF(AT520&gt;1, K520*DK520*100.0/(AV520*EE520), 0)</f>
        <v>0</v>
      </c>
      <c r="M520">
        <f>((S520-I520/2)*L520-K520)/(S520+I520/2)</f>
        <v>0</v>
      </c>
      <c r="N520">
        <f>M520*(DX520+DY520)/1000.0</f>
        <v>0</v>
      </c>
      <c r="O520">
        <f>(DQ520 - IF(AT520&gt;1, K520*DK520*100.0/(AV520*EE520), 0))*(DX520+DY520)/1000.0</f>
        <v>0</v>
      </c>
      <c r="P520">
        <f>2.0/((1/R520-1/Q520)+SIGN(R520)*SQRT((1/R520-1/Q520)*(1/R520-1/Q520) + 4*DL520/((DL520+1)*(DL520+1))*(2*1/R520*1/Q520-1/Q520*1/Q520)))</f>
        <v>0</v>
      </c>
      <c r="Q520">
        <f>IF(LEFT(DM520,1)&lt;&gt;"0",IF(LEFT(DM520,1)="1",3.0,DN520),$D$5+$E$5*(EE520*DX520/($K$5*1000))+$F$5*(EE520*DX520/($K$5*1000))*MAX(MIN(DK520,$J$5),$I$5)*MAX(MIN(DK520,$J$5),$I$5)+$G$5*MAX(MIN(DK520,$J$5),$I$5)*(EE520*DX520/($K$5*1000))+$H$5*(EE520*DX520/($K$5*1000))*(EE520*DX520/($K$5*1000)))</f>
        <v>0</v>
      </c>
      <c r="R520">
        <f>I520*(1000-(1000*0.61365*exp(17.502*V520/(240.97+V520))/(DX520+DY520)+DS520)/2)/(1000*0.61365*exp(17.502*V520/(240.97+V520))/(DX520+DY520)-DS520)</f>
        <v>0</v>
      </c>
      <c r="S520">
        <f>1/((DL520+1)/(P520/1.6)+1/(Q520/1.37)) + DL520/((DL520+1)/(P520/1.6) + DL520/(Q520/1.37))</f>
        <v>0</v>
      </c>
      <c r="T520">
        <f>(DG520*DJ520)</f>
        <v>0</v>
      </c>
      <c r="U520">
        <f>(DZ520+(T520+2*0.95*5.67E-8*(((DZ520+$B$9)+273)^4-(DZ520+273)^4)-44100*I520)/(1.84*29.3*Q520+8*0.95*5.67E-8*(DZ520+273)^3))</f>
        <v>0</v>
      </c>
      <c r="V520">
        <f>($C$9*EA520+$D$9*EB520+$E$9*U520)</f>
        <v>0</v>
      </c>
      <c r="W520">
        <f>0.61365*exp(17.502*V520/(240.97+V520))</f>
        <v>0</v>
      </c>
      <c r="X520">
        <f>(Y520/Z520*100)</f>
        <v>0</v>
      </c>
      <c r="Y520">
        <f>DS520*(DX520+DY520)/1000</f>
        <v>0</v>
      </c>
      <c r="Z520">
        <f>0.61365*exp(17.502*DZ520/(240.97+DZ520))</f>
        <v>0</v>
      </c>
      <c r="AA520">
        <f>(W520-DS520*(DX520+DY520)/1000)</f>
        <v>0</v>
      </c>
      <c r="AB520">
        <f>(-I520*44100)</f>
        <v>0</v>
      </c>
      <c r="AC520">
        <f>2*29.3*Q520*0.92*(DZ520-V520)</f>
        <v>0</v>
      </c>
      <c r="AD520">
        <f>2*0.95*5.67E-8*(((DZ520+$B$9)+273)^4-(V520+273)^4)</f>
        <v>0</v>
      </c>
      <c r="AE520">
        <f>T520+AD520+AB520+AC520</f>
        <v>0</v>
      </c>
      <c r="AF520">
        <f>DW520*AT520*(DR520-DQ520*(1000-AT520*DT520)/(1000-AT520*DS520))/(100*DK520)</f>
        <v>0</v>
      </c>
      <c r="AG520">
        <f>1000*DW520*AT520*(DS520-DT520)/(100*DK520*(1000-AT520*DS520))</f>
        <v>0</v>
      </c>
      <c r="AH520">
        <f>(AI520 - AJ520 - DX520*1E3/(8.314*(DZ520+273.15)) * AL520/DW520 * AK520) * DW520/(100*DK520) * (1000 - DT520)/1000</f>
        <v>0</v>
      </c>
      <c r="AI520">
        <v>433.1735903988292</v>
      </c>
      <c r="AJ520">
        <v>420.3889454545454</v>
      </c>
      <c r="AK520">
        <v>0.6243931626436513</v>
      </c>
      <c r="AL520">
        <v>66.91601856702424</v>
      </c>
      <c r="AM520">
        <f>(AO520 - AN520 + DX520*1E3/(8.314*(DZ520+273.15)) * AQ520/DW520 * AP520) * DW520/(100*DK520) * 1000/(1000 - AO520)</f>
        <v>0</v>
      </c>
      <c r="AN520">
        <v>16.4353077318792</v>
      </c>
      <c r="AO520">
        <v>18.09556853146855</v>
      </c>
      <c r="AP520">
        <v>2.016053602249727E-07</v>
      </c>
      <c r="AQ520">
        <v>105.3617858527693</v>
      </c>
      <c r="AR520">
        <v>0</v>
      </c>
      <c r="AS520">
        <v>0</v>
      </c>
      <c r="AT520">
        <f>IF(AR520*$H$15&gt;=AV520,1.0,(AV520/(AV520-AR520*$H$15)))</f>
        <v>0</v>
      </c>
      <c r="AU520">
        <f>(AT520-1)*100</f>
        <v>0</v>
      </c>
      <c r="AV520">
        <f>MAX(0,($B$15+$C$15*EE520)/(1+$D$15*EE520)*DX520/(DZ520+273)*$E$15)</f>
        <v>0</v>
      </c>
      <c r="AW520" t="s">
        <v>429</v>
      </c>
      <c r="AX520" t="s">
        <v>429</v>
      </c>
      <c r="AY520">
        <v>0</v>
      </c>
      <c r="AZ520">
        <v>0</v>
      </c>
      <c r="BA520">
        <f>1-AY520/AZ520</f>
        <v>0</v>
      </c>
      <c r="BB520">
        <v>0</v>
      </c>
      <c r="BC520" t="s">
        <v>429</v>
      </c>
      <c r="BD520" t="s">
        <v>429</v>
      </c>
      <c r="BE520">
        <v>0</v>
      </c>
      <c r="BF520">
        <v>0</v>
      </c>
      <c r="BG520">
        <f>1-BE520/BF520</f>
        <v>0</v>
      </c>
      <c r="BH520">
        <v>0.5</v>
      </c>
      <c r="BI520">
        <f>DH520</f>
        <v>0</v>
      </c>
      <c r="BJ520">
        <f>K520</f>
        <v>0</v>
      </c>
      <c r="BK520">
        <f>BG520*BH520*BI520</f>
        <v>0</v>
      </c>
      <c r="BL520">
        <f>(BJ520-BB520)/BI520</f>
        <v>0</v>
      </c>
      <c r="BM520">
        <f>(AZ520-BF520)/BF520</f>
        <v>0</v>
      </c>
      <c r="BN520">
        <f>AY520/(BA520+AY520/BF520)</f>
        <v>0</v>
      </c>
      <c r="BO520" t="s">
        <v>429</v>
      </c>
      <c r="BP520">
        <v>0</v>
      </c>
      <c r="BQ520">
        <f>IF(BP520&lt;&gt;0, BP520, BN520)</f>
        <v>0</v>
      </c>
      <c r="BR520">
        <f>1-BQ520/BF520</f>
        <v>0</v>
      </c>
      <c r="BS520">
        <f>(BF520-BE520)/(BF520-BQ520)</f>
        <v>0</v>
      </c>
      <c r="BT520">
        <f>(AZ520-BF520)/(AZ520-BQ520)</f>
        <v>0</v>
      </c>
      <c r="BU520">
        <f>(BF520-BE520)/(BF520-AY520)</f>
        <v>0</v>
      </c>
      <c r="BV520">
        <f>(AZ520-BF520)/(AZ520-AY520)</f>
        <v>0</v>
      </c>
      <c r="BW520">
        <f>(BS520*BQ520/BE520)</f>
        <v>0</v>
      </c>
      <c r="BX520">
        <f>(1-BW520)</f>
        <v>0</v>
      </c>
      <c r="DG520">
        <f>$B$13*EF520+$C$13*EG520+$F$13*ER520*(1-EU520)</f>
        <v>0</v>
      </c>
      <c r="DH520">
        <f>DG520*DI520</f>
        <v>0</v>
      </c>
      <c r="DI520">
        <f>($B$13*$D$11+$C$13*$D$11+$F$13*((FE520+EW520)/MAX(FE520+EW520+FF520, 0.1)*$I$11+FF520/MAX(FE520+EW520+FF520, 0.1)*$J$11))/($B$13+$C$13+$F$13)</f>
        <v>0</v>
      </c>
      <c r="DJ520">
        <f>($B$13*$K$11+$C$13*$K$11+$F$13*((FE520+EW520)/MAX(FE520+EW520+FF520, 0.1)*$P$11+FF520/MAX(FE520+EW520+FF520, 0.1)*$Q$11))/($B$13+$C$13+$F$13)</f>
        <v>0</v>
      </c>
      <c r="DK520">
        <v>5.18</v>
      </c>
      <c r="DL520">
        <v>0.5</v>
      </c>
      <c r="DM520" t="s">
        <v>430</v>
      </c>
      <c r="DN520">
        <v>2</v>
      </c>
      <c r="DO520" t="b">
        <v>1</v>
      </c>
      <c r="DP520">
        <v>1685135865.332142</v>
      </c>
      <c r="DQ520">
        <v>410.4844642857142</v>
      </c>
      <c r="DR520">
        <v>422.7195357142858</v>
      </c>
      <c r="DS520">
        <v>18.09952857142857</v>
      </c>
      <c r="DT520">
        <v>16.43774285714286</v>
      </c>
      <c r="DU520">
        <v>410.9647857142857</v>
      </c>
      <c r="DV520">
        <v>18.52379285714285</v>
      </c>
      <c r="DW520">
        <v>499.9378214285713</v>
      </c>
      <c r="DX520">
        <v>99.54140357142856</v>
      </c>
      <c r="DY520">
        <v>0.09987902857142858</v>
      </c>
      <c r="DZ520">
        <v>27.12233928571429</v>
      </c>
      <c r="EA520">
        <v>27.96969642857143</v>
      </c>
      <c r="EB520">
        <v>999.9000000000002</v>
      </c>
      <c r="EC520">
        <v>0</v>
      </c>
      <c r="ED520">
        <v>0</v>
      </c>
      <c r="EE520">
        <v>9996.739285714286</v>
      </c>
      <c r="EF520">
        <v>0</v>
      </c>
      <c r="EG520">
        <v>23.95339285714286</v>
      </c>
      <c r="EH520">
        <v>-12.23519821428571</v>
      </c>
      <c r="EI520">
        <v>418.0509642857143</v>
      </c>
      <c r="EJ520">
        <v>429.7843214285713</v>
      </c>
      <c r="EK520">
        <v>1.661786785714285</v>
      </c>
      <c r="EL520">
        <v>422.7195357142858</v>
      </c>
      <c r="EM520">
        <v>16.43774285714286</v>
      </c>
      <c r="EN520">
        <v>1.801652857142857</v>
      </c>
      <c r="EO520">
        <v>1.636235</v>
      </c>
      <c r="EP520">
        <v>15.80113214285714</v>
      </c>
      <c r="EQ520">
        <v>14.30435</v>
      </c>
      <c r="ER520">
        <v>1999.998571428571</v>
      </c>
      <c r="ES520">
        <v>0.980006</v>
      </c>
      <c r="ET520">
        <v>0.0199942</v>
      </c>
      <c r="EU520">
        <v>0</v>
      </c>
      <c r="EV520">
        <v>485.1509285714286</v>
      </c>
      <c r="EW520">
        <v>5.00078</v>
      </c>
      <c r="EX520">
        <v>12864.51071428571</v>
      </c>
      <c r="EY520">
        <v>16379.65357142857</v>
      </c>
      <c r="EZ520">
        <v>41.38589285714285</v>
      </c>
      <c r="FA520">
        <v>42.53099999999999</v>
      </c>
      <c r="FB520">
        <v>41.54217857142856</v>
      </c>
      <c r="FC520">
        <v>41.99535714285714</v>
      </c>
      <c r="FD520">
        <v>42.14257142857142</v>
      </c>
      <c r="FE520">
        <v>1955.108571428571</v>
      </c>
      <c r="FF520">
        <v>39.89000000000001</v>
      </c>
      <c r="FG520">
        <v>0</v>
      </c>
      <c r="FH520">
        <v>1685135871.1</v>
      </c>
      <c r="FI520">
        <v>0</v>
      </c>
      <c r="FJ520">
        <v>485.1381999999999</v>
      </c>
      <c r="FK520">
        <v>-1.755999997352157</v>
      </c>
      <c r="FL520">
        <v>137.5769235744782</v>
      </c>
      <c r="FM520">
        <v>12863.472</v>
      </c>
      <c r="FN520">
        <v>15</v>
      </c>
      <c r="FO520">
        <v>1685134506</v>
      </c>
      <c r="FP520" t="s">
        <v>1354</v>
      </c>
      <c r="FQ520">
        <v>1685134505.5</v>
      </c>
      <c r="FR520">
        <v>1685134506</v>
      </c>
      <c r="FS520">
        <v>8</v>
      </c>
      <c r="FT520">
        <v>0.058</v>
      </c>
      <c r="FU520">
        <v>-0.01</v>
      </c>
      <c r="FV520">
        <v>-0.483</v>
      </c>
      <c r="FW520">
        <v>-0.436</v>
      </c>
      <c r="FX520">
        <v>420</v>
      </c>
      <c r="FY520">
        <v>17</v>
      </c>
      <c r="FZ520">
        <v>0.32</v>
      </c>
      <c r="GA520">
        <v>0.03</v>
      </c>
      <c r="GB520">
        <v>-10.9440056097561</v>
      </c>
      <c r="GC520">
        <v>-18.79508153310105</v>
      </c>
      <c r="GD520">
        <v>2.555680888337758</v>
      </c>
      <c r="GE520">
        <v>0</v>
      </c>
      <c r="GF520">
        <v>1.667151707317073</v>
      </c>
      <c r="GG520">
        <v>-0.07726557491288798</v>
      </c>
      <c r="GH520">
        <v>0.008467431983909982</v>
      </c>
      <c r="GI520">
        <v>1</v>
      </c>
      <c r="GJ520">
        <v>1</v>
      </c>
      <c r="GK520">
        <v>2</v>
      </c>
      <c r="GL520" t="s">
        <v>432</v>
      </c>
      <c r="GM520">
        <v>3.09879</v>
      </c>
      <c r="GN520">
        <v>2.75799</v>
      </c>
      <c r="GO520">
        <v>0.09460449999999999</v>
      </c>
      <c r="GP520">
        <v>0.0983115</v>
      </c>
      <c r="GQ520">
        <v>0.0984675</v>
      </c>
      <c r="GR520">
        <v>0.090868</v>
      </c>
      <c r="GS520">
        <v>23097.4</v>
      </c>
      <c r="GT520">
        <v>22687</v>
      </c>
      <c r="GU520">
        <v>26065.5</v>
      </c>
      <c r="GV520">
        <v>25512</v>
      </c>
      <c r="GW520">
        <v>37716.5</v>
      </c>
      <c r="GX520">
        <v>35203.4</v>
      </c>
      <c r="GY520">
        <v>45584.6</v>
      </c>
      <c r="GZ520">
        <v>41897.9</v>
      </c>
      <c r="HA520">
        <v>1.85212</v>
      </c>
      <c r="HB520">
        <v>1.85655</v>
      </c>
      <c r="HC520">
        <v>-0.119735</v>
      </c>
      <c r="HD520">
        <v>0</v>
      </c>
      <c r="HE520">
        <v>29.9291</v>
      </c>
      <c r="HF520">
        <v>999.9</v>
      </c>
      <c r="HG520">
        <v>39.1</v>
      </c>
      <c r="HH520">
        <v>40.9</v>
      </c>
      <c r="HI520">
        <v>30.5524</v>
      </c>
      <c r="HJ520">
        <v>62.2701</v>
      </c>
      <c r="HK520">
        <v>23.4255</v>
      </c>
      <c r="HL520">
        <v>1</v>
      </c>
      <c r="HM520">
        <v>0.420925</v>
      </c>
      <c r="HN520">
        <v>4.46315</v>
      </c>
      <c r="HO520">
        <v>20.249</v>
      </c>
      <c r="HP520">
        <v>5.21265</v>
      </c>
      <c r="HQ520">
        <v>11.98</v>
      </c>
      <c r="HR520">
        <v>4.96345</v>
      </c>
      <c r="HS520">
        <v>3.2744</v>
      </c>
      <c r="HT520">
        <v>9999</v>
      </c>
      <c r="HU520">
        <v>9999</v>
      </c>
      <c r="HV520">
        <v>9999</v>
      </c>
      <c r="HW520">
        <v>43.6</v>
      </c>
      <c r="HX520">
        <v>1.86401</v>
      </c>
      <c r="HY520">
        <v>1.8602</v>
      </c>
      <c r="HZ520">
        <v>1.85852</v>
      </c>
      <c r="IA520">
        <v>1.85989</v>
      </c>
      <c r="IB520">
        <v>1.85986</v>
      </c>
      <c r="IC520">
        <v>1.85838</v>
      </c>
      <c r="ID520">
        <v>1.85745</v>
      </c>
      <c r="IE520">
        <v>1.85234</v>
      </c>
      <c r="IF520">
        <v>0</v>
      </c>
      <c r="IG520">
        <v>0</v>
      </c>
      <c r="IH520">
        <v>0</v>
      </c>
      <c r="II520">
        <v>0</v>
      </c>
      <c r="IJ520" t="s">
        <v>433</v>
      </c>
      <c r="IK520" t="s">
        <v>434</v>
      </c>
      <c r="IL520" t="s">
        <v>435</v>
      </c>
      <c r="IM520" t="s">
        <v>435</v>
      </c>
      <c r="IN520" t="s">
        <v>435</v>
      </c>
      <c r="IO520" t="s">
        <v>435</v>
      </c>
      <c r="IP520">
        <v>0</v>
      </c>
      <c r="IQ520">
        <v>100</v>
      </c>
      <c r="IR520">
        <v>100</v>
      </c>
      <c r="IS520">
        <v>-0.481</v>
      </c>
      <c r="IT520">
        <v>-0.4243</v>
      </c>
      <c r="IU520">
        <v>-0.4497975998826779</v>
      </c>
      <c r="IV520">
        <v>0.0001543633802942166</v>
      </c>
      <c r="IW520">
        <v>-6.359805854135664E-07</v>
      </c>
      <c r="IX520">
        <v>1.931128000261328E-10</v>
      </c>
      <c r="IY520">
        <v>-0.4300176354642509</v>
      </c>
      <c r="IZ520">
        <v>-0.009907362677547949</v>
      </c>
      <c r="JA520">
        <v>0.0006454078662214542</v>
      </c>
      <c r="JB520">
        <v>-5.064920317128958E-06</v>
      </c>
      <c r="JC520">
        <v>3</v>
      </c>
      <c r="JD520">
        <v>1872</v>
      </c>
      <c r="JE520">
        <v>1</v>
      </c>
      <c r="JF520">
        <v>37</v>
      </c>
      <c r="JG520">
        <v>22.8</v>
      </c>
      <c r="JH520">
        <v>22.8</v>
      </c>
      <c r="JI520">
        <v>1.18408</v>
      </c>
      <c r="JJ520">
        <v>2.66479</v>
      </c>
      <c r="JK520">
        <v>1.49658</v>
      </c>
      <c r="JL520">
        <v>2.33765</v>
      </c>
      <c r="JM520">
        <v>1.54785</v>
      </c>
      <c r="JN520">
        <v>2.42188</v>
      </c>
      <c r="JO520">
        <v>43.155</v>
      </c>
      <c r="JP520">
        <v>15.8832</v>
      </c>
      <c r="JQ520">
        <v>18</v>
      </c>
      <c r="JR520">
        <v>496.918</v>
      </c>
      <c r="JS520">
        <v>515.958</v>
      </c>
      <c r="JT520">
        <v>22.3785</v>
      </c>
      <c r="JU520">
        <v>32.4036</v>
      </c>
      <c r="JV520">
        <v>29.9997</v>
      </c>
      <c r="JW520">
        <v>32.4497</v>
      </c>
      <c r="JX520">
        <v>32.3949</v>
      </c>
      <c r="JY520">
        <v>23.9338</v>
      </c>
      <c r="JZ520">
        <v>42.0239</v>
      </c>
      <c r="KA520">
        <v>0</v>
      </c>
      <c r="KB520">
        <v>22.3933</v>
      </c>
      <c r="KC520">
        <v>460.031</v>
      </c>
      <c r="KD520">
        <v>16.4721</v>
      </c>
      <c r="KE520">
        <v>99.6125</v>
      </c>
      <c r="KF520">
        <v>99.6083</v>
      </c>
    </row>
    <row r="521" spans="1:292">
      <c r="A521">
        <v>481</v>
      </c>
      <c r="B521">
        <v>1685135878.1</v>
      </c>
      <c r="C521">
        <v>12475.59999990463</v>
      </c>
      <c r="D521" t="s">
        <v>1407</v>
      </c>
      <c r="E521" t="s">
        <v>1408</v>
      </c>
      <c r="F521">
        <v>5</v>
      </c>
      <c r="G521" t="s">
        <v>1353</v>
      </c>
      <c r="H521">
        <v>1685135870.6</v>
      </c>
      <c r="I521">
        <f>(J521)/1000</f>
        <v>0</v>
      </c>
      <c r="J521">
        <f>IF(DO521, AM521, AG521)</f>
        <v>0</v>
      </c>
      <c r="K521">
        <f>IF(DO521, AH521, AF521)</f>
        <v>0</v>
      </c>
      <c r="L521">
        <f>DQ521 - IF(AT521&gt;1, K521*DK521*100.0/(AV521*EE521), 0)</f>
        <v>0</v>
      </c>
      <c r="M521">
        <f>((S521-I521/2)*L521-K521)/(S521+I521/2)</f>
        <v>0</v>
      </c>
      <c r="N521">
        <f>M521*(DX521+DY521)/1000.0</f>
        <v>0</v>
      </c>
      <c r="O521">
        <f>(DQ521 - IF(AT521&gt;1, K521*DK521*100.0/(AV521*EE521), 0))*(DX521+DY521)/1000.0</f>
        <v>0</v>
      </c>
      <c r="P521">
        <f>2.0/((1/R521-1/Q521)+SIGN(R521)*SQRT((1/R521-1/Q521)*(1/R521-1/Q521) + 4*DL521/((DL521+1)*(DL521+1))*(2*1/R521*1/Q521-1/Q521*1/Q521)))</f>
        <v>0</v>
      </c>
      <c r="Q521">
        <f>IF(LEFT(DM521,1)&lt;&gt;"0",IF(LEFT(DM521,1)="1",3.0,DN521),$D$5+$E$5*(EE521*DX521/($K$5*1000))+$F$5*(EE521*DX521/($K$5*1000))*MAX(MIN(DK521,$J$5),$I$5)*MAX(MIN(DK521,$J$5),$I$5)+$G$5*MAX(MIN(DK521,$J$5),$I$5)*(EE521*DX521/($K$5*1000))+$H$5*(EE521*DX521/($K$5*1000))*(EE521*DX521/($K$5*1000)))</f>
        <v>0</v>
      </c>
      <c r="R521">
        <f>I521*(1000-(1000*0.61365*exp(17.502*V521/(240.97+V521))/(DX521+DY521)+DS521)/2)/(1000*0.61365*exp(17.502*V521/(240.97+V521))/(DX521+DY521)-DS521)</f>
        <v>0</v>
      </c>
      <c r="S521">
        <f>1/((DL521+1)/(P521/1.6)+1/(Q521/1.37)) + DL521/((DL521+1)/(P521/1.6) + DL521/(Q521/1.37))</f>
        <v>0</v>
      </c>
      <c r="T521">
        <f>(DG521*DJ521)</f>
        <v>0</v>
      </c>
      <c r="U521">
        <f>(DZ521+(T521+2*0.95*5.67E-8*(((DZ521+$B$9)+273)^4-(DZ521+273)^4)-44100*I521)/(1.84*29.3*Q521+8*0.95*5.67E-8*(DZ521+273)^3))</f>
        <v>0</v>
      </c>
      <c r="V521">
        <f>($C$9*EA521+$D$9*EB521+$E$9*U521)</f>
        <v>0</v>
      </c>
      <c r="W521">
        <f>0.61365*exp(17.502*V521/(240.97+V521))</f>
        <v>0</v>
      </c>
      <c r="X521">
        <f>(Y521/Z521*100)</f>
        <v>0</v>
      </c>
      <c r="Y521">
        <f>DS521*(DX521+DY521)/1000</f>
        <v>0</v>
      </c>
      <c r="Z521">
        <f>0.61365*exp(17.502*DZ521/(240.97+DZ521))</f>
        <v>0</v>
      </c>
      <c r="AA521">
        <f>(W521-DS521*(DX521+DY521)/1000)</f>
        <v>0</v>
      </c>
      <c r="AB521">
        <f>(-I521*44100)</f>
        <v>0</v>
      </c>
      <c r="AC521">
        <f>2*29.3*Q521*0.92*(DZ521-V521)</f>
        <v>0</v>
      </c>
      <c r="AD521">
        <f>2*0.95*5.67E-8*(((DZ521+$B$9)+273)^4-(V521+273)^4)</f>
        <v>0</v>
      </c>
      <c r="AE521">
        <f>T521+AD521+AB521+AC521</f>
        <v>0</v>
      </c>
      <c r="AF521">
        <f>DW521*AT521*(DR521-DQ521*(1000-AT521*DT521)/(1000-AT521*DS521))/(100*DK521)</f>
        <v>0</v>
      </c>
      <c r="AG521">
        <f>1000*DW521*AT521*(DS521-DT521)/(100*DK521*(1000-AT521*DS521))</f>
        <v>0</v>
      </c>
      <c r="AH521">
        <f>(AI521 - AJ521 - DX521*1E3/(8.314*(DZ521+273.15)) * AL521/DW521 * AK521) * DW521/(100*DK521) * (1000 - DT521)/1000</f>
        <v>0</v>
      </c>
      <c r="AI521">
        <v>447.5594719928526</v>
      </c>
      <c r="AJ521">
        <v>428.6049151515151</v>
      </c>
      <c r="AK521">
        <v>1.731276684630234</v>
      </c>
      <c r="AL521">
        <v>66.91601856702424</v>
      </c>
      <c r="AM521">
        <f>(AO521 - AN521 + DX521*1E3/(8.314*(DZ521+273.15)) * AQ521/DW521 * AP521) * DW521/(100*DK521) * 1000/(1000 - AO521)</f>
        <v>0</v>
      </c>
      <c r="AN521">
        <v>16.43384053773736</v>
      </c>
      <c r="AO521">
        <v>18.09664055944057</v>
      </c>
      <c r="AP521">
        <v>-3.971484669656772E-06</v>
      </c>
      <c r="AQ521">
        <v>105.3617858527693</v>
      </c>
      <c r="AR521">
        <v>0</v>
      </c>
      <c r="AS521">
        <v>0</v>
      </c>
      <c r="AT521">
        <f>IF(AR521*$H$15&gt;=AV521,1.0,(AV521/(AV521-AR521*$H$15)))</f>
        <v>0</v>
      </c>
      <c r="AU521">
        <f>(AT521-1)*100</f>
        <v>0</v>
      </c>
      <c r="AV521">
        <f>MAX(0,($B$15+$C$15*EE521)/(1+$D$15*EE521)*DX521/(DZ521+273)*$E$15)</f>
        <v>0</v>
      </c>
      <c r="AW521" t="s">
        <v>429</v>
      </c>
      <c r="AX521" t="s">
        <v>429</v>
      </c>
      <c r="AY521">
        <v>0</v>
      </c>
      <c r="AZ521">
        <v>0</v>
      </c>
      <c r="BA521">
        <f>1-AY521/AZ521</f>
        <v>0</v>
      </c>
      <c r="BB521">
        <v>0</v>
      </c>
      <c r="BC521" t="s">
        <v>429</v>
      </c>
      <c r="BD521" t="s">
        <v>429</v>
      </c>
      <c r="BE521">
        <v>0</v>
      </c>
      <c r="BF521">
        <v>0</v>
      </c>
      <c r="BG521">
        <f>1-BE521/BF521</f>
        <v>0</v>
      </c>
      <c r="BH521">
        <v>0.5</v>
      </c>
      <c r="BI521">
        <f>DH521</f>
        <v>0</v>
      </c>
      <c r="BJ521">
        <f>K521</f>
        <v>0</v>
      </c>
      <c r="BK521">
        <f>BG521*BH521*BI521</f>
        <v>0</v>
      </c>
      <c r="BL521">
        <f>(BJ521-BB521)/BI521</f>
        <v>0</v>
      </c>
      <c r="BM521">
        <f>(AZ521-BF521)/BF521</f>
        <v>0</v>
      </c>
      <c r="BN521">
        <f>AY521/(BA521+AY521/BF521)</f>
        <v>0</v>
      </c>
      <c r="BO521" t="s">
        <v>429</v>
      </c>
      <c r="BP521">
        <v>0</v>
      </c>
      <c r="BQ521">
        <f>IF(BP521&lt;&gt;0, BP521, BN521)</f>
        <v>0</v>
      </c>
      <c r="BR521">
        <f>1-BQ521/BF521</f>
        <v>0</v>
      </c>
      <c r="BS521">
        <f>(BF521-BE521)/(BF521-BQ521)</f>
        <v>0</v>
      </c>
      <c r="BT521">
        <f>(AZ521-BF521)/(AZ521-BQ521)</f>
        <v>0</v>
      </c>
      <c r="BU521">
        <f>(BF521-BE521)/(BF521-AY521)</f>
        <v>0</v>
      </c>
      <c r="BV521">
        <f>(AZ521-BF521)/(AZ521-AY521)</f>
        <v>0</v>
      </c>
      <c r="BW521">
        <f>(BS521*BQ521/BE521)</f>
        <v>0</v>
      </c>
      <c r="BX521">
        <f>(1-BW521)</f>
        <v>0</v>
      </c>
      <c r="DG521">
        <f>$B$13*EF521+$C$13*EG521+$F$13*ER521*(1-EU521)</f>
        <v>0</v>
      </c>
      <c r="DH521">
        <f>DG521*DI521</f>
        <v>0</v>
      </c>
      <c r="DI521">
        <f>($B$13*$D$11+$C$13*$D$11+$F$13*((FE521+EW521)/MAX(FE521+EW521+FF521, 0.1)*$I$11+FF521/MAX(FE521+EW521+FF521, 0.1)*$J$11))/($B$13+$C$13+$F$13)</f>
        <v>0</v>
      </c>
      <c r="DJ521">
        <f>($B$13*$K$11+$C$13*$K$11+$F$13*((FE521+EW521)/MAX(FE521+EW521+FF521, 0.1)*$P$11+FF521/MAX(FE521+EW521+FF521, 0.1)*$Q$11))/($B$13+$C$13+$F$13)</f>
        <v>0</v>
      </c>
      <c r="DK521">
        <v>5.18</v>
      </c>
      <c r="DL521">
        <v>0.5</v>
      </c>
      <c r="DM521" t="s">
        <v>430</v>
      </c>
      <c r="DN521">
        <v>2</v>
      </c>
      <c r="DO521" t="b">
        <v>1</v>
      </c>
      <c r="DP521">
        <v>1685135870.6</v>
      </c>
      <c r="DQ521">
        <v>412.8425555555555</v>
      </c>
      <c r="DR521">
        <v>430.5204074074074</v>
      </c>
      <c r="DS521">
        <v>18.09661851851852</v>
      </c>
      <c r="DT521">
        <v>16.43549259259259</v>
      </c>
      <c r="DU521">
        <v>413.3235555555556</v>
      </c>
      <c r="DV521">
        <v>18.52090740740741</v>
      </c>
      <c r="DW521">
        <v>499.9562962962963</v>
      </c>
      <c r="DX521">
        <v>99.54081111111111</v>
      </c>
      <c r="DY521">
        <v>0.09991620000000001</v>
      </c>
      <c r="DZ521">
        <v>27.11814074074074</v>
      </c>
      <c r="EA521">
        <v>27.96997037037037</v>
      </c>
      <c r="EB521">
        <v>999.9000000000001</v>
      </c>
      <c r="EC521">
        <v>0</v>
      </c>
      <c r="ED521">
        <v>0</v>
      </c>
      <c r="EE521">
        <v>9994.836296296295</v>
      </c>
      <c r="EF521">
        <v>0</v>
      </c>
      <c r="EG521">
        <v>23.90886666666667</v>
      </c>
      <c r="EH521">
        <v>-17.67799666666667</v>
      </c>
      <c r="EI521">
        <v>420.4513333333334</v>
      </c>
      <c r="EJ521">
        <v>437.7145925925927</v>
      </c>
      <c r="EK521">
        <v>1.661130370370371</v>
      </c>
      <c r="EL521">
        <v>430.5204074074074</v>
      </c>
      <c r="EM521">
        <v>16.43549259259259</v>
      </c>
      <c r="EN521">
        <v>1.801352222222222</v>
      </c>
      <c r="EO521">
        <v>1.636001111111111</v>
      </c>
      <c r="EP521">
        <v>15.79852592592593</v>
      </c>
      <c r="EQ521">
        <v>14.30214444444444</v>
      </c>
      <c r="ER521">
        <v>1999.992592592593</v>
      </c>
      <c r="ES521">
        <v>0.980006</v>
      </c>
      <c r="ET521">
        <v>0.0199942</v>
      </c>
      <c r="EU521">
        <v>0</v>
      </c>
      <c r="EV521">
        <v>485.0011111111111</v>
      </c>
      <c r="EW521">
        <v>5.00078</v>
      </c>
      <c r="EX521">
        <v>12858.12222222223</v>
      </c>
      <c r="EY521">
        <v>16379.6</v>
      </c>
      <c r="EZ521">
        <v>41.37937037037036</v>
      </c>
      <c r="FA521">
        <v>42.52525925925925</v>
      </c>
      <c r="FB521">
        <v>41.54596296296296</v>
      </c>
      <c r="FC521">
        <v>42.00444444444444</v>
      </c>
      <c r="FD521">
        <v>42.08070370370369</v>
      </c>
      <c r="FE521">
        <v>1955.102592592592</v>
      </c>
      <c r="FF521">
        <v>39.89000000000001</v>
      </c>
      <c r="FG521">
        <v>0</v>
      </c>
      <c r="FH521">
        <v>1685135876.5</v>
      </c>
      <c r="FI521">
        <v>0</v>
      </c>
      <c r="FJ521">
        <v>484.978076923077</v>
      </c>
      <c r="FK521">
        <v>-2.907145289919546</v>
      </c>
      <c r="FL521">
        <v>-112.2119656635762</v>
      </c>
      <c r="FM521">
        <v>12856.99230769231</v>
      </c>
      <c r="FN521">
        <v>15</v>
      </c>
      <c r="FO521">
        <v>1685134506</v>
      </c>
      <c r="FP521" t="s">
        <v>1354</v>
      </c>
      <c r="FQ521">
        <v>1685134505.5</v>
      </c>
      <c r="FR521">
        <v>1685134506</v>
      </c>
      <c r="FS521">
        <v>8</v>
      </c>
      <c r="FT521">
        <v>0.058</v>
      </c>
      <c r="FU521">
        <v>-0.01</v>
      </c>
      <c r="FV521">
        <v>-0.483</v>
      </c>
      <c r="FW521">
        <v>-0.436</v>
      </c>
      <c r="FX521">
        <v>420</v>
      </c>
      <c r="FY521">
        <v>17</v>
      </c>
      <c r="FZ521">
        <v>0.32</v>
      </c>
      <c r="GA521">
        <v>0.03</v>
      </c>
      <c r="GB521">
        <v>-14.9687065</v>
      </c>
      <c r="GC521">
        <v>-60.30529891181988</v>
      </c>
      <c r="GD521">
        <v>6.285244265356578</v>
      </c>
      <c r="GE521">
        <v>0</v>
      </c>
      <c r="GF521">
        <v>1.66202325</v>
      </c>
      <c r="GG521">
        <v>-0.01259470919324947</v>
      </c>
      <c r="GH521">
        <v>0.002354258256330434</v>
      </c>
      <c r="GI521">
        <v>1</v>
      </c>
      <c r="GJ521">
        <v>1</v>
      </c>
      <c r="GK521">
        <v>2</v>
      </c>
      <c r="GL521" t="s">
        <v>432</v>
      </c>
      <c r="GM521">
        <v>3.09885</v>
      </c>
      <c r="GN521">
        <v>2.7582</v>
      </c>
      <c r="GO521">
        <v>0.0960728</v>
      </c>
      <c r="GP521">
        <v>0.100926</v>
      </c>
      <c r="GQ521">
        <v>0.0984693</v>
      </c>
      <c r="GR521">
        <v>0.09085699999999999</v>
      </c>
      <c r="GS521">
        <v>23060.1</v>
      </c>
      <c r="GT521">
        <v>22621.4</v>
      </c>
      <c r="GU521">
        <v>26065.7</v>
      </c>
      <c r="GV521">
        <v>25512.2</v>
      </c>
      <c r="GW521">
        <v>37717</v>
      </c>
      <c r="GX521">
        <v>35204.3</v>
      </c>
      <c r="GY521">
        <v>45585.1</v>
      </c>
      <c r="GZ521">
        <v>41898.1</v>
      </c>
      <c r="HA521">
        <v>1.85185</v>
      </c>
      <c r="HB521">
        <v>1.8566</v>
      </c>
      <c r="HC521">
        <v>-0.119634</v>
      </c>
      <c r="HD521">
        <v>0</v>
      </c>
      <c r="HE521">
        <v>29.9245</v>
      </c>
      <c r="HF521">
        <v>999.9</v>
      </c>
      <c r="HG521">
        <v>39.1</v>
      </c>
      <c r="HH521">
        <v>40.9</v>
      </c>
      <c r="HI521">
        <v>30.5513</v>
      </c>
      <c r="HJ521">
        <v>62.4901</v>
      </c>
      <c r="HK521">
        <v>23.0769</v>
      </c>
      <c r="HL521">
        <v>1</v>
      </c>
      <c r="HM521">
        <v>0.42063</v>
      </c>
      <c r="HN521">
        <v>4.45166</v>
      </c>
      <c r="HO521">
        <v>20.2492</v>
      </c>
      <c r="HP521">
        <v>5.21295</v>
      </c>
      <c r="HQ521">
        <v>11.98</v>
      </c>
      <c r="HR521">
        <v>4.9634</v>
      </c>
      <c r="HS521">
        <v>3.2744</v>
      </c>
      <c r="HT521">
        <v>9999</v>
      </c>
      <c r="HU521">
        <v>9999</v>
      </c>
      <c r="HV521">
        <v>9999</v>
      </c>
      <c r="HW521">
        <v>43.6</v>
      </c>
      <c r="HX521">
        <v>1.86401</v>
      </c>
      <c r="HY521">
        <v>1.8602</v>
      </c>
      <c r="HZ521">
        <v>1.85852</v>
      </c>
      <c r="IA521">
        <v>1.85989</v>
      </c>
      <c r="IB521">
        <v>1.85986</v>
      </c>
      <c r="IC521">
        <v>1.85838</v>
      </c>
      <c r="ID521">
        <v>1.85745</v>
      </c>
      <c r="IE521">
        <v>1.85234</v>
      </c>
      <c r="IF521">
        <v>0</v>
      </c>
      <c r="IG521">
        <v>0</v>
      </c>
      <c r="IH521">
        <v>0</v>
      </c>
      <c r="II521">
        <v>0</v>
      </c>
      <c r="IJ521" t="s">
        <v>433</v>
      </c>
      <c r="IK521" t="s">
        <v>434</v>
      </c>
      <c r="IL521" t="s">
        <v>435</v>
      </c>
      <c r="IM521" t="s">
        <v>435</v>
      </c>
      <c r="IN521" t="s">
        <v>435</v>
      </c>
      <c r="IO521" t="s">
        <v>435</v>
      </c>
      <c r="IP521">
        <v>0</v>
      </c>
      <c r="IQ521">
        <v>100</v>
      </c>
      <c r="IR521">
        <v>100</v>
      </c>
      <c r="IS521">
        <v>-0.483</v>
      </c>
      <c r="IT521">
        <v>-0.4243</v>
      </c>
      <c r="IU521">
        <v>-0.4497975998826779</v>
      </c>
      <c r="IV521">
        <v>0.0001543633802942166</v>
      </c>
      <c r="IW521">
        <v>-6.359805854135664E-07</v>
      </c>
      <c r="IX521">
        <v>1.931128000261328E-10</v>
      </c>
      <c r="IY521">
        <v>-0.4300176354642509</v>
      </c>
      <c r="IZ521">
        <v>-0.009907362677547949</v>
      </c>
      <c r="JA521">
        <v>0.0006454078662214542</v>
      </c>
      <c r="JB521">
        <v>-5.064920317128958E-06</v>
      </c>
      <c r="JC521">
        <v>3</v>
      </c>
      <c r="JD521">
        <v>1872</v>
      </c>
      <c r="JE521">
        <v>1</v>
      </c>
      <c r="JF521">
        <v>37</v>
      </c>
      <c r="JG521">
        <v>22.9</v>
      </c>
      <c r="JH521">
        <v>22.9</v>
      </c>
      <c r="JI521">
        <v>1.22192</v>
      </c>
      <c r="JJ521">
        <v>2.67578</v>
      </c>
      <c r="JK521">
        <v>1.49658</v>
      </c>
      <c r="JL521">
        <v>2.33765</v>
      </c>
      <c r="JM521">
        <v>1.54907</v>
      </c>
      <c r="JN521">
        <v>2.39624</v>
      </c>
      <c r="JO521">
        <v>43.155</v>
      </c>
      <c r="JP521">
        <v>15.8745</v>
      </c>
      <c r="JQ521">
        <v>18</v>
      </c>
      <c r="JR521">
        <v>496.74</v>
      </c>
      <c r="JS521">
        <v>515.976</v>
      </c>
      <c r="JT521">
        <v>22.401</v>
      </c>
      <c r="JU521">
        <v>32.4024</v>
      </c>
      <c r="JV521">
        <v>29.9998</v>
      </c>
      <c r="JW521">
        <v>32.4483</v>
      </c>
      <c r="JX521">
        <v>32.3927</v>
      </c>
      <c r="JY521">
        <v>24.6266</v>
      </c>
      <c r="JZ521">
        <v>42.0239</v>
      </c>
      <c r="KA521">
        <v>0</v>
      </c>
      <c r="KB521">
        <v>22.4108</v>
      </c>
      <c r="KC521">
        <v>473.406</v>
      </c>
      <c r="KD521">
        <v>16.4721</v>
      </c>
      <c r="KE521">
        <v>99.6135</v>
      </c>
      <c r="KF521">
        <v>99.6088</v>
      </c>
    </row>
    <row r="522" spans="1:292">
      <c r="A522">
        <v>482</v>
      </c>
      <c r="B522">
        <v>1685135883.1</v>
      </c>
      <c r="C522">
        <v>12480.59999990463</v>
      </c>
      <c r="D522" t="s">
        <v>1409</v>
      </c>
      <c r="E522" t="s">
        <v>1410</v>
      </c>
      <c r="F522">
        <v>5</v>
      </c>
      <c r="G522" t="s">
        <v>1353</v>
      </c>
      <c r="H522">
        <v>1685135875.314285</v>
      </c>
      <c r="I522">
        <f>(J522)/1000</f>
        <v>0</v>
      </c>
      <c r="J522">
        <f>IF(DO522, AM522, AG522)</f>
        <v>0</v>
      </c>
      <c r="K522">
        <f>IF(DO522, AH522, AF522)</f>
        <v>0</v>
      </c>
      <c r="L522">
        <f>DQ522 - IF(AT522&gt;1, K522*DK522*100.0/(AV522*EE522), 0)</f>
        <v>0</v>
      </c>
      <c r="M522">
        <f>((S522-I522/2)*L522-K522)/(S522+I522/2)</f>
        <v>0</v>
      </c>
      <c r="N522">
        <f>M522*(DX522+DY522)/1000.0</f>
        <v>0</v>
      </c>
      <c r="O522">
        <f>(DQ522 - IF(AT522&gt;1, K522*DK522*100.0/(AV522*EE522), 0))*(DX522+DY522)/1000.0</f>
        <v>0</v>
      </c>
      <c r="P522">
        <f>2.0/((1/R522-1/Q522)+SIGN(R522)*SQRT((1/R522-1/Q522)*(1/R522-1/Q522) + 4*DL522/((DL522+1)*(DL522+1))*(2*1/R522*1/Q522-1/Q522*1/Q522)))</f>
        <v>0</v>
      </c>
      <c r="Q522">
        <f>IF(LEFT(DM522,1)&lt;&gt;"0",IF(LEFT(DM522,1)="1",3.0,DN522),$D$5+$E$5*(EE522*DX522/($K$5*1000))+$F$5*(EE522*DX522/($K$5*1000))*MAX(MIN(DK522,$J$5),$I$5)*MAX(MIN(DK522,$J$5),$I$5)+$G$5*MAX(MIN(DK522,$J$5),$I$5)*(EE522*DX522/($K$5*1000))+$H$5*(EE522*DX522/($K$5*1000))*(EE522*DX522/($K$5*1000)))</f>
        <v>0</v>
      </c>
      <c r="R522">
        <f>I522*(1000-(1000*0.61365*exp(17.502*V522/(240.97+V522))/(DX522+DY522)+DS522)/2)/(1000*0.61365*exp(17.502*V522/(240.97+V522))/(DX522+DY522)-DS522)</f>
        <v>0</v>
      </c>
      <c r="S522">
        <f>1/((DL522+1)/(P522/1.6)+1/(Q522/1.37)) + DL522/((DL522+1)/(P522/1.6) + DL522/(Q522/1.37))</f>
        <v>0</v>
      </c>
      <c r="T522">
        <f>(DG522*DJ522)</f>
        <v>0</v>
      </c>
      <c r="U522">
        <f>(DZ522+(T522+2*0.95*5.67E-8*(((DZ522+$B$9)+273)^4-(DZ522+273)^4)-44100*I522)/(1.84*29.3*Q522+8*0.95*5.67E-8*(DZ522+273)^3))</f>
        <v>0</v>
      </c>
      <c r="V522">
        <f>($C$9*EA522+$D$9*EB522+$E$9*U522)</f>
        <v>0</v>
      </c>
      <c r="W522">
        <f>0.61365*exp(17.502*V522/(240.97+V522))</f>
        <v>0</v>
      </c>
      <c r="X522">
        <f>(Y522/Z522*100)</f>
        <v>0</v>
      </c>
      <c r="Y522">
        <f>DS522*(DX522+DY522)/1000</f>
        <v>0</v>
      </c>
      <c r="Z522">
        <f>0.61365*exp(17.502*DZ522/(240.97+DZ522))</f>
        <v>0</v>
      </c>
      <c r="AA522">
        <f>(W522-DS522*(DX522+DY522)/1000)</f>
        <v>0</v>
      </c>
      <c r="AB522">
        <f>(-I522*44100)</f>
        <v>0</v>
      </c>
      <c r="AC522">
        <f>2*29.3*Q522*0.92*(DZ522-V522)</f>
        <v>0</v>
      </c>
      <c r="AD522">
        <f>2*0.95*5.67E-8*(((DZ522+$B$9)+273)^4-(V522+273)^4)</f>
        <v>0</v>
      </c>
      <c r="AE522">
        <f>T522+AD522+AB522+AC522</f>
        <v>0</v>
      </c>
      <c r="AF522">
        <f>DW522*AT522*(DR522-DQ522*(1000-AT522*DT522)/(1000-AT522*DS522))/(100*DK522)</f>
        <v>0</v>
      </c>
      <c r="AG522">
        <f>1000*DW522*AT522*(DS522-DT522)/(100*DK522*(1000-AT522*DS522))</f>
        <v>0</v>
      </c>
      <c r="AH522">
        <f>(AI522 - AJ522 - DX522*1E3/(8.314*(DZ522+273.15)) * AL522/DW522 * AK522) * DW522/(100*DK522) * (1000 - DT522)/1000</f>
        <v>0</v>
      </c>
      <c r="AI522">
        <v>463.7799288096729</v>
      </c>
      <c r="AJ522">
        <v>440.7859696969696</v>
      </c>
      <c r="AK522">
        <v>2.502550075962339</v>
      </c>
      <c r="AL522">
        <v>66.91601856702424</v>
      </c>
      <c r="AM522">
        <f>(AO522 - AN522 + DX522*1E3/(8.314*(DZ522+273.15)) * AQ522/DW522 * AP522) * DW522/(100*DK522) * 1000/(1000 - AO522)</f>
        <v>0</v>
      </c>
      <c r="AN522">
        <v>16.43058465139683</v>
      </c>
      <c r="AO522">
        <v>18.09537692307693</v>
      </c>
      <c r="AP522">
        <v>-2.159350848413438E-05</v>
      </c>
      <c r="AQ522">
        <v>105.3617858527693</v>
      </c>
      <c r="AR522">
        <v>0</v>
      </c>
      <c r="AS522">
        <v>0</v>
      </c>
      <c r="AT522">
        <f>IF(AR522*$H$15&gt;=AV522,1.0,(AV522/(AV522-AR522*$H$15)))</f>
        <v>0</v>
      </c>
      <c r="AU522">
        <f>(AT522-1)*100</f>
        <v>0</v>
      </c>
      <c r="AV522">
        <f>MAX(0,($B$15+$C$15*EE522)/(1+$D$15*EE522)*DX522/(DZ522+273)*$E$15)</f>
        <v>0</v>
      </c>
      <c r="AW522" t="s">
        <v>429</v>
      </c>
      <c r="AX522" t="s">
        <v>429</v>
      </c>
      <c r="AY522">
        <v>0</v>
      </c>
      <c r="AZ522">
        <v>0</v>
      </c>
      <c r="BA522">
        <f>1-AY522/AZ522</f>
        <v>0</v>
      </c>
      <c r="BB522">
        <v>0</v>
      </c>
      <c r="BC522" t="s">
        <v>429</v>
      </c>
      <c r="BD522" t="s">
        <v>429</v>
      </c>
      <c r="BE522">
        <v>0</v>
      </c>
      <c r="BF522">
        <v>0</v>
      </c>
      <c r="BG522">
        <f>1-BE522/BF522</f>
        <v>0</v>
      </c>
      <c r="BH522">
        <v>0.5</v>
      </c>
      <c r="BI522">
        <f>DH522</f>
        <v>0</v>
      </c>
      <c r="BJ522">
        <f>K522</f>
        <v>0</v>
      </c>
      <c r="BK522">
        <f>BG522*BH522*BI522</f>
        <v>0</v>
      </c>
      <c r="BL522">
        <f>(BJ522-BB522)/BI522</f>
        <v>0</v>
      </c>
      <c r="BM522">
        <f>(AZ522-BF522)/BF522</f>
        <v>0</v>
      </c>
      <c r="BN522">
        <f>AY522/(BA522+AY522/BF522)</f>
        <v>0</v>
      </c>
      <c r="BO522" t="s">
        <v>429</v>
      </c>
      <c r="BP522">
        <v>0</v>
      </c>
      <c r="BQ522">
        <f>IF(BP522&lt;&gt;0, BP522, BN522)</f>
        <v>0</v>
      </c>
      <c r="BR522">
        <f>1-BQ522/BF522</f>
        <v>0</v>
      </c>
      <c r="BS522">
        <f>(BF522-BE522)/(BF522-BQ522)</f>
        <v>0</v>
      </c>
      <c r="BT522">
        <f>(AZ522-BF522)/(AZ522-BQ522)</f>
        <v>0</v>
      </c>
      <c r="BU522">
        <f>(BF522-BE522)/(BF522-AY522)</f>
        <v>0</v>
      </c>
      <c r="BV522">
        <f>(AZ522-BF522)/(AZ522-AY522)</f>
        <v>0</v>
      </c>
      <c r="BW522">
        <f>(BS522*BQ522/BE522)</f>
        <v>0</v>
      </c>
      <c r="BX522">
        <f>(1-BW522)</f>
        <v>0</v>
      </c>
      <c r="DG522">
        <f>$B$13*EF522+$C$13*EG522+$F$13*ER522*(1-EU522)</f>
        <v>0</v>
      </c>
      <c r="DH522">
        <f>DG522*DI522</f>
        <v>0</v>
      </c>
      <c r="DI522">
        <f>($B$13*$D$11+$C$13*$D$11+$F$13*((FE522+EW522)/MAX(FE522+EW522+FF522, 0.1)*$I$11+FF522/MAX(FE522+EW522+FF522, 0.1)*$J$11))/($B$13+$C$13+$F$13)</f>
        <v>0</v>
      </c>
      <c r="DJ522">
        <f>($B$13*$K$11+$C$13*$K$11+$F$13*((FE522+EW522)/MAX(FE522+EW522+FF522, 0.1)*$P$11+FF522/MAX(FE522+EW522+FF522, 0.1)*$Q$11))/($B$13+$C$13+$F$13)</f>
        <v>0</v>
      </c>
      <c r="DK522">
        <v>5.18</v>
      </c>
      <c r="DL522">
        <v>0.5</v>
      </c>
      <c r="DM522" t="s">
        <v>430</v>
      </c>
      <c r="DN522">
        <v>2</v>
      </c>
      <c r="DO522" t="b">
        <v>1</v>
      </c>
      <c r="DP522">
        <v>1685135875.314285</v>
      </c>
      <c r="DQ522">
        <v>418.4287857142857</v>
      </c>
      <c r="DR522">
        <v>442.6471428571428</v>
      </c>
      <c r="DS522">
        <v>18.09600714285714</v>
      </c>
      <c r="DT522">
        <v>16.4336</v>
      </c>
      <c r="DU522">
        <v>418.9113571428572</v>
      </c>
      <c r="DV522">
        <v>18.52031071428572</v>
      </c>
      <c r="DW522">
        <v>500.0186071428572</v>
      </c>
      <c r="DX522">
        <v>99.54050357142857</v>
      </c>
      <c r="DY522">
        <v>0.1000242142857143</v>
      </c>
      <c r="DZ522">
        <v>27.11651428571429</v>
      </c>
      <c r="EA522">
        <v>27.97415714285714</v>
      </c>
      <c r="EB522">
        <v>999.9000000000002</v>
      </c>
      <c r="EC522">
        <v>0</v>
      </c>
      <c r="ED522">
        <v>0</v>
      </c>
      <c r="EE522">
        <v>9995.779999999999</v>
      </c>
      <c r="EF522">
        <v>0</v>
      </c>
      <c r="EG522">
        <v>23.89440714285715</v>
      </c>
      <c r="EH522">
        <v>-24.21843214285715</v>
      </c>
      <c r="EI522">
        <v>426.1403571428572</v>
      </c>
      <c r="EJ522">
        <v>450.0430714285714</v>
      </c>
      <c r="EK522">
        <v>1.662417857142857</v>
      </c>
      <c r="EL522">
        <v>442.6471428571428</v>
      </c>
      <c r="EM522">
        <v>16.4336</v>
      </c>
      <c r="EN522">
        <v>1.801286071428571</v>
      </c>
      <c r="EO522">
        <v>1.635808928571428</v>
      </c>
      <c r="EP522">
        <v>15.79795714285714</v>
      </c>
      <c r="EQ522">
        <v>14.30032142857143</v>
      </c>
      <c r="ER522">
        <v>1999.986071428572</v>
      </c>
      <c r="ES522">
        <v>0.980006</v>
      </c>
      <c r="ET522">
        <v>0.0199942</v>
      </c>
      <c r="EU522">
        <v>0</v>
      </c>
      <c r="EV522">
        <v>484.8161428571429</v>
      </c>
      <c r="EW522">
        <v>5.00078</v>
      </c>
      <c r="EX522">
        <v>12847.71428571429</v>
      </c>
      <c r="EY522">
        <v>16379.54285714285</v>
      </c>
      <c r="EZ522">
        <v>41.38585714285713</v>
      </c>
      <c r="FA522">
        <v>42.52657142857142</v>
      </c>
      <c r="FB522">
        <v>41.56221428571428</v>
      </c>
      <c r="FC522">
        <v>42.00871428571428</v>
      </c>
      <c r="FD522">
        <v>42.16032142857141</v>
      </c>
      <c r="FE522">
        <v>1955.096071428571</v>
      </c>
      <c r="FF522">
        <v>39.89000000000001</v>
      </c>
      <c r="FG522">
        <v>0</v>
      </c>
      <c r="FH522">
        <v>1685135881.3</v>
      </c>
      <c r="FI522">
        <v>0</v>
      </c>
      <c r="FJ522">
        <v>484.7908076923077</v>
      </c>
      <c r="FK522">
        <v>-1.366324783726958</v>
      </c>
      <c r="FL522">
        <v>-301.9316243858504</v>
      </c>
      <c r="FM522">
        <v>12847.70384615385</v>
      </c>
      <c r="FN522">
        <v>15</v>
      </c>
      <c r="FO522">
        <v>1685134506</v>
      </c>
      <c r="FP522" t="s">
        <v>1354</v>
      </c>
      <c r="FQ522">
        <v>1685134505.5</v>
      </c>
      <c r="FR522">
        <v>1685134506</v>
      </c>
      <c r="FS522">
        <v>8</v>
      </c>
      <c r="FT522">
        <v>0.058</v>
      </c>
      <c r="FU522">
        <v>-0.01</v>
      </c>
      <c r="FV522">
        <v>-0.483</v>
      </c>
      <c r="FW522">
        <v>-0.436</v>
      </c>
      <c r="FX522">
        <v>420</v>
      </c>
      <c r="FY522">
        <v>17</v>
      </c>
      <c r="FZ522">
        <v>0.32</v>
      </c>
      <c r="GA522">
        <v>0.03</v>
      </c>
      <c r="GB522">
        <v>-20.51870975609756</v>
      </c>
      <c r="GC522">
        <v>-83.09288508710802</v>
      </c>
      <c r="GD522">
        <v>8.275999303020308</v>
      </c>
      <c r="GE522">
        <v>0</v>
      </c>
      <c r="GF522">
        <v>1.661949512195122</v>
      </c>
      <c r="GG522">
        <v>0.01397937282230376</v>
      </c>
      <c r="GH522">
        <v>0.001822389146442337</v>
      </c>
      <c r="GI522">
        <v>1</v>
      </c>
      <c r="GJ522">
        <v>1</v>
      </c>
      <c r="GK522">
        <v>2</v>
      </c>
      <c r="GL522" t="s">
        <v>432</v>
      </c>
      <c r="GM522">
        <v>3.09897</v>
      </c>
      <c r="GN522">
        <v>2.75801</v>
      </c>
      <c r="GO522">
        <v>0.0981689</v>
      </c>
      <c r="GP522">
        <v>0.10369</v>
      </c>
      <c r="GQ522">
        <v>0.0984655</v>
      </c>
      <c r="GR522">
        <v>0.09086329999999999</v>
      </c>
      <c r="GS522">
        <v>23006.9</v>
      </c>
      <c r="GT522">
        <v>22551.8</v>
      </c>
      <c r="GU522">
        <v>26065.9</v>
      </c>
      <c r="GV522">
        <v>25512.2</v>
      </c>
      <c r="GW522">
        <v>37717.4</v>
      </c>
      <c r="GX522">
        <v>35204.8</v>
      </c>
      <c r="GY522">
        <v>45585.1</v>
      </c>
      <c r="GZ522">
        <v>41898.7</v>
      </c>
      <c r="HA522">
        <v>1.85205</v>
      </c>
      <c r="HB522">
        <v>1.8563</v>
      </c>
      <c r="HC522">
        <v>-0.12036</v>
      </c>
      <c r="HD522">
        <v>0</v>
      </c>
      <c r="HE522">
        <v>29.9187</v>
      </c>
      <c r="HF522">
        <v>999.9</v>
      </c>
      <c r="HG522">
        <v>39.1</v>
      </c>
      <c r="HH522">
        <v>40.9</v>
      </c>
      <c r="HI522">
        <v>30.5514</v>
      </c>
      <c r="HJ522">
        <v>62.5901</v>
      </c>
      <c r="HK522">
        <v>23.4054</v>
      </c>
      <c r="HL522">
        <v>1</v>
      </c>
      <c r="HM522">
        <v>0.42034</v>
      </c>
      <c r="HN522">
        <v>4.44362</v>
      </c>
      <c r="HO522">
        <v>20.2495</v>
      </c>
      <c r="HP522">
        <v>5.2128</v>
      </c>
      <c r="HQ522">
        <v>11.98</v>
      </c>
      <c r="HR522">
        <v>4.96345</v>
      </c>
      <c r="HS522">
        <v>3.2746</v>
      </c>
      <c r="HT522">
        <v>9999</v>
      </c>
      <c r="HU522">
        <v>9999</v>
      </c>
      <c r="HV522">
        <v>9999</v>
      </c>
      <c r="HW522">
        <v>43.6</v>
      </c>
      <c r="HX522">
        <v>1.86401</v>
      </c>
      <c r="HY522">
        <v>1.8602</v>
      </c>
      <c r="HZ522">
        <v>1.85852</v>
      </c>
      <c r="IA522">
        <v>1.85989</v>
      </c>
      <c r="IB522">
        <v>1.85986</v>
      </c>
      <c r="IC522">
        <v>1.85838</v>
      </c>
      <c r="ID522">
        <v>1.85745</v>
      </c>
      <c r="IE522">
        <v>1.85234</v>
      </c>
      <c r="IF522">
        <v>0</v>
      </c>
      <c r="IG522">
        <v>0</v>
      </c>
      <c r="IH522">
        <v>0</v>
      </c>
      <c r="II522">
        <v>0</v>
      </c>
      <c r="IJ522" t="s">
        <v>433</v>
      </c>
      <c r="IK522" t="s">
        <v>434</v>
      </c>
      <c r="IL522" t="s">
        <v>435</v>
      </c>
      <c r="IM522" t="s">
        <v>435</v>
      </c>
      <c r="IN522" t="s">
        <v>435</v>
      </c>
      <c r="IO522" t="s">
        <v>435</v>
      </c>
      <c r="IP522">
        <v>0</v>
      </c>
      <c r="IQ522">
        <v>100</v>
      </c>
      <c r="IR522">
        <v>100</v>
      </c>
      <c r="IS522">
        <v>-0.487</v>
      </c>
      <c r="IT522">
        <v>-0.4243</v>
      </c>
      <c r="IU522">
        <v>-0.4497975998826779</v>
      </c>
      <c r="IV522">
        <v>0.0001543633802942166</v>
      </c>
      <c r="IW522">
        <v>-6.359805854135664E-07</v>
      </c>
      <c r="IX522">
        <v>1.931128000261328E-10</v>
      </c>
      <c r="IY522">
        <v>-0.4300176354642509</v>
      </c>
      <c r="IZ522">
        <v>-0.009907362677547949</v>
      </c>
      <c r="JA522">
        <v>0.0006454078662214542</v>
      </c>
      <c r="JB522">
        <v>-5.064920317128958E-06</v>
      </c>
      <c r="JC522">
        <v>3</v>
      </c>
      <c r="JD522">
        <v>1872</v>
      </c>
      <c r="JE522">
        <v>1</v>
      </c>
      <c r="JF522">
        <v>37</v>
      </c>
      <c r="JG522">
        <v>23</v>
      </c>
      <c r="JH522">
        <v>23</v>
      </c>
      <c r="JI522">
        <v>1.2561</v>
      </c>
      <c r="JJ522">
        <v>2.66602</v>
      </c>
      <c r="JK522">
        <v>1.49658</v>
      </c>
      <c r="JL522">
        <v>2.33765</v>
      </c>
      <c r="JM522">
        <v>1.54785</v>
      </c>
      <c r="JN522">
        <v>2.44141</v>
      </c>
      <c r="JO522">
        <v>43.155</v>
      </c>
      <c r="JP522">
        <v>15.8832</v>
      </c>
      <c r="JQ522">
        <v>18</v>
      </c>
      <c r="JR522">
        <v>496.847</v>
      </c>
      <c r="JS522">
        <v>515.749</v>
      </c>
      <c r="JT522">
        <v>22.4194</v>
      </c>
      <c r="JU522">
        <v>32.4024</v>
      </c>
      <c r="JV522">
        <v>29.9998</v>
      </c>
      <c r="JW522">
        <v>32.4463</v>
      </c>
      <c r="JX522">
        <v>32.3907</v>
      </c>
      <c r="JY522">
        <v>25.3736</v>
      </c>
      <c r="JZ522">
        <v>42.0239</v>
      </c>
      <c r="KA522">
        <v>0</v>
      </c>
      <c r="KB522">
        <v>22.4275</v>
      </c>
      <c r="KC522">
        <v>493.45</v>
      </c>
      <c r="KD522">
        <v>16.4721</v>
      </c>
      <c r="KE522">
        <v>99.6138</v>
      </c>
      <c r="KF522">
        <v>99.6097</v>
      </c>
    </row>
    <row r="523" spans="1:292">
      <c r="A523">
        <v>483</v>
      </c>
      <c r="B523">
        <v>1685135888.1</v>
      </c>
      <c r="C523">
        <v>12485.59999990463</v>
      </c>
      <c r="D523" t="s">
        <v>1411</v>
      </c>
      <c r="E523" t="s">
        <v>1412</v>
      </c>
      <c r="F523">
        <v>5</v>
      </c>
      <c r="G523" t="s">
        <v>1353</v>
      </c>
      <c r="H523">
        <v>1685135880.6</v>
      </c>
      <c r="I523">
        <f>(J523)/1000</f>
        <v>0</v>
      </c>
      <c r="J523">
        <f>IF(DO523, AM523, AG523)</f>
        <v>0</v>
      </c>
      <c r="K523">
        <f>IF(DO523, AH523, AF523)</f>
        <v>0</v>
      </c>
      <c r="L523">
        <f>DQ523 - IF(AT523&gt;1, K523*DK523*100.0/(AV523*EE523), 0)</f>
        <v>0</v>
      </c>
      <c r="M523">
        <f>((S523-I523/2)*L523-K523)/(S523+I523/2)</f>
        <v>0</v>
      </c>
      <c r="N523">
        <f>M523*(DX523+DY523)/1000.0</f>
        <v>0</v>
      </c>
      <c r="O523">
        <f>(DQ523 - IF(AT523&gt;1, K523*DK523*100.0/(AV523*EE523), 0))*(DX523+DY523)/1000.0</f>
        <v>0</v>
      </c>
      <c r="P523">
        <f>2.0/((1/R523-1/Q523)+SIGN(R523)*SQRT((1/R523-1/Q523)*(1/R523-1/Q523) + 4*DL523/((DL523+1)*(DL523+1))*(2*1/R523*1/Q523-1/Q523*1/Q523)))</f>
        <v>0</v>
      </c>
      <c r="Q523">
        <f>IF(LEFT(DM523,1)&lt;&gt;"0",IF(LEFT(DM523,1)="1",3.0,DN523),$D$5+$E$5*(EE523*DX523/($K$5*1000))+$F$5*(EE523*DX523/($K$5*1000))*MAX(MIN(DK523,$J$5),$I$5)*MAX(MIN(DK523,$J$5),$I$5)+$G$5*MAX(MIN(DK523,$J$5),$I$5)*(EE523*DX523/($K$5*1000))+$H$5*(EE523*DX523/($K$5*1000))*(EE523*DX523/($K$5*1000)))</f>
        <v>0</v>
      </c>
      <c r="R523">
        <f>I523*(1000-(1000*0.61365*exp(17.502*V523/(240.97+V523))/(DX523+DY523)+DS523)/2)/(1000*0.61365*exp(17.502*V523/(240.97+V523))/(DX523+DY523)-DS523)</f>
        <v>0</v>
      </c>
      <c r="S523">
        <f>1/((DL523+1)/(P523/1.6)+1/(Q523/1.37)) + DL523/((DL523+1)/(P523/1.6) + DL523/(Q523/1.37))</f>
        <v>0</v>
      </c>
      <c r="T523">
        <f>(DG523*DJ523)</f>
        <v>0</v>
      </c>
      <c r="U523">
        <f>(DZ523+(T523+2*0.95*5.67E-8*(((DZ523+$B$9)+273)^4-(DZ523+273)^4)-44100*I523)/(1.84*29.3*Q523+8*0.95*5.67E-8*(DZ523+273)^3))</f>
        <v>0</v>
      </c>
      <c r="V523">
        <f>($C$9*EA523+$D$9*EB523+$E$9*U523)</f>
        <v>0</v>
      </c>
      <c r="W523">
        <f>0.61365*exp(17.502*V523/(240.97+V523))</f>
        <v>0</v>
      </c>
      <c r="X523">
        <f>(Y523/Z523*100)</f>
        <v>0</v>
      </c>
      <c r="Y523">
        <f>DS523*(DX523+DY523)/1000</f>
        <v>0</v>
      </c>
      <c r="Z523">
        <f>0.61365*exp(17.502*DZ523/(240.97+DZ523))</f>
        <v>0</v>
      </c>
      <c r="AA523">
        <f>(W523-DS523*(DX523+DY523)/1000)</f>
        <v>0</v>
      </c>
      <c r="AB523">
        <f>(-I523*44100)</f>
        <v>0</v>
      </c>
      <c r="AC523">
        <f>2*29.3*Q523*0.92*(DZ523-V523)</f>
        <v>0</v>
      </c>
      <c r="AD523">
        <f>2*0.95*5.67E-8*(((DZ523+$B$9)+273)^4-(V523+273)^4)</f>
        <v>0</v>
      </c>
      <c r="AE523">
        <f>T523+AD523+AB523+AC523</f>
        <v>0</v>
      </c>
      <c r="AF523">
        <f>DW523*AT523*(DR523-DQ523*(1000-AT523*DT523)/(1000-AT523*DS523))/(100*DK523)</f>
        <v>0</v>
      </c>
      <c r="AG523">
        <f>1000*DW523*AT523*(DS523-DT523)/(100*DK523*(1000-AT523*DS523))</f>
        <v>0</v>
      </c>
      <c r="AH523">
        <f>(AI523 - AJ523 - DX523*1E3/(8.314*(DZ523+273.15)) * AL523/DW523 * AK523) * DW523/(100*DK523) * (1000 - DT523)/1000</f>
        <v>0</v>
      </c>
      <c r="AI523">
        <v>480.9130864907859</v>
      </c>
      <c r="AJ523">
        <v>455.3472303030303</v>
      </c>
      <c r="AK523">
        <v>2.949140323122546</v>
      </c>
      <c r="AL523">
        <v>66.91601856702424</v>
      </c>
      <c r="AM523">
        <f>(AO523 - AN523 + DX523*1E3/(8.314*(DZ523+273.15)) * AQ523/DW523 * AP523) * DW523/(100*DK523) * 1000/(1000 - AO523)</f>
        <v>0</v>
      </c>
      <c r="AN523">
        <v>16.43421965500742</v>
      </c>
      <c r="AO523">
        <v>18.09635384615385</v>
      </c>
      <c r="AP523">
        <v>-1.866588189810858E-05</v>
      </c>
      <c r="AQ523">
        <v>105.3617858527693</v>
      </c>
      <c r="AR523">
        <v>0</v>
      </c>
      <c r="AS523">
        <v>0</v>
      </c>
      <c r="AT523">
        <f>IF(AR523*$H$15&gt;=AV523,1.0,(AV523/(AV523-AR523*$H$15)))</f>
        <v>0</v>
      </c>
      <c r="AU523">
        <f>(AT523-1)*100</f>
        <v>0</v>
      </c>
      <c r="AV523">
        <f>MAX(0,($B$15+$C$15*EE523)/(1+$D$15*EE523)*DX523/(DZ523+273)*$E$15)</f>
        <v>0</v>
      </c>
      <c r="AW523" t="s">
        <v>429</v>
      </c>
      <c r="AX523" t="s">
        <v>429</v>
      </c>
      <c r="AY523">
        <v>0</v>
      </c>
      <c r="AZ523">
        <v>0</v>
      </c>
      <c r="BA523">
        <f>1-AY523/AZ523</f>
        <v>0</v>
      </c>
      <c r="BB523">
        <v>0</v>
      </c>
      <c r="BC523" t="s">
        <v>429</v>
      </c>
      <c r="BD523" t="s">
        <v>429</v>
      </c>
      <c r="BE523">
        <v>0</v>
      </c>
      <c r="BF523">
        <v>0</v>
      </c>
      <c r="BG523">
        <f>1-BE523/BF523</f>
        <v>0</v>
      </c>
      <c r="BH523">
        <v>0.5</v>
      </c>
      <c r="BI523">
        <f>DH523</f>
        <v>0</v>
      </c>
      <c r="BJ523">
        <f>K523</f>
        <v>0</v>
      </c>
      <c r="BK523">
        <f>BG523*BH523*BI523</f>
        <v>0</v>
      </c>
      <c r="BL523">
        <f>(BJ523-BB523)/BI523</f>
        <v>0</v>
      </c>
      <c r="BM523">
        <f>(AZ523-BF523)/BF523</f>
        <v>0</v>
      </c>
      <c r="BN523">
        <f>AY523/(BA523+AY523/BF523)</f>
        <v>0</v>
      </c>
      <c r="BO523" t="s">
        <v>429</v>
      </c>
      <c r="BP523">
        <v>0</v>
      </c>
      <c r="BQ523">
        <f>IF(BP523&lt;&gt;0, BP523, BN523)</f>
        <v>0</v>
      </c>
      <c r="BR523">
        <f>1-BQ523/BF523</f>
        <v>0</v>
      </c>
      <c r="BS523">
        <f>(BF523-BE523)/(BF523-BQ523)</f>
        <v>0</v>
      </c>
      <c r="BT523">
        <f>(AZ523-BF523)/(AZ523-BQ523)</f>
        <v>0</v>
      </c>
      <c r="BU523">
        <f>(BF523-BE523)/(BF523-AY523)</f>
        <v>0</v>
      </c>
      <c r="BV523">
        <f>(AZ523-BF523)/(AZ523-AY523)</f>
        <v>0</v>
      </c>
      <c r="BW523">
        <f>(BS523*BQ523/BE523)</f>
        <v>0</v>
      </c>
      <c r="BX523">
        <f>(1-BW523)</f>
        <v>0</v>
      </c>
      <c r="DG523">
        <f>$B$13*EF523+$C$13*EG523+$F$13*ER523*(1-EU523)</f>
        <v>0</v>
      </c>
      <c r="DH523">
        <f>DG523*DI523</f>
        <v>0</v>
      </c>
      <c r="DI523">
        <f>($B$13*$D$11+$C$13*$D$11+$F$13*((FE523+EW523)/MAX(FE523+EW523+FF523, 0.1)*$I$11+FF523/MAX(FE523+EW523+FF523, 0.1)*$J$11))/($B$13+$C$13+$F$13)</f>
        <v>0</v>
      </c>
      <c r="DJ523">
        <f>($B$13*$K$11+$C$13*$K$11+$F$13*((FE523+EW523)/MAX(FE523+EW523+FF523, 0.1)*$P$11+FF523/MAX(FE523+EW523+FF523, 0.1)*$Q$11))/($B$13+$C$13+$F$13)</f>
        <v>0</v>
      </c>
      <c r="DK523">
        <v>5.18</v>
      </c>
      <c r="DL523">
        <v>0.5</v>
      </c>
      <c r="DM523" t="s">
        <v>430</v>
      </c>
      <c r="DN523">
        <v>2</v>
      </c>
      <c r="DO523" t="b">
        <v>1</v>
      </c>
      <c r="DP523">
        <v>1685135880.6</v>
      </c>
      <c r="DQ523">
        <v>428.727962962963</v>
      </c>
      <c r="DR523">
        <v>459.2517777777778</v>
      </c>
      <c r="DS523">
        <v>18.09573333333333</v>
      </c>
      <c r="DT523">
        <v>16.43284814814815</v>
      </c>
      <c r="DU523">
        <v>429.2134074074074</v>
      </c>
      <c r="DV523">
        <v>18.52003703703704</v>
      </c>
      <c r="DW523">
        <v>500.0238148148148</v>
      </c>
      <c r="DX523">
        <v>99.54013333333333</v>
      </c>
      <c r="DY523">
        <v>0.1000594037037037</v>
      </c>
      <c r="DZ523">
        <v>27.11389259259259</v>
      </c>
      <c r="EA523">
        <v>27.97022962962963</v>
      </c>
      <c r="EB523">
        <v>999.9000000000001</v>
      </c>
      <c r="EC523">
        <v>0</v>
      </c>
      <c r="ED523">
        <v>0</v>
      </c>
      <c r="EE523">
        <v>9991.316296296296</v>
      </c>
      <c r="EF523">
        <v>0</v>
      </c>
      <c r="EG523">
        <v>23.80176666666667</v>
      </c>
      <c r="EH523">
        <v>-30.52375925925926</v>
      </c>
      <c r="EI523">
        <v>436.6292222222222</v>
      </c>
      <c r="EJ523">
        <v>466.9246666666667</v>
      </c>
      <c r="EK523">
        <v>1.662892962962963</v>
      </c>
      <c r="EL523">
        <v>459.2517777777778</v>
      </c>
      <c r="EM523">
        <v>16.43284814814815</v>
      </c>
      <c r="EN523">
        <v>1.801251481481481</v>
      </c>
      <c r="EO523">
        <v>1.635727777777778</v>
      </c>
      <c r="EP523">
        <v>15.79765555555556</v>
      </c>
      <c r="EQ523">
        <v>14.29954814814815</v>
      </c>
      <c r="ER523">
        <v>1999.982592592593</v>
      </c>
      <c r="ES523">
        <v>0.980006</v>
      </c>
      <c r="ET523">
        <v>0.0199942</v>
      </c>
      <c r="EU523">
        <v>0</v>
      </c>
      <c r="EV523">
        <v>484.6731111111112</v>
      </c>
      <c r="EW523">
        <v>5.00078</v>
      </c>
      <c r="EX523">
        <v>12825.3</v>
      </c>
      <c r="EY523">
        <v>16379.52222222222</v>
      </c>
      <c r="EZ523">
        <v>41.38166666666665</v>
      </c>
      <c r="FA523">
        <v>42.52525925925925</v>
      </c>
      <c r="FB523">
        <v>41.58307407407407</v>
      </c>
      <c r="FC523">
        <v>42.00670370370369</v>
      </c>
      <c r="FD523">
        <v>42.19170370370369</v>
      </c>
      <c r="FE523">
        <v>1955.092592592592</v>
      </c>
      <c r="FF523">
        <v>39.89000000000001</v>
      </c>
      <c r="FG523">
        <v>0</v>
      </c>
      <c r="FH523">
        <v>1685135886.1</v>
      </c>
      <c r="FI523">
        <v>0</v>
      </c>
      <c r="FJ523">
        <v>484.6482307692308</v>
      </c>
      <c r="FK523">
        <v>-1.450393146213848</v>
      </c>
      <c r="FL523">
        <v>-189.0119659542001</v>
      </c>
      <c r="FM523">
        <v>12827.11538461538</v>
      </c>
      <c r="FN523">
        <v>15</v>
      </c>
      <c r="FO523">
        <v>1685134506</v>
      </c>
      <c r="FP523" t="s">
        <v>1354</v>
      </c>
      <c r="FQ523">
        <v>1685134505.5</v>
      </c>
      <c r="FR523">
        <v>1685134506</v>
      </c>
      <c r="FS523">
        <v>8</v>
      </c>
      <c r="FT523">
        <v>0.058</v>
      </c>
      <c r="FU523">
        <v>-0.01</v>
      </c>
      <c r="FV523">
        <v>-0.483</v>
      </c>
      <c r="FW523">
        <v>-0.436</v>
      </c>
      <c r="FX523">
        <v>420</v>
      </c>
      <c r="FY523">
        <v>17</v>
      </c>
      <c r="FZ523">
        <v>0.32</v>
      </c>
      <c r="GA523">
        <v>0.03</v>
      </c>
      <c r="GB523">
        <v>-25.29749756097561</v>
      </c>
      <c r="GC523">
        <v>-77.25593519163762</v>
      </c>
      <c r="GD523">
        <v>7.758672749221109</v>
      </c>
      <c r="GE523">
        <v>0</v>
      </c>
      <c r="GF523">
        <v>1.662043170731707</v>
      </c>
      <c r="GG523">
        <v>0.007609128919865174</v>
      </c>
      <c r="GH523">
        <v>0.001769179827924125</v>
      </c>
      <c r="GI523">
        <v>1</v>
      </c>
      <c r="GJ523">
        <v>1</v>
      </c>
      <c r="GK523">
        <v>2</v>
      </c>
      <c r="GL523" t="s">
        <v>432</v>
      </c>
      <c r="GM523">
        <v>3.09882</v>
      </c>
      <c r="GN523">
        <v>2.75803</v>
      </c>
      <c r="GO523">
        <v>0.100607</v>
      </c>
      <c r="GP523">
        <v>0.10642</v>
      </c>
      <c r="GQ523">
        <v>0.09847309999999999</v>
      </c>
      <c r="GR523">
        <v>0.0908602</v>
      </c>
      <c r="GS523">
        <v>22944.7</v>
      </c>
      <c r="GT523">
        <v>22483.4</v>
      </c>
      <c r="GU523">
        <v>26065.8</v>
      </c>
      <c r="GV523">
        <v>25512.4</v>
      </c>
      <c r="GW523">
        <v>37717.3</v>
      </c>
      <c r="GX523">
        <v>35205.3</v>
      </c>
      <c r="GY523">
        <v>45585.1</v>
      </c>
      <c r="GZ523">
        <v>41898.7</v>
      </c>
      <c r="HA523">
        <v>1.8518</v>
      </c>
      <c r="HB523">
        <v>1.85675</v>
      </c>
      <c r="HC523">
        <v>-0.119347</v>
      </c>
      <c r="HD523">
        <v>0</v>
      </c>
      <c r="HE523">
        <v>29.9129</v>
      </c>
      <c r="HF523">
        <v>999.9</v>
      </c>
      <c r="HG523">
        <v>39.1</v>
      </c>
      <c r="HH523">
        <v>40.9</v>
      </c>
      <c r="HI523">
        <v>30.5479</v>
      </c>
      <c r="HJ523">
        <v>62.4501</v>
      </c>
      <c r="HK523">
        <v>23.0569</v>
      </c>
      <c r="HL523">
        <v>1</v>
      </c>
      <c r="HM523">
        <v>0.420117</v>
      </c>
      <c r="HN523">
        <v>4.39842</v>
      </c>
      <c r="HO523">
        <v>20.2506</v>
      </c>
      <c r="HP523">
        <v>5.2116</v>
      </c>
      <c r="HQ523">
        <v>11.98</v>
      </c>
      <c r="HR523">
        <v>4.96325</v>
      </c>
      <c r="HS523">
        <v>3.27458</v>
      </c>
      <c r="HT523">
        <v>9999</v>
      </c>
      <c r="HU523">
        <v>9999</v>
      </c>
      <c r="HV523">
        <v>9999</v>
      </c>
      <c r="HW523">
        <v>43.6</v>
      </c>
      <c r="HX523">
        <v>1.86401</v>
      </c>
      <c r="HY523">
        <v>1.8602</v>
      </c>
      <c r="HZ523">
        <v>1.85852</v>
      </c>
      <c r="IA523">
        <v>1.85989</v>
      </c>
      <c r="IB523">
        <v>1.85986</v>
      </c>
      <c r="IC523">
        <v>1.85837</v>
      </c>
      <c r="ID523">
        <v>1.85745</v>
      </c>
      <c r="IE523">
        <v>1.85234</v>
      </c>
      <c r="IF523">
        <v>0</v>
      </c>
      <c r="IG523">
        <v>0</v>
      </c>
      <c r="IH523">
        <v>0</v>
      </c>
      <c r="II523">
        <v>0</v>
      </c>
      <c r="IJ523" t="s">
        <v>433</v>
      </c>
      <c r="IK523" t="s">
        <v>434</v>
      </c>
      <c r="IL523" t="s">
        <v>435</v>
      </c>
      <c r="IM523" t="s">
        <v>435</v>
      </c>
      <c r="IN523" t="s">
        <v>435</v>
      </c>
      <c r="IO523" t="s">
        <v>435</v>
      </c>
      <c r="IP523">
        <v>0</v>
      </c>
      <c r="IQ523">
        <v>100</v>
      </c>
      <c r="IR523">
        <v>100</v>
      </c>
      <c r="IS523">
        <v>-0.492</v>
      </c>
      <c r="IT523">
        <v>-0.4243</v>
      </c>
      <c r="IU523">
        <v>-0.4497975998826779</v>
      </c>
      <c r="IV523">
        <v>0.0001543633802942166</v>
      </c>
      <c r="IW523">
        <v>-6.359805854135664E-07</v>
      </c>
      <c r="IX523">
        <v>1.931128000261328E-10</v>
      </c>
      <c r="IY523">
        <v>-0.4300176354642509</v>
      </c>
      <c r="IZ523">
        <v>-0.009907362677547949</v>
      </c>
      <c r="JA523">
        <v>0.0006454078662214542</v>
      </c>
      <c r="JB523">
        <v>-5.064920317128958E-06</v>
      </c>
      <c r="JC523">
        <v>3</v>
      </c>
      <c r="JD523">
        <v>1872</v>
      </c>
      <c r="JE523">
        <v>1</v>
      </c>
      <c r="JF523">
        <v>37</v>
      </c>
      <c r="JG523">
        <v>23</v>
      </c>
      <c r="JH523">
        <v>23</v>
      </c>
      <c r="JI523">
        <v>1.29395</v>
      </c>
      <c r="JJ523">
        <v>2.67822</v>
      </c>
      <c r="JK523">
        <v>1.49658</v>
      </c>
      <c r="JL523">
        <v>2.33765</v>
      </c>
      <c r="JM523">
        <v>1.54907</v>
      </c>
      <c r="JN523">
        <v>2.41089</v>
      </c>
      <c r="JO523">
        <v>43.182</v>
      </c>
      <c r="JP523">
        <v>15.8745</v>
      </c>
      <c r="JQ523">
        <v>18</v>
      </c>
      <c r="JR523">
        <v>496.683</v>
      </c>
      <c r="JS523">
        <v>516.039</v>
      </c>
      <c r="JT523">
        <v>22.4377</v>
      </c>
      <c r="JU523">
        <v>32.4024</v>
      </c>
      <c r="JV523">
        <v>29.9999</v>
      </c>
      <c r="JW523">
        <v>32.4447</v>
      </c>
      <c r="JX523">
        <v>32.3878</v>
      </c>
      <c r="JY523">
        <v>26.0602</v>
      </c>
      <c r="JZ523">
        <v>42.0239</v>
      </c>
      <c r="KA523">
        <v>0</v>
      </c>
      <c r="KB523">
        <v>22.4528</v>
      </c>
      <c r="KC523">
        <v>506.811</v>
      </c>
      <c r="KD523">
        <v>16.4721</v>
      </c>
      <c r="KE523">
        <v>99.61369999999999</v>
      </c>
      <c r="KF523">
        <v>99.6101</v>
      </c>
    </row>
    <row r="524" spans="1:292">
      <c r="A524">
        <v>484</v>
      </c>
      <c r="B524">
        <v>1685135893.1</v>
      </c>
      <c r="C524">
        <v>12490.59999990463</v>
      </c>
      <c r="D524" t="s">
        <v>1413</v>
      </c>
      <c r="E524" t="s">
        <v>1414</v>
      </c>
      <c r="F524">
        <v>5</v>
      </c>
      <c r="G524" t="s">
        <v>1353</v>
      </c>
      <c r="H524">
        <v>1685135885.314285</v>
      </c>
      <c r="I524">
        <f>(J524)/1000</f>
        <v>0</v>
      </c>
      <c r="J524">
        <f>IF(DO524, AM524, AG524)</f>
        <v>0</v>
      </c>
      <c r="K524">
        <f>IF(DO524, AH524, AF524)</f>
        <v>0</v>
      </c>
      <c r="L524">
        <f>DQ524 - IF(AT524&gt;1, K524*DK524*100.0/(AV524*EE524), 0)</f>
        <v>0</v>
      </c>
      <c r="M524">
        <f>((S524-I524/2)*L524-K524)/(S524+I524/2)</f>
        <v>0</v>
      </c>
      <c r="N524">
        <f>M524*(DX524+DY524)/1000.0</f>
        <v>0</v>
      </c>
      <c r="O524">
        <f>(DQ524 - IF(AT524&gt;1, K524*DK524*100.0/(AV524*EE524), 0))*(DX524+DY524)/1000.0</f>
        <v>0</v>
      </c>
      <c r="P524">
        <f>2.0/((1/R524-1/Q524)+SIGN(R524)*SQRT((1/R524-1/Q524)*(1/R524-1/Q524) + 4*DL524/((DL524+1)*(DL524+1))*(2*1/R524*1/Q524-1/Q524*1/Q524)))</f>
        <v>0</v>
      </c>
      <c r="Q524">
        <f>IF(LEFT(DM524,1)&lt;&gt;"0",IF(LEFT(DM524,1)="1",3.0,DN524),$D$5+$E$5*(EE524*DX524/($K$5*1000))+$F$5*(EE524*DX524/($K$5*1000))*MAX(MIN(DK524,$J$5),$I$5)*MAX(MIN(DK524,$J$5),$I$5)+$G$5*MAX(MIN(DK524,$J$5),$I$5)*(EE524*DX524/($K$5*1000))+$H$5*(EE524*DX524/($K$5*1000))*(EE524*DX524/($K$5*1000)))</f>
        <v>0</v>
      </c>
      <c r="R524">
        <f>I524*(1000-(1000*0.61365*exp(17.502*V524/(240.97+V524))/(DX524+DY524)+DS524)/2)/(1000*0.61365*exp(17.502*V524/(240.97+V524))/(DX524+DY524)-DS524)</f>
        <v>0</v>
      </c>
      <c r="S524">
        <f>1/((DL524+1)/(P524/1.6)+1/(Q524/1.37)) + DL524/((DL524+1)/(P524/1.6) + DL524/(Q524/1.37))</f>
        <v>0</v>
      </c>
      <c r="T524">
        <f>(DG524*DJ524)</f>
        <v>0</v>
      </c>
      <c r="U524">
        <f>(DZ524+(T524+2*0.95*5.67E-8*(((DZ524+$B$9)+273)^4-(DZ524+273)^4)-44100*I524)/(1.84*29.3*Q524+8*0.95*5.67E-8*(DZ524+273)^3))</f>
        <v>0</v>
      </c>
      <c r="V524">
        <f>($C$9*EA524+$D$9*EB524+$E$9*U524)</f>
        <v>0</v>
      </c>
      <c r="W524">
        <f>0.61365*exp(17.502*V524/(240.97+V524))</f>
        <v>0</v>
      </c>
      <c r="X524">
        <f>(Y524/Z524*100)</f>
        <v>0</v>
      </c>
      <c r="Y524">
        <f>DS524*(DX524+DY524)/1000</f>
        <v>0</v>
      </c>
      <c r="Z524">
        <f>0.61365*exp(17.502*DZ524/(240.97+DZ524))</f>
        <v>0</v>
      </c>
      <c r="AA524">
        <f>(W524-DS524*(DX524+DY524)/1000)</f>
        <v>0</v>
      </c>
      <c r="AB524">
        <f>(-I524*44100)</f>
        <v>0</v>
      </c>
      <c r="AC524">
        <f>2*29.3*Q524*0.92*(DZ524-V524)</f>
        <v>0</v>
      </c>
      <c r="AD524">
        <f>2*0.95*5.67E-8*(((DZ524+$B$9)+273)^4-(V524+273)^4)</f>
        <v>0</v>
      </c>
      <c r="AE524">
        <f>T524+AD524+AB524+AC524</f>
        <v>0</v>
      </c>
      <c r="AF524">
        <f>DW524*AT524*(DR524-DQ524*(1000-AT524*DT524)/(1000-AT524*DS524))/(100*DK524)</f>
        <v>0</v>
      </c>
      <c r="AG524">
        <f>1000*DW524*AT524*(DS524-DT524)/(100*DK524*(1000-AT524*DS524))</f>
        <v>0</v>
      </c>
      <c r="AH524">
        <f>(AI524 - AJ524 - DX524*1E3/(8.314*(DZ524+273.15)) * AL524/DW524 * AK524) * DW524/(100*DK524) * (1000 - DT524)/1000</f>
        <v>0</v>
      </c>
      <c r="AI524">
        <v>497.8979917544384</v>
      </c>
      <c r="AJ524">
        <v>471.0967636363635</v>
      </c>
      <c r="AK524">
        <v>3.169928920516233</v>
      </c>
      <c r="AL524">
        <v>66.91601856702424</v>
      </c>
      <c r="AM524">
        <f>(AO524 - AN524 + DX524*1E3/(8.314*(DZ524+273.15)) * AQ524/DW524 * AP524) * DW524/(100*DK524) * 1000/(1000 - AO524)</f>
        <v>0</v>
      </c>
      <c r="AN524">
        <v>16.43324208645403</v>
      </c>
      <c r="AO524">
        <v>18.09728741258743</v>
      </c>
      <c r="AP524">
        <v>4.327773851462006E-05</v>
      </c>
      <c r="AQ524">
        <v>105.3617858527693</v>
      </c>
      <c r="AR524">
        <v>0</v>
      </c>
      <c r="AS524">
        <v>0</v>
      </c>
      <c r="AT524">
        <f>IF(AR524*$H$15&gt;=AV524,1.0,(AV524/(AV524-AR524*$H$15)))</f>
        <v>0</v>
      </c>
      <c r="AU524">
        <f>(AT524-1)*100</f>
        <v>0</v>
      </c>
      <c r="AV524">
        <f>MAX(0,($B$15+$C$15*EE524)/(1+$D$15*EE524)*DX524/(DZ524+273)*$E$15)</f>
        <v>0</v>
      </c>
      <c r="AW524" t="s">
        <v>429</v>
      </c>
      <c r="AX524" t="s">
        <v>429</v>
      </c>
      <c r="AY524">
        <v>0</v>
      </c>
      <c r="AZ524">
        <v>0</v>
      </c>
      <c r="BA524">
        <f>1-AY524/AZ524</f>
        <v>0</v>
      </c>
      <c r="BB524">
        <v>0</v>
      </c>
      <c r="BC524" t="s">
        <v>429</v>
      </c>
      <c r="BD524" t="s">
        <v>429</v>
      </c>
      <c r="BE524">
        <v>0</v>
      </c>
      <c r="BF524">
        <v>0</v>
      </c>
      <c r="BG524">
        <f>1-BE524/BF524</f>
        <v>0</v>
      </c>
      <c r="BH524">
        <v>0.5</v>
      </c>
      <c r="BI524">
        <f>DH524</f>
        <v>0</v>
      </c>
      <c r="BJ524">
        <f>K524</f>
        <v>0</v>
      </c>
      <c r="BK524">
        <f>BG524*BH524*BI524</f>
        <v>0</v>
      </c>
      <c r="BL524">
        <f>(BJ524-BB524)/BI524</f>
        <v>0</v>
      </c>
      <c r="BM524">
        <f>(AZ524-BF524)/BF524</f>
        <v>0</v>
      </c>
      <c r="BN524">
        <f>AY524/(BA524+AY524/BF524)</f>
        <v>0</v>
      </c>
      <c r="BO524" t="s">
        <v>429</v>
      </c>
      <c r="BP524">
        <v>0</v>
      </c>
      <c r="BQ524">
        <f>IF(BP524&lt;&gt;0, BP524, BN524)</f>
        <v>0</v>
      </c>
      <c r="BR524">
        <f>1-BQ524/BF524</f>
        <v>0</v>
      </c>
      <c r="BS524">
        <f>(BF524-BE524)/(BF524-BQ524)</f>
        <v>0</v>
      </c>
      <c r="BT524">
        <f>(AZ524-BF524)/(AZ524-BQ524)</f>
        <v>0</v>
      </c>
      <c r="BU524">
        <f>(BF524-BE524)/(BF524-AY524)</f>
        <v>0</v>
      </c>
      <c r="BV524">
        <f>(AZ524-BF524)/(AZ524-AY524)</f>
        <v>0</v>
      </c>
      <c r="BW524">
        <f>(BS524*BQ524/BE524)</f>
        <v>0</v>
      </c>
      <c r="BX524">
        <f>(1-BW524)</f>
        <v>0</v>
      </c>
      <c r="DG524">
        <f>$B$13*EF524+$C$13*EG524+$F$13*ER524*(1-EU524)</f>
        <v>0</v>
      </c>
      <c r="DH524">
        <f>DG524*DI524</f>
        <v>0</v>
      </c>
      <c r="DI524">
        <f>($B$13*$D$11+$C$13*$D$11+$F$13*((FE524+EW524)/MAX(FE524+EW524+FF524, 0.1)*$I$11+FF524/MAX(FE524+EW524+FF524, 0.1)*$J$11))/($B$13+$C$13+$F$13)</f>
        <v>0</v>
      </c>
      <c r="DJ524">
        <f>($B$13*$K$11+$C$13*$K$11+$F$13*((FE524+EW524)/MAX(FE524+EW524+FF524, 0.1)*$P$11+FF524/MAX(FE524+EW524+FF524, 0.1)*$Q$11))/($B$13+$C$13+$F$13)</f>
        <v>0</v>
      </c>
      <c r="DK524">
        <v>5.18</v>
      </c>
      <c r="DL524">
        <v>0.5</v>
      </c>
      <c r="DM524" t="s">
        <v>430</v>
      </c>
      <c r="DN524">
        <v>2</v>
      </c>
      <c r="DO524" t="b">
        <v>1</v>
      </c>
      <c r="DP524">
        <v>1685135885.314285</v>
      </c>
      <c r="DQ524">
        <v>441.0147857142857</v>
      </c>
      <c r="DR524">
        <v>474.8596785714286</v>
      </c>
      <c r="DS524">
        <v>18.09634285714285</v>
      </c>
      <c r="DT524">
        <v>16.43272142857143</v>
      </c>
      <c r="DU524">
        <v>441.5038571428571</v>
      </c>
      <c r="DV524">
        <v>18.52064285714286</v>
      </c>
      <c r="DW524">
        <v>500.0339642857143</v>
      </c>
      <c r="DX524">
        <v>99.54003571428572</v>
      </c>
      <c r="DY524">
        <v>0.1000493071428571</v>
      </c>
      <c r="DZ524">
        <v>27.11123928571428</v>
      </c>
      <c r="EA524">
        <v>27.96778571428571</v>
      </c>
      <c r="EB524">
        <v>999.9000000000002</v>
      </c>
      <c r="EC524">
        <v>0</v>
      </c>
      <c r="ED524">
        <v>0</v>
      </c>
      <c r="EE524">
        <v>9991.159285714284</v>
      </c>
      <c r="EF524">
        <v>0</v>
      </c>
      <c r="EG524">
        <v>23.62145357142858</v>
      </c>
      <c r="EH524">
        <v>-33.84485</v>
      </c>
      <c r="EI524">
        <v>449.1427142857142</v>
      </c>
      <c r="EJ524">
        <v>482.7932142857143</v>
      </c>
      <c r="EK524">
        <v>1.663622857142858</v>
      </c>
      <c r="EL524">
        <v>474.8596785714286</v>
      </c>
      <c r="EM524">
        <v>16.43272142857143</v>
      </c>
      <c r="EN524">
        <v>1.801310357142857</v>
      </c>
      <c r="EO524">
        <v>1.635714642857143</v>
      </c>
      <c r="EP524">
        <v>15.79816785714286</v>
      </c>
      <c r="EQ524">
        <v>14.29941785714286</v>
      </c>
      <c r="ER524">
        <v>1999.9875</v>
      </c>
      <c r="ES524">
        <v>0.980006</v>
      </c>
      <c r="ET524">
        <v>0.0199942</v>
      </c>
      <c r="EU524">
        <v>0</v>
      </c>
      <c r="EV524">
        <v>484.5621785714285</v>
      </c>
      <c r="EW524">
        <v>5.00078</v>
      </c>
      <c r="EX524">
        <v>12796.65714285715</v>
      </c>
      <c r="EY524">
        <v>16379.56428571428</v>
      </c>
      <c r="EZ524">
        <v>41.36799999999999</v>
      </c>
      <c r="FA524">
        <v>42.52657142857142</v>
      </c>
      <c r="FB524">
        <v>41.60464285714284</v>
      </c>
      <c r="FC524">
        <v>42.0020357142857</v>
      </c>
      <c r="FD524">
        <v>42.20717857142857</v>
      </c>
      <c r="FE524">
        <v>1955.0975</v>
      </c>
      <c r="FF524">
        <v>39.89000000000001</v>
      </c>
      <c r="FG524">
        <v>0</v>
      </c>
      <c r="FH524">
        <v>1685135891.5</v>
      </c>
      <c r="FI524">
        <v>0</v>
      </c>
      <c r="FJ524">
        <v>484.5278</v>
      </c>
      <c r="FK524">
        <v>-1.573538438409551</v>
      </c>
      <c r="FL524">
        <v>-463.3538453776749</v>
      </c>
      <c r="FM524">
        <v>12792.916</v>
      </c>
      <c r="FN524">
        <v>15</v>
      </c>
      <c r="FO524">
        <v>1685134506</v>
      </c>
      <c r="FP524" t="s">
        <v>1354</v>
      </c>
      <c r="FQ524">
        <v>1685134505.5</v>
      </c>
      <c r="FR524">
        <v>1685134506</v>
      </c>
      <c r="FS524">
        <v>8</v>
      </c>
      <c r="FT524">
        <v>0.058</v>
      </c>
      <c r="FU524">
        <v>-0.01</v>
      </c>
      <c r="FV524">
        <v>-0.483</v>
      </c>
      <c r="FW524">
        <v>-0.436</v>
      </c>
      <c r="FX524">
        <v>420</v>
      </c>
      <c r="FY524">
        <v>17</v>
      </c>
      <c r="FZ524">
        <v>0.32</v>
      </c>
      <c r="GA524">
        <v>0.03</v>
      </c>
      <c r="GB524">
        <v>-31.48726097560976</v>
      </c>
      <c r="GC524">
        <v>-44.91057073170732</v>
      </c>
      <c r="GD524">
        <v>4.614798484825775</v>
      </c>
      <c r="GE524">
        <v>0</v>
      </c>
      <c r="GF524">
        <v>1.663171463414634</v>
      </c>
      <c r="GG524">
        <v>0.006036585365854137</v>
      </c>
      <c r="GH524">
        <v>0.001622457577295914</v>
      </c>
      <c r="GI524">
        <v>1</v>
      </c>
      <c r="GJ524">
        <v>1</v>
      </c>
      <c r="GK524">
        <v>2</v>
      </c>
      <c r="GL524" t="s">
        <v>432</v>
      </c>
      <c r="GM524">
        <v>3.09885</v>
      </c>
      <c r="GN524">
        <v>2.75799</v>
      </c>
      <c r="GO524">
        <v>0.103183</v>
      </c>
      <c r="GP524">
        <v>0.109095</v>
      </c>
      <c r="GQ524">
        <v>0.0984753</v>
      </c>
      <c r="GR524">
        <v>0.0908539</v>
      </c>
      <c r="GS524">
        <v>22879.2</v>
      </c>
      <c r="GT524">
        <v>22416.1</v>
      </c>
      <c r="GU524">
        <v>26066.1</v>
      </c>
      <c r="GV524">
        <v>25512.5</v>
      </c>
      <c r="GW524">
        <v>37717.7</v>
      </c>
      <c r="GX524">
        <v>35206.2</v>
      </c>
      <c r="GY524">
        <v>45585.2</v>
      </c>
      <c r="GZ524">
        <v>41899.1</v>
      </c>
      <c r="HA524">
        <v>1.8521</v>
      </c>
      <c r="HB524">
        <v>1.8567</v>
      </c>
      <c r="HC524">
        <v>-0.119209</v>
      </c>
      <c r="HD524">
        <v>0</v>
      </c>
      <c r="HE524">
        <v>29.9063</v>
      </c>
      <c r="HF524">
        <v>999.9</v>
      </c>
      <c r="HG524">
        <v>39.1</v>
      </c>
      <c r="HH524">
        <v>40.9</v>
      </c>
      <c r="HI524">
        <v>30.5514</v>
      </c>
      <c r="HJ524">
        <v>62.3701</v>
      </c>
      <c r="HK524">
        <v>23.4014</v>
      </c>
      <c r="HL524">
        <v>1</v>
      </c>
      <c r="HM524">
        <v>0.420013</v>
      </c>
      <c r="HN524">
        <v>4.36554</v>
      </c>
      <c r="HO524">
        <v>20.2516</v>
      </c>
      <c r="HP524">
        <v>5.21115</v>
      </c>
      <c r="HQ524">
        <v>11.98</v>
      </c>
      <c r="HR524">
        <v>4.9632</v>
      </c>
      <c r="HS524">
        <v>3.27463</v>
      </c>
      <c r="HT524">
        <v>9999</v>
      </c>
      <c r="HU524">
        <v>9999</v>
      </c>
      <c r="HV524">
        <v>9999</v>
      </c>
      <c r="HW524">
        <v>43.6</v>
      </c>
      <c r="HX524">
        <v>1.86401</v>
      </c>
      <c r="HY524">
        <v>1.8602</v>
      </c>
      <c r="HZ524">
        <v>1.85852</v>
      </c>
      <c r="IA524">
        <v>1.85989</v>
      </c>
      <c r="IB524">
        <v>1.85986</v>
      </c>
      <c r="IC524">
        <v>1.85838</v>
      </c>
      <c r="ID524">
        <v>1.85745</v>
      </c>
      <c r="IE524">
        <v>1.85233</v>
      </c>
      <c r="IF524">
        <v>0</v>
      </c>
      <c r="IG524">
        <v>0</v>
      </c>
      <c r="IH524">
        <v>0</v>
      </c>
      <c r="II524">
        <v>0</v>
      </c>
      <c r="IJ524" t="s">
        <v>433</v>
      </c>
      <c r="IK524" t="s">
        <v>434</v>
      </c>
      <c r="IL524" t="s">
        <v>435</v>
      </c>
      <c r="IM524" t="s">
        <v>435</v>
      </c>
      <c r="IN524" t="s">
        <v>435</v>
      </c>
      <c r="IO524" t="s">
        <v>435</v>
      </c>
      <c r="IP524">
        <v>0</v>
      </c>
      <c r="IQ524">
        <v>100</v>
      </c>
      <c r="IR524">
        <v>100</v>
      </c>
      <c r="IS524">
        <v>-0.496</v>
      </c>
      <c r="IT524">
        <v>-0.4243</v>
      </c>
      <c r="IU524">
        <v>-0.4497975998826779</v>
      </c>
      <c r="IV524">
        <v>0.0001543633802942166</v>
      </c>
      <c r="IW524">
        <v>-6.359805854135664E-07</v>
      </c>
      <c r="IX524">
        <v>1.931128000261328E-10</v>
      </c>
      <c r="IY524">
        <v>-0.4300176354642509</v>
      </c>
      <c r="IZ524">
        <v>-0.009907362677547949</v>
      </c>
      <c r="JA524">
        <v>0.0006454078662214542</v>
      </c>
      <c r="JB524">
        <v>-5.064920317128958E-06</v>
      </c>
      <c r="JC524">
        <v>3</v>
      </c>
      <c r="JD524">
        <v>1872</v>
      </c>
      <c r="JE524">
        <v>1</v>
      </c>
      <c r="JF524">
        <v>37</v>
      </c>
      <c r="JG524">
        <v>23.1</v>
      </c>
      <c r="JH524">
        <v>23.1</v>
      </c>
      <c r="JI524">
        <v>1.32812</v>
      </c>
      <c r="JJ524">
        <v>2.66235</v>
      </c>
      <c r="JK524">
        <v>1.49658</v>
      </c>
      <c r="JL524">
        <v>2.33765</v>
      </c>
      <c r="JM524">
        <v>1.54785</v>
      </c>
      <c r="JN524">
        <v>2.4353</v>
      </c>
      <c r="JO524">
        <v>43.155</v>
      </c>
      <c r="JP524">
        <v>15.8832</v>
      </c>
      <c r="JQ524">
        <v>18</v>
      </c>
      <c r="JR524">
        <v>496.857</v>
      </c>
      <c r="JS524">
        <v>515.9880000000001</v>
      </c>
      <c r="JT524">
        <v>22.461</v>
      </c>
      <c r="JU524">
        <v>32.4024</v>
      </c>
      <c r="JV524">
        <v>29.9998</v>
      </c>
      <c r="JW524">
        <v>32.4435</v>
      </c>
      <c r="JX524">
        <v>32.3858</v>
      </c>
      <c r="JY524">
        <v>26.8056</v>
      </c>
      <c r="JZ524">
        <v>42.0239</v>
      </c>
      <c r="KA524">
        <v>0</v>
      </c>
      <c r="KB524">
        <v>22.4776</v>
      </c>
      <c r="KC524">
        <v>526.865</v>
      </c>
      <c r="KD524">
        <v>16.4721</v>
      </c>
      <c r="KE524">
        <v>99.6142</v>
      </c>
      <c r="KF524">
        <v>99.6108</v>
      </c>
    </row>
    <row r="525" spans="1:292">
      <c r="A525">
        <v>485</v>
      </c>
      <c r="B525">
        <v>1685135898.1</v>
      </c>
      <c r="C525">
        <v>12495.59999990463</v>
      </c>
      <c r="D525" t="s">
        <v>1415</v>
      </c>
      <c r="E525" t="s">
        <v>1416</v>
      </c>
      <c r="F525">
        <v>5</v>
      </c>
      <c r="G525" t="s">
        <v>1353</v>
      </c>
      <c r="H525">
        <v>1685135890.6</v>
      </c>
      <c r="I525">
        <f>(J525)/1000</f>
        <v>0</v>
      </c>
      <c r="J525">
        <f>IF(DO525, AM525, AG525)</f>
        <v>0</v>
      </c>
      <c r="K525">
        <f>IF(DO525, AH525, AF525)</f>
        <v>0</v>
      </c>
      <c r="L525">
        <f>DQ525 - IF(AT525&gt;1, K525*DK525*100.0/(AV525*EE525), 0)</f>
        <v>0</v>
      </c>
      <c r="M525">
        <f>((S525-I525/2)*L525-K525)/(S525+I525/2)</f>
        <v>0</v>
      </c>
      <c r="N525">
        <f>M525*(DX525+DY525)/1000.0</f>
        <v>0</v>
      </c>
      <c r="O525">
        <f>(DQ525 - IF(AT525&gt;1, K525*DK525*100.0/(AV525*EE525), 0))*(DX525+DY525)/1000.0</f>
        <v>0</v>
      </c>
      <c r="P525">
        <f>2.0/((1/R525-1/Q525)+SIGN(R525)*SQRT((1/R525-1/Q525)*(1/R525-1/Q525) + 4*DL525/((DL525+1)*(DL525+1))*(2*1/R525*1/Q525-1/Q525*1/Q525)))</f>
        <v>0</v>
      </c>
      <c r="Q525">
        <f>IF(LEFT(DM525,1)&lt;&gt;"0",IF(LEFT(DM525,1)="1",3.0,DN525),$D$5+$E$5*(EE525*DX525/($K$5*1000))+$F$5*(EE525*DX525/($K$5*1000))*MAX(MIN(DK525,$J$5),$I$5)*MAX(MIN(DK525,$J$5),$I$5)+$G$5*MAX(MIN(DK525,$J$5),$I$5)*(EE525*DX525/($K$5*1000))+$H$5*(EE525*DX525/($K$5*1000))*(EE525*DX525/($K$5*1000)))</f>
        <v>0</v>
      </c>
      <c r="R525">
        <f>I525*(1000-(1000*0.61365*exp(17.502*V525/(240.97+V525))/(DX525+DY525)+DS525)/2)/(1000*0.61365*exp(17.502*V525/(240.97+V525))/(DX525+DY525)-DS525)</f>
        <v>0</v>
      </c>
      <c r="S525">
        <f>1/((DL525+1)/(P525/1.6)+1/(Q525/1.37)) + DL525/((DL525+1)/(P525/1.6) + DL525/(Q525/1.37))</f>
        <v>0</v>
      </c>
      <c r="T525">
        <f>(DG525*DJ525)</f>
        <v>0</v>
      </c>
      <c r="U525">
        <f>(DZ525+(T525+2*0.95*5.67E-8*(((DZ525+$B$9)+273)^4-(DZ525+273)^4)-44100*I525)/(1.84*29.3*Q525+8*0.95*5.67E-8*(DZ525+273)^3))</f>
        <v>0</v>
      </c>
      <c r="V525">
        <f>($C$9*EA525+$D$9*EB525+$E$9*U525)</f>
        <v>0</v>
      </c>
      <c r="W525">
        <f>0.61365*exp(17.502*V525/(240.97+V525))</f>
        <v>0</v>
      </c>
      <c r="X525">
        <f>(Y525/Z525*100)</f>
        <v>0</v>
      </c>
      <c r="Y525">
        <f>DS525*(DX525+DY525)/1000</f>
        <v>0</v>
      </c>
      <c r="Z525">
        <f>0.61365*exp(17.502*DZ525/(240.97+DZ525))</f>
        <v>0</v>
      </c>
      <c r="AA525">
        <f>(W525-DS525*(DX525+DY525)/1000)</f>
        <v>0</v>
      </c>
      <c r="AB525">
        <f>(-I525*44100)</f>
        <v>0</v>
      </c>
      <c r="AC525">
        <f>2*29.3*Q525*0.92*(DZ525-V525)</f>
        <v>0</v>
      </c>
      <c r="AD525">
        <f>2*0.95*5.67E-8*(((DZ525+$B$9)+273)^4-(V525+273)^4)</f>
        <v>0</v>
      </c>
      <c r="AE525">
        <f>T525+AD525+AB525+AC525</f>
        <v>0</v>
      </c>
      <c r="AF525">
        <f>DW525*AT525*(DR525-DQ525*(1000-AT525*DT525)/(1000-AT525*DS525))/(100*DK525)</f>
        <v>0</v>
      </c>
      <c r="AG525">
        <f>1000*DW525*AT525*(DS525-DT525)/(100*DK525*(1000-AT525*DS525))</f>
        <v>0</v>
      </c>
      <c r="AH525">
        <f>(AI525 - AJ525 - DX525*1E3/(8.314*(DZ525+273.15)) * AL525/DW525 * AK525) * DW525/(100*DK525) * (1000 - DT525)/1000</f>
        <v>0</v>
      </c>
      <c r="AI525">
        <v>514.9661894680441</v>
      </c>
      <c r="AJ525">
        <v>487.428418181818</v>
      </c>
      <c r="AK525">
        <v>3.27918665146719</v>
      </c>
      <c r="AL525">
        <v>66.91601856702424</v>
      </c>
      <c r="AM525">
        <f>(AO525 - AN525 + DX525*1E3/(8.314*(DZ525+273.15)) * AQ525/DW525 * AP525) * DW525/(100*DK525) * 1000/(1000 - AO525)</f>
        <v>0</v>
      </c>
      <c r="AN525">
        <v>16.43039218880956</v>
      </c>
      <c r="AO525">
        <v>18.1002146853147</v>
      </c>
      <c r="AP525">
        <v>3.758781217041979E-05</v>
      </c>
      <c r="AQ525">
        <v>105.3617858527693</v>
      </c>
      <c r="AR525">
        <v>0</v>
      </c>
      <c r="AS525">
        <v>0</v>
      </c>
      <c r="AT525">
        <f>IF(AR525*$H$15&gt;=AV525,1.0,(AV525/(AV525-AR525*$H$15)))</f>
        <v>0</v>
      </c>
      <c r="AU525">
        <f>(AT525-1)*100</f>
        <v>0</v>
      </c>
      <c r="AV525">
        <f>MAX(0,($B$15+$C$15*EE525)/(1+$D$15*EE525)*DX525/(DZ525+273)*$E$15)</f>
        <v>0</v>
      </c>
      <c r="AW525" t="s">
        <v>429</v>
      </c>
      <c r="AX525" t="s">
        <v>429</v>
      </c>
      <c r="AY525">
        <v>0</v>
      </c>
      <c r="AZ525">
        <v>0</v>
      </c>
      <c r="BA525">
        <f>1-AY525/AZ525</f>
        <v>0</v>
      </c>
      <c r="BB525">
        <v>0</v>
      </c>
      <c r="BC525" t="s">
        <v>429</v>
      </c>
      <c r="BD525" t="s">
        <v>429</v>
      </c>
      <c r="BE525">
        <v>0</v>
      </c>
      <c r="BF525">
        <v>0</v>
      </c>
      <c r="BG525">
        <f>1-BE525/BF525</f>
        <v>0</v>
      </c>
      <c r="BH525">
        <v>0.5</v>
      </c>
      <c r="BI525">
        <f>DH525</f>
        <v>0</v>
      </c>
      <c r="BJ525">
        <f>K525</f>
        <v>0</v>
      </c>
      <c r="BK525">
        <f>BG525*BH525*BI525</f>
        <v>0</v>
      </c>
      <c r="BL525">
        <f>(BJ525-BB525)/BI525</f>
        <v>0</v>
      </c>
      <c r="BM525">
        <f>(AZ525-BF525)/BF525</f>
        <v>0</v>
      </c>
      <c r="BN525">
        <f>AY525/(BA525+AY525/BF525)</f>
        <v>0</v>
      </c>
      <c r="BO525" t="s">
        <v>429</v>
      </c>
      <c r="BP525">
        <v>0</v>
      </c>
      <c r="BQ525">
        <f>IF(BP525&lt;&gt;0, BP525, BN525)</f>
        <v>0</v>
      </c>
      <c r="BR525">
        <f>1-BQ525/BF525</f>
        <v>0</v>
      </c>
      <c r="BS525">
        <f>(BF525-BE525)/(BF525-BQ525)</f>
        <v>0</v>
      </c>
      <c r="BT525">
        <f>(AZ525-BF525)/(AZ525-BQ525)</f>
        <v>0</v>
      </c>
      <c r="BU525">
        <f>(BF525-BE525)/(BF525-AY525)</f>
        <v>0</v>
      </c>
      <c r="BV525">
        <f>(AZ525-BF525)/(AZ525-AY525)</f>
        <v>0</v>
      </c>
      <c r="BW525">
        <f>(BS525*BQ525/BE525)</f>
        <v>0</v>
      </c>
      <c r="BX525">
        <f>(1-BW525)</f>
        <v>0</v>
      </c>
      <c r="DG525">
        <f>$B$13*EF525+$C$13*EG525+$F$13*ER525*(1-EU525)</f>
        <v>0</v>
      </c>
      <c r="DH525">
        <f>DG525*DI525</f>
        <v>0</v>
      </c>
      <c r="DI525">
        <f>($B$13*$D$11+$C$13*$D$11+$F$13*((FE525+EW525)/MAX(FE525+EW525+FF525, 0.1)*$I$11+FF525/MAX(FE525+EW525+FF525, 0.1)*$J$11))/($B$13+$C$13+$F$13)</f>
        <v>0</v>
      </c>
      <c r="DJ525">
        <f>($B$13*$K$11+$C$13*$K$11+$F$13*((FE525+EW525)/MAX(FE525+EW525+FF525, 0.1)*$P$11+FF525/MAX(FE525+EW525+FF525, 0.1)*$Q$11))/($B$13+$C$13+$F$13)</f>
        <v>0</v>
      </c>
      <c r="DK525">
        <v>5.18</v>
      </c>
      <c r="DL525">
        <v>0.5</v>
      </c>
      <c r="DM525" t="s">
        <v>430</v>
      </c>
      <c r="DN525">
        <v>2</v>
      </c>
      <c r="DO525" t="b">
        <v>1</v>
      </c>
      <c r="DP525">
        <v>1685135890.6</v>
      </c>
      <c r="DQ525">
        <v>456.5526296296296</v>
      </c>
      <c r="DR525">
        <v>492.5964814814814</v>
      </c>
      <c r="DS525">
        <v>18.09752222222222</v>
      </c>
      <c r="DT525">
        <v>16.43212592592593</v>
      </c>
      <c r="DU525">
        <v>457.0463703703703</v>
      </c>
      <c r="DV525">
        <v>18.52181111111111</v>
      </c>
      <c r="DW525">
        <v>500.0137037037036</v>
      </c>
      <c r="DX525">
        <v>99.53987407407409</v>
      </c>
      <c r="DY525">
        <v>0.1000001074074074</v>
      </c>
      <c r="DZ525">
        <v>27.10784814814815</v>
      </c>
      <c r="EA525">
        <v>27.96382962962963</v>
      </c>
      <c r="EB525">
        <v>999.9000000000001</v>
      </c>
      <c r="EC525">
        <v>0</v>
      </c>
      <c r="ED525">
        <v>0</v>
      </c>
      <c r="EE525">
        <v>9992.868518518519</v>
      </c>
      <c r="EF525">
        <v>0</v>
      </c>
      <c r="EG525">
        <v>23.36136296296296</v>
      </c>
      <c r="EH525">
        <v>-36.0437962962963</v>
      </c>
      <c r="EI525">
        <v>464.9673333333333</v>
      </c>
      <c r="EJ525">
        <v>500.826</v>
      </c>
      <c r="EK525">
        <v>1.665388888888889</v>
      </c>
      <c r="EL525">
        <v>492.5964814814814</v>
      </c>
      <c r="EM525">
        <v>16.43212592592593</v>
      </c>
      <c r="EN525">
        <v>1.801425555555555</v>
      </c>
      <c r="EO525">
        <v>1.635652962962963</v>
      </c>
      <c r="EP525">
        <v>15.79915925925926</v>
      </c>
      <c r="EQ525">
        <v>14.29884074074074</v>
      </c>
      <c r="ER525">
        <v>1999.992222222222</v>
      </c>
      <c r="ES525">
        <v>0.980006</v>
      </c>
      <c r="ET525">
        <v>0.0199942</v>
      </c>
      <c r="EU525">
        <v>0</v>
      </c>
      <c r="EV525">
        <v>484.4716296296296</v>
      </c>
      <c r="EW525">
        <v>5.00078</v>
      </c>
      <c r="EX525">
        <v>12759.54814814815</v>
      </c>
      <c r="EY525">
        <v>16379.60370370371</v>
      </c>
      <c r="EZ525">
        <v>41.35388888888888</v>
      </c>
      <c r="FA525">
        <v>42.52525925925925</v>
      </c>
      <c r="FB525">
        <v>41.61322222222221</v>
      </c>
      <c r="FC525">
        <v>41.98355555555555</v>
      </c>
      <c r="FD525">
        <v>42.13848148148148</v>
      </c>
      <c r="FE525">
        <v>1955.102222222222</v>
      </c>
      <c r="FF525">
        <v>39.89000000000001</v>
      </c>
      <c r="FG525">
        <v>0</v>
      </c>
      <c r="FH525">
        <v>1685135896.3</v>
      </c>
      <c r="FI525">
        <v>0</v>
      </c>
      <c r="FJ525">
        <v>484.43132</v>
      </c>
      <c r="FK525">
        <v>-0.6774615271261223</v>
      </c>
      <c r="FL525">
        <v>-592.938462557355</v>
      </c>
      <c r="FM525">
        <v>12756.652</v>
      </c>
      <c r="FN525">
        <v>15</v>
      </c>
      <c r="FO525">
        <v>1685134506</v>
      </c>
      <c r="FP525" t="s">
        <v>1354</v>
      </c>
      <c r="FQ525">
        <v>1685134505.5</v>
      </c>
      <c r="FR525">
        <v>1685134506</v>
      </c>
      <c r="FS525">
        <v>8</v>
      </c>
      <c r="FT525">
        <v>0.058</v>
      </c>
      <c r="FU525">
        <v>-0.01</v>
      </c>
      <c r="FV525">
        <v>-0.483</v>
      </c>
      <c r="FW525">
        <v>-0.436</v>
      </c>
      <c r="FX525">
        <v>420</v>
      </c>
      <c r="FY525">
        <v>17</v>
      </c>
      <c r="FZ525">
        <v>0.32</v>
      </c>
      <c r="GA525">
        <v>0.03</v>
      </c>
      <c r="GB525">
        <v>-34.57453170731707</v>
      </c>
      <c r="GC525">
        <v>-25.35119581881528</v>
      </c>
      <c r="GD525">
        <v>2.62884505563862</v>
      </c>
      <c r="GE525">
        <v>0</v>
      </c>
      <c r="GF525">
        <v>1.665048292682927</v>
      </c>
      <c r="GG525">
        <v>0.02041379790940757</v>
      </c>
      <c r="GH525">
        <v>0.003035529368739999</v>
      </c>
      <c r="GI525">
        <v>1</v>
      </c>
      <c r="GJ525">
        <v>1</v>
      </c>
      <c r="GK525">
        <v>2</v>
      </c>
      <c r="GL525" t="s">
        <v>432</v>
      </c>
      <c r="GM525">
        <v>3.09881</v>
      </c>
      <c r="GN525">
        <v>2.7581</v>
      </c>
      <c r="GO525">
        <v>0.105813</v>
      </c>
      <c r="GP525">
        <v>0.111763</v>
      </c>
      <c r="GQ525">
        <v>0.09848560000000001</v>
      </c>
      <c r="GR525">
        <v>0.0908453</v>
      </c>
      <c r="GS525">
        <v>22812.2</v>
      </c>
      <c r="GT525">
        <v>22349.2</v>
      </c>
      <c r="GU525">
        <v>26066.2</v>
      </c>
      <c r="GV525">
        <v>25512.7</v>
      </c>
      <c r="GW525">
        <v>37717.6</v>
      </c>
      <c r="GX525">
        <v>35206.9</v>
      </c>
      <c r="GY525">
        <v>45585.2</v>
      </c>
      <c r="GZ525">
        <v>41899.2</v>
      </c>
      <c r="HA525">
        <v>1.8521</v>
      </c>
      <c r="HB525">
        <v>1.85675</v>
      </c>
      <c r="HC525">
        <v>-0.118017</v>
      </c>
      <c r="HD525">
        <v>0</v>
      </c>
      <c r="HE525">
        <v>29.896</v>
      </c>
      <c r="HF525">
        <v>999.9</v>
      </c>
      <c r="HG525">
        <v>39.1</v>
      </c>
      <c r="HH525">
        <v>40.9</v>
      </c>
      <c r="HI525">
        <v>30.5495</v>
      </c>
      <c r="HJ525">
        <v>62.4701</v>
      </c>
      <c r="HK525">
        <v>23.0809</v>
      </c>
      <c r="HL525">
        <v>1</v>
      </c>
      <c r="HM525">
        <v>0.419502</v>
      </c>
      <c r="HN525">
        <v>4.3289</v>
      </c>
      <c r="HO525">
        <v>20.2525</v>
      </c>
      <c r="HP525">
        <v>5.211</v>
      </c>
      <c r="HQ525">
        <v>11.9801</v>
      </c>
      <c r="HR525">
        <v>4.9631</v>
      </c>
      <c r="HS525">
        <v>3.27458</v>
      </c>
      <c r="HT525">
        <v>9999</v>
      </c>
      <c r="HU525">
        <v>9999</v>
      </c>
      <c r="HV525">
        <v>9999</v>
      </c>
      <c r="HW525">
        <v>43.6</v>
      </c>
      <c r="HX525">
        <v>1.86401</v>
      </c>
      <c r="HY525">
        <v>1.8602</v>
      </c>
      <c r="HZ525">
        <v>1.85852</v>
      </c>
      <c r="IA525">
        <v>1.85989</v>
      </c>
      <c r="IB525">
        <v>1.85987</v>
      </c>
      <c r="IC525">
        <v>1.85839</v>
      </c>
      <c r="ID525">
        <v>1.85746</v>
      </c>
      <c r="IE525">
        <v>1.85239</v>
      </c>
      <c r="IF525">
        <v>0</v>
      </c>
      <c r="IG525">
        <v>0</v>
      </c>
      <c r="IH525">
        <v>0</v>
      </c>
      <c r="II525">
        <v>0</v>
      </c>
      <c r="IJ525" t="s">
        <v>433</v>
      </c>
      <c r="IK525" t="s">
        <v>434</v>
      </c>
      <c r="IL525" t="s">
        <v>435</v>
      </c>
      <c r="IM525" t="s">
        <v>435</v>
      </c>
      <c r="IN525" t="s">
        <v>435</v>
      </c>
      <c r="IO525" t="s">
        <v>435</v>
      </c>
      <c r="IP525">
        <v>0</v>
      </c>
      <c r="IQ525">
        <v>100</v>
      </c>
      <c r="IR525">
        <v>100</v>
      </c>
      <c r="IS525">
        <v>-0.501</v>
      </c>
      <c r="IT525">
        <v>-0.4243</v>
      </c>
      <c r="IU525">
        <v>-0.4497975998826779</v>
      </c>
      <c r="IV525">
        <v>0.0001543633802942166</v>
      </c>
      <c r="IW525">
        <v>-6.359805854135664E-07</v>
      </c>
      <c r="IX525">
        <v>1.931128000261328E-10</v>
      </c>
      <c r="IY525">
        <v>-0.4300176354642509</v>
      </c>
      <c r="IZ525">
        <v>-0.009907362677547949</v>
      </c>
      <c r="JA525">
        <v>0.0006454078662214542</v>
      </c>
      <c r="JB525">
        <v>-5.064920317128958E-06</v>
      </c>
      <c r="JC525">
        <v>3</v>
      </c>
      <c r="JD525">
        <v>1872</v>
      </c>
      <c r="JE525">
        <v>1</v>
      </c>
      <c r="JF525">
        <v>37</v>
      </c>
      <c r="JG525">
        <v>23.2</v>
      </c>
      <c r="JH525">
        <v>23.2</v>
      </c>
      <c r="JI525">
        <v>1.36475</v>
      </c>
      <c r="JJ525">
        <v>2.6709</v>
      </c>
      <c r="JK525">
        <v>1.49658</v>
      </c>
      <c r="JL525">
        <v>2.33765</v>
      </c>
      <c r="JM525">
        <v>1.54907</v>
      </c>
      <c r="JN525">
        <v>2.4292</v>
      </c>
      <c r="JO525">
        <v>43.182</v>
      </c>
      <c r="JP525">
        <v>15.8745</v>
      </c>
      <c r="JQ525">
        <v>18</v>
      </c>
      <c r="JR525">
        <v>496.836</v>
      </c>
      <c r="JS525">
        <v>516.004</v>
      </c>
      <c r="JT525">
        <v>22.4872</v>
      </c>
      <c r="JU525">
        <v>32.4024</v>
      </c>
      <c r="JV525">
        <v>29.9999</v>
      </c>
      <c r="JW525">
        <v>32.4406</v>
      </c>
      <c r="JX525">
        <v>32.3835</v>
      </c>
      <c r="JY525">
        <v>27.4862</v>
      </c>
      <c r="JZ525">
        <v>42.0239</v>
      </c>
      <c r="KA525">
        <v>0</v>
      </c>
      <c r="KB525">
        <v>22.5024</v>
      </c>
      <c r="KC525">
        <v>540.222</v>
      </c>
      <c r="KD525">
        <v>16.4721</v>
      </c>
      <c r="KE525">
        <v>99.6143</v>
      </c>
      <c r="KF525">
        <v>99.6112</v>
      </c>
    </row>
    <row r="526" spans="1:292">
      <c r="A526">
        <v>486</v>
      </c>
      <c r="B526">
        <v>1685135903.1</v>
      </c>
      <c r="C526">
        <v>12500.59999990463</v>
      </c>
      <c r="D526" t="s">
        <v>1417</v>
      </c>
      <c r="E526" t="s">
        <v>1418</v>
      </c>
      <c r="F526">
        <v>5</v>
      </c>
      <c r="G526" t="s">
        <v>1353</v>
      </c>
      <c r="H526">
        <v>1685135895.314285</v>
      </c>
      <c r="I526">
        <f>(J526)/1000</f>
        <v>0</v>
      </c>
      <c r="J526">
        <f>IF(DO526, AM526, AG526)</f>
        <v>0</v>
      </c>
      <c r="K526">
        <f>IF(DO526, AH526, AF526)</f>
        <v>0</v>
      </c>
      <c r="L526">
        <f>DQ526 - IF(AT526&gt;1, K526*DK526*100.0/(AV526*EE526), 0)</f>
        <v>0</v>
      </c>
      <c r="M526">
        <f>((S526-I526/2)*L526-K526)/(S526+I526/2)</f>
        <v>0</v>
      </c>
      <c r="N526">
        <f>M526*(DX526+DY526)/1000.0</f>
        <v>0</v>
      </c>
      <c r="O526">
        <f>(DQ526 - IF(AT526&gt;1, K526*DK526*100.0/(AV526*EE526), 0))*(DX526+DY526)/1000.0</f>
        <v>0</v>
      </c>
      <c r="P526">
        <f>2.0/((1/R526-1/Q526)+SIGN(R526)*SQRT((1/R526-1/Q526)*(1/R526-1/Q526) + 4*DL526/((DL526+1)*(DL526+1))*(2*1/R526*1/Q526-1/Q526*1/Q526)))</f>
        <v>0</v>
      </c>
      <c r="Q526">
        <f>IF(LEFT(DM526,1)&lt;&gt;"0",IF(LEFT(DM526,1)="1",3.0,DN526),$D$5+$E$5*(EE526*DX526/($K$5*1000))+$F$5*(EE526*DX526/($K$5*1000))*MAX(MIN(DK526,$J$5),$I$5)*MAX(MIN(DK526,$J$5),$I$5)+$G$5*MAX(MIN(DK526,$J$5),$I$5)*(EE526*DX526/($K$5*1000))+$H$5*(EE526*DX526/($K$5*1000))*(EE526*DX526/($K$5*1000)))</f>
        <v>0</v>
      </c>
      <c r="R526">
        <f>I526*(1000-(1000*0.61365*exp(17.502*V526/(240.97+V526))/(DX526+DY526)+DS526)/2)/(1000*0.61365*exp(17.502*V526/(240.97+V526))/(DX526+DY526)-DS526)</f>
        <v>0</v>
      </c>
      <c r="S526">
        <f>1/((DL526+1)/(P526/1.6)+1/(Q526/1.37)) + DL526/((DL526+1)/(P526/1.6) + DL526/(Q526/1.37))</f>
        <v>0</v>
      </c>
      <c r="T526">
        <f>(DG526*DJ526)</f>
        <v>0</v>
      </c>
      <c r="U526">
        <f>(DZ526+(T526+2*0.95*5.67E-8*(((DZ526+$B$9)+273)^4-(DZ526+273)^4)-44100*I526)/(1.84*29.3*Q526+8*0.95*5.67E-8*(DZ526+273)^3))</f>
        <v>0</v>
      </c>
      <c r="V526">
        <f>($C$9*EA526+$D$9*EB526+$E$9*U526)</f>
        <v>0</v>
      </c>
      <c r="W526">
        <f>0.61365*exp(17.502*V526/(240.97+V526))</f>
        <v>0</v>
      </c>
      <c r="X526">
        <f>(Y526/Z526*100)</f>
        <v>0</v>
      </c>
      <c r="Y526">
        <f>DS526*(DX526+DY526)/1000</f>
        <v>0</v>
      </c>
      <c r="Z526">
        <f>0.61365*exp(17.502*DZ526/(240.97+DZ526))</f>
        <v>0</v>
      </c>
      <c r="AA526">
        <f>(W526-DS526*(DX526+DY526)/1000)</f>
        <v>0</v>
      </c>
      <c r="AB526">
        <f>(-I526*44100)</f>
        <v>0</v>
      </c>
      <c r="AC526">
        <f>2*29.3*Q526*0.92*(DZ526-V526)</f>
        <v>0</v>
      </c>
      <c r="AD526">
        <f>2*0.95*5.67E-8*(((DZ526+$B$9)+273)^4-(V526+273)^4)</f>
        <v>0</v>
      </c>
      <c r="AE526">
        <f>T526+AD526+AB526+AC526</f>
        <v>0</v>
      </c>
      <c r="AF526">
        <f>DW526*AT526*(DR526-DQ526*(1000-AT526*DT526)/(1000-AT526*DS526))/(100*DK526)</f>
        <v>0</v>
      </c>
      <c r="AG526">
        <f>1000*DW526*AT526*(DS526-DT526)/(100*DK526*(1000-AT526*DS526))</f>
        <v>0</v>
      </c>
      <c r="AH526">
        <f>(AI526 - AJ526 - DX526*1E3/(8.314*(DZ526+273.15)) * AL526/DW526 * AK526) * DW526/(100*DK526) * (1000 - DT526)/1000</f>
        <v>0</v>
      </c>
      <c r="AI526">
        <v>532.0868302241431</v>
      </c>
      <c r="AJ526">
        <v>504.0649393939395</v>
      </c>
      <c r="AK526">
        <v>3.334849360144617</v>
      </c>
      <c r="AL526">
        <v>66.91601856702424</v>
      </c>
      <c r="AM526">
        <f>(AO526 - AN526 + DX526*1E3/(8.314*(DZ526+273.15)) * AQ526/DW526 * AP526) * DW526/(100*DK526) * 1000/(1000 - AO526)</f>
        <v>0</v>
      </c>
      <c r="AN526">
        <v>16.42817985271967</v>
      </c>
      <c r="AO526">
        <v>18.10033426573427</v>
      </c>
      <c r="AP526">
        <v>-1.961667602285574E-05</v>
      </c>
      <c r="AQ526">
        <v>105.3617858527693</v>
      </c>
      <c r="AR526">
        <v>0</v>
      </c>
      <c r="AS526">
        <v>0</v>
      </c>
      <c r="AT526">
        <f>IF(AR526*$H$15&gt;=AV526,1.0,(AV526/(AV526-AR526*$H$15)))</f>
        <v>0</v>
      </c>
      <c r="AU526">
        <f>(AT526-1)*100</f>
        <v>0</v>
      </c>
      <c r="AV526">
        <f>MAX(0,($B$15+$C$15*EE526)/(1+$D$15*EE526)*DX526/(DZ526+273)*$E$15)</f>
        <v>0</v>
      </c>
      <c r="AW526" t="s">
        <v>429</v>
      </c>
      <c r="AX526" t="s">
        <v>429</v>
      </c>
      <c r="AY526">
        <v>0</v>
      </c>
      <c r="AZ526">
        <v>0</v>
      </c>
      <c r="BA526">
        <f>1-AY526/AZ526</f>
        <v>0</v>
      </c>
      <c r="BB526">
        <v>0</v>
      </c>
      <c r="BC526" t="s">
        <v>429</v>
      </c>
      <c r="BD526" t="s">
        <v>429</v>
      </c>
      <c r="BE526">
        <v>0</v>
      </c>
      <c r="BF526">
        <v>0</v>
      </c>
      <c r="BG526">
        <f>1-BE526/BF526</f>
        <v>0</v>
      </c>
      <c r="BH526">
        <v>0.5</v>
      </c>
      <c r="BI526">
        <f>DH526</f>
        <v>0</v>
      </c>
      <c r="BJ526">
        <f>K526</f>
        <v>0</v>
      </c>
      <c r="BK526">
        <f>BG526*BH526*BI526</f>
        <v>0</v>
      </c>
      <c r="BL526">
        <f>(BJ526-BB526)/BI526</f>
        <v>0</v>
      </c>
      <c r="BM526">
        <f>(AZ526-BF526)/BF526</f>
        <v>0</v>
      </c>
      <c r="BN526">
        <f>AY526/(BA526+AY526/BF526)</f>
        <v>0</v>
      </c>
      <c r="BO526" t="s">
        <v>429</v>
      </c>
      <c r="BP526">
        <v>0</v>
      </c>
      <c r="BQ526">
        <f>IF(BP526&lt;&gt;0, BP526, BN526)</f>
        <v>0</v>
      </c>
      <c r="BR526">
        <f>1-BQ526/BF526</f>
        <v>0</v>
      </c>
      <c r="BS526">
        <f>(BF526-BE526)/(BF526-BQ526)</f>
        <v>0</v>
      </c>
      <c r="BT526">
        <f>(AZ526-BF526)/(AZ526-BQ526)</f>
        <v>0</v>
      </c>
      <c r="BU526">
        <f>(BF526-BE526)/(BF526-AY526)</f>
        <v>0</v>
      </c>
      <c r="BV526">
        <f>(AZ526-BF526)/(AZ526-AY526)</f>
        <v>0</v>
      </c>
      <c r="BW526">
        <f>(BS526*BQ526/BE526)</f>
        <v>0</v>
      </c>
      <c r="BX526">
        <f>(1-BW526)</f>
        <v>0</v>
      </c>
      <c r="DG526">
        <f>$B$13*EF526+$C$13*EG526+$F$13*ER526*(1-EU526)</f>
        <v>0</v>
      </c>
      <c r="DH526">
        <f>DG526*DI526</f>
        <v>0</v>
      </c>
      <c r="DI526">
        <f>($B$13*$D$11+$C$13*$D$11+$F$13*((FE526+EW526)/MAX(FE526+EW526+FF526, 0.1)*$I$11+FF526/MAX(FE526+EW526+FF526, 0.1)*$J$11))/($B$13+$C$13+$F$13)</f>
        <v>0</v>
      </c>
      <c r="DJ526">
        <f>($B$13*$K$11+$C$13*$K$11+$F$13*((FE526+EW526)/MAX(FE526+EW526+FF526, 0.1)*$P$11+FF526/MAX(FE526+EW526+FF526, 0.1)*$Q$11))/($B$13+$C$13+$F$13)</f>
        <v>0</v>
      </c>
      <c r="DK526">
        <v>5.18</v>
      </c>
      <c r="DL526">
        <v>0.5</v>
      </c>
      <c r="DM526" t="s">
        <v>430</v>
      </c>
      <c r="DN526">
        <v>2</v>
      </c>
      <c r="DO526" t="b">
        <v>1</v>
      </c>
      <c r="DP526">
        <v>1685135895.314285</v>
      </c>
      <c r="DQ526">
        <v>471.3661785714285</v>
      </c>
      <c r="DR526">
        <v>508.4183928571429</v>
      </c>
      <c r="DS526">
        <v>18.09885357142857</v>
      </c>
      <c r="DT526">
        <v>16.43038571428571</v>
      </c>
      <c r="DU526">
        <v>471.8645357142856</v>
      </c>
      <c r="DV526">
        <v>18.52313571428571</v>
      </c>
      <c r="DW526">
        <v>500.00275</v>
      </c>
      <c r="DX526">
        <v>99.54017857142856</v>
      </c>
      <c r="DY526">
        <v>0.09994060714285714</v>
      </c>
      <c r="DZ526">
        <v>27.10594642857143</v>
      </c>
      <c r="EA526">
        <v>27.96802857142857</v>
      </c>
      <c r="EB526">
        <v>999.9000000000002</v>
      </c>
      <c r="EC526">
        <v>0</v>
      </c>
      <c r="ED526">
        <v>0</v>
      </c>
      <c r="EE526">
        <v>9998.595714285713</v>
      </c>
      <c r="EF526">
        <v>0</v>
      </c>
      <c r="EG526">
        <v>23.13183928571429</v>
      </c>
      <c r="EH526">
        <v>-37.05229642857143</v>
      </c>
      <c r="EI526">
        <v>480.0544642857142</v>
      </c>
      <c r="EJ526">
        <v>516.9113571428572</v>
      </c>
      <c r="EK526">
        <v>1.668468214285715</v>
      </c>
      <c r="EL526">
        <v>508.4183928571429</v>
      </c>
      <c r="EM526">
        <v>16.43038571428571</v>
      </c>
      <c r="EN526">
        <v>1.801563928571429</v>
      </c>
      <c r="EO526">
        <v>1.635484642857143</v>
      </c>
      <c r="EP526">
        <v>15.80036785714286</v>
      </c>
      <c r="EQ526">
        <v>14.29725357142857</v>
      </c>
      <c r="ER526">
        <v>1999.9975</v>
      </c>
      <c r="ES526">
        <v>0.980006</v>
      </c>
      <c r="ET526">
        <v>0.0199942</v>
      </c>
      <c r="EU526">
        <v>0</v>
      </c>
      <c r="EV526">
        <v>484.3408214285714</v>
      </c>
      <c r="EW526">
        <v>5.00078</v>
      </c>
      <c r="EX526">
        <v>12729.97142857143</v>
      </c>
      <c r="EY526">
        <v>16379.65714285714</v>
      </c>
      <c r="EZ526">
        <v>41.35692857142856</v>
      </c>
      <c r="FA526">
        <v>42.52657142857142</v>
      </c>
      <c r="FB526">
        <v>41.60910714285713</v>
      </c>
      <c r="FC526">
        <v>41.97299999999999</v>
      </c>
      <c r="FD526">
        <v>42.10899999999999</v>
      </c>
      <c r="FE526">
        <v>1955.1075</v>
      </c>
      <c r="FF526">
        <v>39.89000000000001</v>
      </c>
      <c r="FG526">
        <v>0</v>
      </c>
      <c r="FH526">
        <v>1685135901.1</v>
      </c>
      <c r="FI526">
        <v>0</v>
      </c>
      <c r="FJ526">
        <v>484.34964</v>
      </c>
      <c r="FK526">
        <v>-1.649846153950628</v>
      </c>
      <c r="FL526">
        <v>-173.43076953103</v>
      </c>
      <c r="FM526">
        <v>12727.048</v>
      </c>
      <c r="FN526">
        <v>15</v>
      </c>
      <c r="FO526">
        <v>1685134506</v>
      </c>
      <c r="FP526" t="s">
        <v>1354</v>
      </c>
      <c r="FQ526">
        <v>1685134505.5</v>
      </c>
      <c r="FR526">
        <v>1685134506</v>
      </c>
      <c r="FS526">
        <v>8</v>
      </c>
      <c r="FT526">
        <v>0.058</v>
      </c>
      <c r="FU526">
        <v>-0.01</v>
      </c>
      <c r="FV526">
        <v>-0.483</v>
      </c>
      <c r="FW526">
        <v>-0.436</v>
      </c>
      <c r="FX526">
        <v>420</v>
      </c>
      <c r="FY526">
        <v>17</v>
      </c>
      <c r="FZ526">
        <v>0.32</v>
      </c>
      <c r="GA526">
        <v>0.03</v>
      </c>
      <c r="GB526">
        <v>-36.0685487804878</v>
      </c>
      <c r="GC526">
        <v>-15.50122578397212</v>
      </c>
      <c r="GD526">
        <v>1.594686540667575</v>
      </c>
      <c r="GE526">
        <v>0</v>
      </c>
      <c r="GF526">
        <v>1.666273414634146</v>
      </c>
      <c r="GG526">
        <v>0.03699282229964699</v>
      </c>
      <c r="GH526">
        <v>0.0038837287902071</v>
      </c>
      <c r="GI526">
        <v>1</v>
      </c>
      <c r="GJ526">
        <v>1</v>
      </c>
      <c r="GK526">
        <v>2</v>
      </c>
      <c r="GL526" t="s">
        <v>432</v>
      </c>
      <c r="GM526">
        <v>3.09881</v>
      </c>
      <c r="GN526">
        <v>2.758</v>
      </c>
      <c r="GO526">
        <v>0.108446</v>
      </c>
      <c r="GP526">
        <v>0.114361</v>
      </c>
      <c r="GQ526">
        <v>0.09848750000000001</v>
      </c>
      <c r="GR526">
        <v>0.0908405</v>
      </c>
      <c r="GS526">
        <v>22745</v>
      </c>
      <c r="GT526">
        <v>22283.9</v>
      </c>
      <c r="GU526">
        <v>26066.2</v>
      </c>
      <c r="GV526">
        <v>25512.7</v>
      </c>
      <c r="GW526">
        <v>37717.9</v>
      </c>
      <c r="GX526">
        <v>35207.7</v>
      </c>
      <c r="GY526">
        <v>45585.4</v>
      </c>
      <c r="GZ526">
        <v>41899.6</v>
      </c>
      <c r="HA526">
        <v>1.85198</v>
      </c>
      <c r="HB526">
        <v>1.85685</v>
      </c>
      <c r="HC526">
        <v>-0.117943</v>
      </c>
      <c r="HD526">
        <v>0</v>
      </c>
      <c r="HE526">
        <v>29.8863</v>
      </c>
      <c r="HF526">
        <v>999.9</v>
      </c>
      <c r="HG526">
        <v>39.1</v>
      </c>
      <c r="HH526">
        <v>40.9</v>
      </c>
      <c r="HI526">
        <v>30.5514</v>
      </c>
      <c r="HJ526">
        <v>62.3301</v>
      </c>
      <c r="HK526">
        <v>23.153</v>
      </c>
      <c r="HL526">
        <v>1</v>
      </c>
      <c r="HM526">
        <v>0.419459</v>
      </c>
      <c r="HN526">
        <v>4.31745</v>
      </c>
      <c r="HO526">
        <v>20.2526</v>
      </c>
      <c r="HP526">
        <v>5.2113</v>
      </c>
      <c r="HQ526">
        <v>11.98</v>
      </c>
      <c r="HR526">
        <v>4.96265</v>
      </c>
      <c r="HS526">
        <v>3.27443</v>
      </c>
      <c r="HT526">
        <v>9999</v>
      </c>
      <c r="HU526">
        <v>9999</v>
      </c>
      <c r="HV526">
        <v>9999</v>
      </c>
      <c r="HW526">
        <v>43.6</v>
      </c>
      <c r="HX526">
        <v>1.86401</v>
      </c>
      <c r="HY526">
        <v>1.8602</v>
      </c>
      <c r="HZ526">
        <v>1.85852</v>
      </c>
      <c r="IA526">
        <v>1.85989</v>
      </c>
      <c r="IB526">
        <v>1.85986</v>
      </c>
      <c r="IC526">
        <v>1.85839</v>
      </c>
      <c r="ID526">
        <v>1.85745</v>
      </c>
      <c r="IE526">
        <v>1.85236</v>
      </c>
      <c r="IF526">
        <v>0</v>
      </c>
      <c r="IG526">
        <v>0</v>
      </c>
      <c r="IH526">
        <v>0</v>
      </c>
      <c r="II526">
        <v>0</v>
      </c>
      <c r="IJ526" t="s">
        <v>433</v>
      </c>
      <c r="IK526" t="s">
        <v>434</v>
      </c>
      <c r="IL526" t="s">
        <v>435</v>
      </c>
      <c r="IM526" t="s">
        <v>435</v>
      </c>
      <c r="IN526" t="s">
        <v>435</v>
      </c>
      <c r="IO526" t="s">
        <v>435</v>
      </c>
      <c r="IP526">
        <v>0</v>
      </c>
      <c r="IQ526">
        <v>100</v>
      </c>
      <c r="IR526">
        <v>100</v>
      </c>
      <c r="IS526">
        <v>-0.507</v>
      </c>
      <c r="IT526">
        <v>-0.4242</v>
      </c>
      <c r="IU526">
        <v>-0.4497975998826779</v>
      </c>
      <c r="IV526">
        <v>0.0001543633802942166</v>
      </c>
      <c r="IW526">
        <v>-6.359805854135664E-07</v>
      </c>
      <c r="IX526">
        <v>1.931128000261328E-10</v>
      </c>
      <c r="IY526">
        <v>-0.4300176354642509</v>
      </c>
      <c r="IZ526">
        <v>-0.009907362677547949</v>
      </c>
      <c r="JA526">
        <v>0.0006454078662214542</v>
      </c>
      <c r="JB526">
        <v>-5.064920317128958E-06</v>
      </c>
      <c r="JC526">
        <v>3</v>
      </c>
      <c r="JD526">
        <v>1872</v>
      </c>
      <c r="JE526">
        <v>1</v>
      </c>
      <c r="JF526">
        <v>37</v>
      </c>
      <c r="JG526">
        <v>23.3</v>
      </c>
      <c r="JH526">
        <v>23.3</v>
      </c>
      <c r="JI526">
        <v>1.39771</v>
      </c>
      <c r="JJ526">
        <v>2.66479</v>
      </c>
      <c r="JK526">
        <v>1.49658</v>
      </c>
      <c r="JL526">
        <v>2.33765</v>
      </c>
      <c r="JM526">
        <v>1.54785</v>
      </c>
      <c r="JN526">
        <v>2.39258</v>
      </c>
      <c r="JO526">
        <v>43.182</v>
      </c>
      <c r="JP526">
        <v>15.8745</v>
      </c>
      <c r="JQ526">
        <v>18</v>
      </c>
      <c r="JR526">
        <v>496.75</v>
      </c>
      <c r="JS526">
        <v>516.058</v>
      </c>
      <c r="JT526">
        <v>22.5105</v>
      </c>
      <c r="JU526">
        <v>32.4024</v>
      </c>
      <c r="JV526">
        <v>29.9999</v>
      </c>
      <c r="JW526">
        <v>32.4392</v>
      </c>
      <c r="JX526">
        <v>32.3816</v>
      </c>
      <c r="JY526">
        <v>28.2224</v>
      </c>
      <c r="JZ526">
        <v>42.0239</v>
      </c>
      <c r="KA526">
        <v>0</v>
      </c>
      <c r="KB526">
        <v>22.5221</v>
      </c>
      <c r="KC526">
        <v>560.258</v>
      </c>
      <c r="KD526">
        <v>16.4721</v>
      </c>
      <c r="KE526">
        <v>99.61450000000001</v>
      </c>
      <c r="KF526">
        <v>99.61190000000001</v>
      </c>
    </row>
    <row r="527" spans="1:292">
      <c r="A527">
        <v>487</v>
      </c>
      <c r="B527">
        <v>1685135908.1</v>
      </c>
      <c r="C527">
        <v>12505.59999990463</v>
      </c>
      <c r="D527" t="s">
        <v>1419</v>
      </c>
      <c r="E527" t="s">
        <v>1420</v>
      </c>
      <c r="F527">
        <v>5</v>
      </c>
      <c r="G527" t="s">
        <v>1353</v>
      </c>
      <c r="H527">
        <v>1685135900.6</v>
      </c>
      <c r="I527">
        <f>(J527)/1000</f>
        <v>0</v>
      </c>
      <c r="J527">
        <f>IF(DO527, AM527, AG527)</f>
        <v>0</v>
      </c>
      <c r="K527">
        <f>IF(DO527, AH527, AF527)</f>
        <v>0</v>
      </c>
      <c r="L527">
        <f>DQ527 - IF(AT527&gt;1, K527*DK527*100.0/(AV527*EE527), 0)</f>
        <v>0</v>
      </c>
      <c r="M527">
        <f>((S527-I527/2)*L527-K527)/(S527+I527/2)</f>
        <v>0</v>
      </c>
      <c r="N527">
        <f>M527*(DX527+DY527)/1000.0</f>
        <v>0</v>
      </c>
      <c r="O527">
        <f>(DQ527 - IF(AT527&gt;1, K527*DK527*100.0/(AV527*EE527), 0))*(DX527+DY527)/1000.0</f>
        <v>0</v>
      </c>
      <c r="P527">
        <f>2.0/((1/R527-1/Q527)+SIGN(R527)*SQRT((1/R527-1/Q527)*(1/R527-1/Q527) + 4*DL527/((DL527+1)*(DL527+1))*(2*1/R527*1/Q527-1/Q527*1/Q527)))</f>
        <v>0</v>
      </c>
      <c r="Q527">
        <f>IF(LEFT(DM527,1)&lt;&gt;"0",IF(LEFT(DM527,1)="1",3.0,DN527),$D$5+$E$5*(EE527*DX527/($K$5*1000))+$F$5*(EE527*DX527/($K$5*1000))*MAX(MIN(DK527,$J$5),$I$5)*MAX(MIN(DK527,$J$5),$I$5)+$G$5*MAX(MIN(DK527,$J$5),$I$5)*(EE527*DX527/($K$5*1000))+$H$5*(EE527*DX527/($K$5*1000))*(EE527*DX527/($K$5*1000)))</f>
        <v>0</v>
      </c>
      <c r="R527">
        <f>I527*(1000-(1000*0.61365*exp(17.502*V527/(240.97+V527))/(DX527+DY527)+DS527)/2)/(1000*0.61365*exp(17.502*V527/(240.97+V527))/(DX527+DY527)-DS527)</f>
        <v>0</v>
      </c>
      <c r="S527">
        <f>1/((DL527+1)/(P527/1.6)+1/(Q527/1.37)) + DL527/((DL527+1)/(P527/1.6) + DL527/(Q527/1.37))</f>
        <v>0</v>
      </c>
      <c r="T527">
        <f>(DG527*DJ527)</f>
        <v>0</v>
      </c>
      <c r="U527">
        <f>(DZ527+(T527+2*0.95*5.67E-8*(((DZ527+$B$9)+273)^4-(DZ527+273)^4)-44100*I527)/(1.84*29.3*Q527+8*0.95*5.67E-8*(DZ527+273)^3))</f>
        <v>0</v>
      </c>
      <c r="V527">
        <f>($C$9*EA527+$D$9*EB527+$E$9*U527)</f>
        <v>0</v>
      </c>
      <c r="W527">
        <f>0.61365*exp(17.502*V527/(240.97+V527))</f>
        <v>0</v>
      </c>
      <c r="X527">
        <f>(Y527/Z527*100)</f>
        <v>0</v>
      </c>
      <c r="Y527">
        <f>DS527*(DX527+DY527)/1000</f>
        <v>0</v>
      </c>
      <c r="Z527">
        <f>0.61365*exp(17.502*DZ527/(240.97+DZ527))</f>
        <v>0</v>
      </c>
      <c r="AA527">
        <f>(W527-DS527*(DX527+DY527)/1000)</f>
        <v>0</v>
      </c>
      <c r="AB527">
        <f>(-I527*44100)</f>
        <v>0</v>
      </c>
      <c r="AC527">
        <f>2*29.3*Q527*0.92*(DZ527-V527)</f>
        <v>0</v>
      </c>
      <c r="AD527">
        <f>2*0.95*5.67E-8*(((DZ527+$B$9)+273)^4-(V527+273)^4)</f>
        <v>0</v>
      </c>
      <c r="AE527">
        <f>T527+AD527+AB527+AC527</f>
        <v>0</v>
      </c>
      <c r="AF527">
        <f>DW527*AT527*(DR527-DQ527*(1000-AT527*DT527)/(1000-AT527*DS527))/(100*DK527)</f>
        <v>0</v>
      </c>
      <c r="AG527">
        <f>1000*DW527*AT527*(DS527-DT527)/(100*DK527*(1000-AT527*DS527))</f>
        <v>0</v>
      </c>
      <c r="AH527">
        <f>(AI527 - AJ527 - DX527*1E3/(8.314*(DZ527+273.15)) * AL527/DW527 * AK527) * DW527/(100*DK527) * (1000 - DT527)/1000</f>
        <v>0</v>
      </c>
      <c r="AI527">
        <v>549.1785204450998</v>
      </c>
      <c r="AJ527">
        <v>520.938181818182</v>
      </c>
      <c r="AK527">
        <v>3.376265187460573</v>
      </c>
      <c r="AL527">
        <v>66.91601856702424</v>
      </c>
      <c r="AM527">
        <f>(AO527 - AN527 + DX527*1E3/(8.314*(DZ527+273.15)) * AQ527/DW527 * AP527) * DW527/(100*DK527) * 1000/(1000 - AO527)</f>
        <v>0</v>
      </c>
      <c r="AN527">
        <v>16.42667101403718</v>
      </c>
      <c r="AO527">
        <v>18.10124055944058</v>
      </c>
      <c r="AP527">
        <v>1.316171978134036E-05</v>
      </c>
      <c r="AQ527">
        <v>105.3617858527693</v>
      </c>
      <c r="AR527">
        <v>0</v>
      </c>
      <c r="AS527">
        <v>0</v>
      </c>
      <c r="AT527">
        <f>IF(AR527*$H$15&gt;=AV527,1.0,(AV527/(AV527-AR527*$H$15)))</f>
        <v>0</v>
      </c>
      <c r="AU527">
        <f>(AT527-1)*100</f>
        <v>0</v>
      </c>
      <c r="AV527">
        <f>MAX(0,($B$15+$C$15*EE527)/(1+$D$15*EE527)*DX527/(DZ527+273)*$E$15)</f>
        <v>0</v>
      </c>
      <c r="AW527" t="s">
        <v>429</v>
      </c>
      <c r="AX527" t="s">
        <v>429</v>
      </c>
      <c r="AY527">
        <v>0</v>
      </c>
      <c r="AZ527">
        <v>0</v>
      </c>
      <c r="BA527">
        <f>1-AY527/AZ527</f>
        <v>0</v>
      </c>
      <c r="BB527">
        <v>0</v>
      </c>
      <c r="BC527" t="s">
        <v>429</v>
      </c>
      <c r="BD527" t="s">
        <v>429</v>
      </c>
      <c r="BE527">
        <v>0</v>
      </c>
      <c r="BF527">
        <v>0</v>
      </c>
      <c r="BG527">
        <f>1-BE527/BF527</f>
        <v>0</v>
      </c>
      <c r="BH527">
        <v>0.5</v>
      </c>
      <c r="BI527">
        <f>DH527</f>
        <v>0</v>
      </c>
      <c r="BJ527">
        <f>K527</f>
        <v>0</v>
      </c>
      <c r="BK527">
        <f>BG527*BH527*BI527</f>
        <v>0</v>
      </c>
      <c r="BL527">
        <f>(BJ527-BB527)/BI527</f>
        <v>0</v>
      </c>
      <c r="BM527">
        <f>(AZ527-BF527)/BF527</f>
        <v>0</v>
      </c>
      <c r="BN527">
        <f>AY527/(BA527+AY527/BF527)</f>
        <v>0</v>
      </c>
      <c r="BO527" t="s">
        <v>429</v>
      </c>
      <c r="BP527">
        <v>0</v>
      </c>
      <c r="BQ527">
        <f>IF(BP527&lt;&gt;0, BP527, BN527)</f>
        <v>0</v>
      </c>
      <c r="BR527">
        <f>1-BQ527/BF527</f>
        <v>0</v>
      </c>
      <c r="BS527">
        <f>(BF527-BE527)/(BF527-BQ527)</f>
        <v>0</v>
      </c>
      <c r="BT527">
        <f>(AZ527-BF527)/(AZ527-BQ527)</f>
        <v>0</v>
      </c>
      <c r="BU527">
        <f>(BF527-BE527)/(BF527-AY527)</f>
        <v>0</v>
      </c>
      <c r="BV527">
        <f>(AZ527-BF527)/(AZ527-AY527)</f>
        <v>0</v>
      </c>
      <c r="BW527">
        <f>(BS527*BQ527/BE527)</f>
        <v>0</v>
      </c>
      <c r="BX527">
        <f>(1-BW527)</f>
        <v>0</v>
      </c>
      <c r="DG527">
        <f>$B$13*EF527+$C$13*EG527+$F$13*ER527*(1-EU527)</f>
        <v>0</v>
      </c>
      <c r="DH527">
        <f>DG527*DI527</f>
        <v>0</v>
      </c>
      <c r="DI527">
        <f>($B$13*$D$11+$C$13*$D$11+$F$13*((FE527+EW527)/MAX(FE527+EW527+FF527, 0.1)*$I$11+FF527/MAX(FE527+EW527+FF527, 0.1)*$J$11))/($B$13+$C$13+$F$13)</f>
        <v>0</v>
      </c>
      <c r="DJ527">
        <f>($B$13*$K$11+$C$13*$K$11+$F$13*((FE527+EW527)/MAX(FE527+EW527+FF527, 0.1)*$P$11+FF527/MAX(FE527+EW527+FF527, 0.1)*$Q$11))/($B$13+$C$13+$F$13)</f>
        <v>0</v>
      </c>
      <c r="DK527">
        <v>5.18</v>
      </c>
      <c r="DL527">
        <v>0.5</v>
      </c>
      <c r="DM527" t="s">
        <v>430</v>
      </c>
      <c r="DN527">
        <v>2</v>
      </c>
      <c r="DO527" t="b">
        <v>1</v>
      </c>
      <c r="DP527">
        <v>1685135900.6</v>
      </c>
      <c r="DQ527">
        <v>488.4592962962962</v>
      </c>
      <c r="DR527">
        <v>526.1911851851852</v>
      </c>
      <c r="DS527">
        <v>18.10006296296296</v>
      </c>
      <c r="DT527">
        <v>16.42792592592593</v>
      </c>
      <c r="DU527">
        <v>488.9630740740741</v>
      </c>
      <c r="DV527">
        <v>18.52433703703704</v>
      </c>
      <c r="DW527">
        <v>500.0114444444444</v>
      </c>
      <c r="DX527">
        <v>99.54056296296297</v>
      </c>
      <c r="DY527">
        <v>0.1000463407407408</v>
      </c>
      <c r="DZ527">
        <v>27.10479259259259</v>
      </c>
      <c r="EA527">
        <v>27.96342962962963</v>
      </c>
      <c r="EB527">
        <v>999.9000000000001</v>
      </c>
      <c r="EC527">
        <v>0</v>
      </c>
      <c r="ED527">
        <v>0</v>
      </c>
      <c r="EE527">
        <v>9991.994814814814</v>
      </c>
      <c r="EF527">
        <v>0</v>
      </c>
      <c r="EG527">
        <v>23.01535185185185</v>
      </c>
      <c r="EH527">
        <v>-37.73196296296297</v>
      </c>
      <c r="EI527">
        <v>497.4632592592592</v>
      </c>
      <c r="EJ527">
        <v>534.9797777777777</v>
      </c>
      <c r="EK527">
        <v>1.672128148148148</v>
      </c>
      <c r="EL527">
        <v>526.1911851851852</v>
      </c>
      <c r="EM527">
        <v>16.42792592592593</v>
      </c>
      <c r="EN527">
        <v>1.801691481481482</v>
      </c>
      <c r="EO527">
        <v>1.635246296296296</v>
      </c>
      <c r="EP527">
        <v>15.80147037037037</v>
      </c>
      <c r="EQ527">
        <v>14.29501481481482</v>
      </c>
      <c r="ER527">
        <v>2000.003333333334</v>
      </c>
      <c r="ES527">
        <v>0.980006</v>
      </c>
      <c r="ET527">
        <v>0.0199942</v>
      </c>
      <c r="EU527">
        <v>0</v>
      </c>
      <c r="EV527">
        <v>484.2262592592592</v>
      </c>
      <c r="EW527">
        <v>5.00078</v>
      </c>
      <c r="EX527">
        <v>12724.54814814815</v>
      </c>
      <c r="EY527">
        <v>16379.71111111111</v>
      </c>
      <c r="EZ527">
        <v>41.35862962962963</v>
      </c>
      <c r="FA527">
        <v>42.52985185185184</v>
      </c>
      <c r="FB527">
        <v>41.61322222222221</v>
      </c>
      <c r="FC527">
        <v>41.96733333333332</v>
      </c>
      <c r="FD527">
        <v>42.09922222222222</v>
      </c>
      <c r="FE527">
        <v>1955.113333333333</v>
      </c>
      <c r="FF527">
        <v>39.89000000000001</v>
      </c>
      <c r="FG527">
        <v>0</v>
      </c>
      <c r="FH527">
        <v>1685135906.5</v>
      </c>
      <c r="FI527">
        <v>0</v>
      </c>
      <c r="FJ527">
        <v>484.2615384615384</v>
      </c>
      <c r="FK527">
        <v>-1.048683758599307</v>
      </c>
      <c r="FL527">
        <v>160.4717945456055</v>
      </c>
      <c r="FM527">
        <v>12724.92307692308</v>
      </c>
      <c r="FN527">
        <v>15</v>
      </c>
      <c r="FO527">
        <v>1685134506</v>
      </c>
      <c r="FP527" t="s">
        <v>1354</v>
      </c>
      <c r="FQ527">
        <v>1685134505.5</v>
      </c>
      <c r="FR527">
        <v>1685134506</v>
      </c>
      <c r="FS527">
        <v>8</v>
      </c>
      <c r="FT527">
        <v>0.058</v>
      </c>
      <c r="FU527">
        <v>-0.01</v>
      </c>
      <c r="FV527">
        <v>-0.483</v>
      </c>
      <c r="FW527">
        <v>-0.436</v>
      </c>
      <c r="FX527">
        <v>420</v>
      </c>
      <c r="FY527">
        <v>17</v>
      </c>
      <c r="FZ527">
        <v>0.32</v>
      </c>
      <c r="GA527">
        <v>0.03</v>
      </c>
      <c r="GB527">
        <v>-37.25457249999999</v>
      </c>
      <c r="GC527">
        <v>-8.045780487804882</v>
      </c>
      <c r="GD527">
        <v>0.8056945274070993</v>
      </c>
      <c r="GE527">
        <v>0</v>
      </c>
      <c r="GF527">
        <v>1.66977325</v>
      </c>
      <c r="GG527">
        <v>0.03886885553470526</v>
      </c>
      <c r="GH527">
        <v>0.003865767315488613</v>
      </c>
      <c r="GI527">
        <v>1</v>
      </c>
      <c r="GJ527">
        <v>1</v>
      </c>
      <c r="GK527">
        <v>2</v>
      </c>
      <c r="GL527" t="s">
        <v>432</v>
      </c>
      <c r="GM527">
        <v>3.09878</v>
      </c>
      <c r="GN527">
        <v>2.75798</v>
      </c>
      <c r="GO527">
        <v>0.111068</v>
      </c>
      <c r="GP527">
        <v>0.11693</v>
      </c>
      <c r="GQ527">
        <v>0.0984917</v>
      </c>
      <c r="GR527">
        <v>0.09082709999999999</v>
      </c>
      <c r="GS527">
        <v>22678.2</v>
      </c>
      <c r="GT527">
        <v>22219.4</v>
      </c>
      <c r="GU527">
        <v>26066.3</v>
      </c>
      <c r="GV527">
        <v>25512.8</v>
      </c>
      <c r="GW527">
        <v>37718.2</v>
      </c>
      <c r="GX527">
        <v>35208.6</v>
      </c>
      <c r="GY527">
        <v>45585.5</v>
      </c>
      <c r="GZ527">
        <v>41899.7</v>
      </c>
      <c r="HA527">
        <v>1.8522</v>
      </c>
      <c r="HB527">
        <v>1.85695</v>
      </c>
      <c r="HC527">
        <v>-0.117235</v>
      </c>
      <c r="HD527">
        <v>0</v>
      </c>
      <c r="HE527">
        <v>29.8701</v>
      </c>
      <c r="HF527">
        <v>999.9</v>
      </c>
      <c r="HG527">
        <v>39.1</v>
      </c>
      <c r="HH527">
        <v>40.9</v>
      </c>
      <c r="HI527">
        <v>30.5488</v>
      </c>
      <c r="HJ527">
        <v>62.6401</v>
      </c>
      <c r="HK527">
        <v>23.3093</v>
      </c>
      <c r="HL527">
        <v>1</v>
      </c>
      <c r="HM527">
        <v>0.419205</v>
      </c>
      <c r="HN527">
        <v>4.27988</v>
      </c>
      <c r="HO527">
        <v>20.2534</v>
      </c>
      <c r="HP527">
        <v>5.2107</v>
      </c>
      <c r="HQ527">
        <v>11.98</v>
      </c>
      <c r="HR527">
        <v>4.9629</v>
      </c>
      <c r="HS527">
        <v>3.27428</v>
      </c>
      <c r="HT527">
        <v>9999</v>
      </c>
      <c r="HU527">
        <v>9999</v>
      </c>
      <c r="HV527">
        <v>9999</v>
      </c>
      <c r="HW527">
        <v>43.6</v>
      </c>
      <c r="HX527">
        <v>1.86401</v>
      </c>
      <c r="HY527">
        <v>1.8602</v>
      </c>
      <c r="HZ527">
        <v>1.85852</v>
      </c>
      <c r="IA527">
        <v>1.85989</v>
      </c>
      <c r="IB527">
        <v>1.85988</v>
      </c>
      <c r="IC527">
        <v>1.85837</v>
      </c>
      <c r="ID527">
        <v>1.85745</v>
      </c>
      <c r="IE527">
        <v>1.85236</v>
      </c>
      <c r="IF527">
        <v>0</v>
      </c>
      <c r="IG527">
        <v>0</v>
      </c>
      <c r="IH527">
        <v>0</v>
      </c>
      <c r="II527">
        <v>0</v>
      </c>
      <c r="IJ527" t="s">
        <v>433</v>
      </c>
      <c r="IK527" t="s">
        <v>434</v>
      </c>
      <c r="IL527" t="s">
        <v>435</v>
      </c>
      <c r="IM527" t="s">
        <v>435</v>
      </c>
      <c r="IN527" t="s">
        <v>435</v>
      </c>
      <c r="IO527" t="s">
        <v>435</v>
      </c>
      <c r="IP527">
        <v>0</v>
      </c>
      <c r="IQ527">
        <v>100</v>
      </c>
      <c r="IR527">
        <v>100</v>
      </c>
      <c r="IS527">
        <v>-0.512</v>
      </c>
      <c r="IT527">
        <v>-0.4242</v>
      </c>
      <c r="IU527">
        <v>-0.4497975998826779</v>
      </c>
      <c r="IV527">
        <v>0.0001543633802942166</v>
      </c>
      <c r="IW527">
        <v>-6.359805854135664E-07</v>
      </c>
      <c r="IX527">
        <v>1.931128000261328E-10</v>
      </c>
      <c r="IY527">
        <v>-0.4300176354642509</v>
      </c>
      <c r="IZ527">
        <v>-0.009907362677547949</v>
      </c>
      <c r="JA527">
        <v>0.0006454078662214542</v>
      </c>
      <c r="JB527">
        <v>-5.064920317128958E-06</v>
      </c>
      <c r="JC527">
        <v>3</v>
      </c>
      <c r="JD527">
        <v>1872</v>
      </c>
      <c r="JE527">
        <v>1</v>
      </c>
      <c r="JF527">
        <v>37</v>
      </c>
      <c r="JG527">
        <v>23.4</v>
      </c>
      <c r="JH527">
        <v>23.4</v>
      </c>
      <c r="JI527">
        <v>1.43555</v>
      </c>
      <c r="JJ527">
        <v>2.66113</v>
      </c>
      <c r="JK527">
        <v>1.49658</v>
      </c>
      <c r="JL527">
        <v>2.33765</v>
      </c>
      <c r="JM527">
        <v>1.54907</v>
      </c>
      <c r="JN527">
        <v>2.47925</v>
      </c>
      <c r="JO527">
        <v>43.182</v>
      </c>
      <c r="JP527">
        <v>15.8832</v>
      </c>
      <c r="JQ527">
        <v>18</v>
      </c>
      <c r="JR527">
        <v>496.876</v>
      </c>
      <c r="JS527">
        <v>516.1079999999999</v>
      </c>
      <c r="JT527">
        <v>22.5332</v>
      </c>
      <c r="JU527">
        <v>32.4024</v>
      </c>
      <c r="JV527">
        <v>29.9998</v>
      </c>
      <c r="JW527">
        <v>32.4378</v>
      </c>
      <c r="JX527">
        <v>32.3793</v>
      </c>
      <c r="JY527">
        <v>28.8941</v>
      </c>
      <c r="JZ527">
        <v>42.0239</v>
      </c>
      <c r="KA527">
        <v>0</v>
      </c>
      <c r="KB527">
        <v>22.5484</v>
      </c>
      <c r="KC527">
        <v>573.63</v>
      </c>
      <c r="KD527">
        <v>16.4721</v>
      </c>
      <c r="KE527">
        <v>99.61490000000001</v>
      </c>
      <c r="KF527">
        <v>99.6122</v>
      </c>
    </row>
    <row r="528" spans="1:292">
      <c r="A528">
        <v>488</v>
      </c>
      <c r="B528">
        <v>1685135913.1</v>
      </c>
      <c r="C528">
        <v>12510.59999990463</v>
      </c>
      <c r="D528" t="s">
        <v>1421</v>
      </c>
      <c r="E528" t="s">
        <v>1422</v>
      </c>
      <c r="F528">
        <v>5</v>
      </c>
      <c r="G528" t="s">
        <v>1353</v>
      </c>
      <c r="H528">
        <v>1685135905.314285</v>
      </c>
      <c r="I528">
        <f>(J528)/1000</f>
        <v>0</v>
      </c>
      <c r="J528">
        <f>IF(DO528, AM528, AG528)</f>
        <v>0</v>
      </c>
      <c r="K528">
        <f>IF(DO528, AH528, AF528)</f>
        <v>0</v>
      </c>
      <c r="L528">
        <f>DQ528 - IF(AT528&gt;1, K528*DK528*100.0/(AV528*EE528), 0)</f>
        <v>0</v>
      </c>
      <c r="M528">
        <f>((S528-I528/2)*L528-K528)/(S528+I528/2)</f>
        <v>0</v>
      </c>
      <c r="N528">
        <f>M528*(DX528+DY528)/1000.0</f>
        <v>0</v>
      </c>
      <c r="O528">
        <f>(DQ528 - IF(AT528&gt;1, K528*DK528*100.0/(AV528*EE528), 0))*(DX528+DY528)/1000.0</f>
        <v>0</v>
      </c>
      <c r="P528">
        <f>2.0/((1/R528-1/Q528)+SIGN(R528)*SQRT((1/R528-1/Q528)*(1/R528-1/Q528) + 4*DL528/((DL528+1)*(DL528+1))*(2*1/R528*1/Q528-1/Q528*1/Q528)))</f>
        <v>0</v>
      </c>
      <c r="Q528">
        <f>IF(LEFT(DM528,1)&lt;&gt;"0",IF(LEFT(DM528,1)="1",3.0,DN528),$D$5+$E$5*(EE528*DX528/($K$5*1000))+$F$5*(EE528*DX528/($K$5*1000))*MAX(MIN(DK528,$J$5),$I$5)*MAX(MIN(DK528,$J$5),$I$5)+$G$5*MAX(MIN(DK528,$J$5),$I$5)*(EE528*DX528/($K$5*1000))+$H$5*(EE528*DX528/($K$5*1000))*(EE528*DX528/($K$5*1000)))</f>
        <v>0</v>
      </c>
      <c r="R528">
        <f>I528*(1000-(1000*0.61365*exp(17.502*V528/(240.97+V528))/(DX528+DY528)+DS528)/2)/(1000*0.61365*exp(17.502*V528/(240.97+V528))/(DX528+DY528)-DS528)</f>
        <v>0</v>
      </c>
      <c r="S528">
        <f>1/((DL528+1)/(P528/1.6)+1/(Q528/1.37)) + DL528/((DL528+1)/(P528/1.6) + DL528/(Q528/1.37))</f>
        <v>0</v>
      </c>
      <c r="T528">
        <f>(DG528*DJ528)</f>
        <v>0</v>
      </c>
      <c r="U528">
        <f>(DZ528+(T528+2*0.95*5.67E-8*(((DZ528+$B$9)+273)^4-(DZ528+273)^4)-44100*I528)/(1.84*29.3*Q528+8*0.95*5.67E-8*(DZ528+273)^3))</f>
        <v>0</v>
      </c>
      <c r="V528">
        <f>($C$9*EA528+$D$9*EB528+$E$9*U528)</f>
        <v>0</v>
      </c>
      <c r="W528">
        <f>0.61365*exp(17.502*V528/(240.97+V528))</f>
        <v>0</v>
      </c>
      <c r="X528">
        <f>(Y528/Z528*100)</f>
        <v>0</v>
      </c>
      <c r="Y528">
        <f>DS528*(DX528+DY528)/1000</f>
        <v>0</v>
      </c>
      <c r="Z528">
        <f>0.61365*exp(17.502*DZ528/(240.97+DZ528))</f>
        <v>0</v>
      </c>
      <c r="AA528">
        <f>(W528-DS528*(DX528+DY528)/1000)</f>
        <v>0</v>
      </c>
      <c r="AB528">
        <f>(-I528*44100)</f>
        <v>0</v>
      </c>
      <c r="AC528">
        <f>2*29.3*Q528*0.92*(DZ528-V528)</f>
        <v>0</v>
      </c>
      <c r="AD528">
        <f>2*0.95*5.67E-8*(((DZ528+$B$9)+273)^4-(V528+273)^4)</f>
        <v>0</v>
      </c>
      <c r="AE528">
        <f>T528+AD528+AB528+AC528</f>
        <v>0</v>
      </c>
      <c r="AF528">
        <f>DW528*AT528*(DR528-DQ528*(1000-AT528*DT528)/(1000-AT528*DS528))/(100*DK528)</f>
        <v>0</v>
      </c>
      <c r="AG528">
        <f>1000*DW528*AT528*(DS528-DT528)/(100*DK528*(1000-AT528*DS528))</f>
        <v>0</v>
      </c>
      <c r="AH528">
        <f>(AI528 - AJ528 - DX528*1E3/(8.314*(DZ528+273.15)) * AL528/DW528 * AK528) * DW528/(100*DK528) * (1000 - DT528)/1000</f>
        <v>0</v>
      </c>
      <c r="AI528">
        <v>566.1990570136761</v>
      </c>
      <c r="AJ528">
        <v>537.8031878787878</v>
      </c>
      <c r="AK528">
        <v>3.377525848397031</v>
      </c>
      <c r="AL528">
        <v>66.91601856702424</v>
      </c>
      <c r="AM528">
        <f>(AO528 - AN528 + DX528*1E3/(8.314*(DZ528+273.15)) * AQ528/DW528 * AP528) * DW528/(100*DK528) * 1000/(1000 - AO528)</f>
        <v>0</v>
      </c>
      <c r="AN528">
        <v>16.42281517977026</v>
      </c>
      <c r="AO528">
        <v>18.10059160839161</v>
      </c>
      <c r="AP528">
        <v>-2.72300727282518E-06</v>
      </c>
      <c r="AQ528">
        <v>105.3617858527693</v>
      </c>
      <c r="AR528">
        <v>0</v>
      </c>
      <c r="AS528">
        <v>0</v>
      </c>
      <c r="AT528">
        <f>IF(AR528*$H$15&gt;=AV528,1.0,(AV528/(AV528-AR528*$H$15)))</f>
        <v>0</v>
      </c>
      <c r="AU528">
        <f>(AT528-1)*100</f>
        <v>0</v>
      </c>
      <c r="AV528">
        <f>MAX(0,($B$15+$C$15*EE528)/(1+$D$15*EE528)*DX528/(DZ528+273)*$E$15)</f>
        <v>0</v>
      </c>
      <c r="AW528" t="s">
        <v>429</v>
      </c>
      <c r="AX528" t="s">
        <v>429</v>
      </c>
      <c r="AY528">
        <v>0</v>
      </c>
      <c r="AZ528">
        <v>0</v>
      </c>
      <c r="BA528">
        <f>1-AY528/AZ528</f>
        <v>0</v>
      </c>
      <c r="BB528">
        <v>0</v>
      </c>
      <c r="BC528" t="s">
        <v>429</v>
      </c>
      <c r="BD528" t="s">
        <v>429</v>
      </c>
      <c r="BE528">
        <v>0</v>
      </c>
      <c r="BF528">
        <v>0</v>
      </c>
      <c r="BG528">
        <f>1-BE528/BF528</f>
        <v>0</v>
      </c>
      <c r="BH528">
        <v>0.5</v>
      </c>
      <c r="BI528">
        <f>DH528</f>
        <v>0</v>
      </c>
      <c r="BJ528">
        <f>K528</f>
        <v>0</v>
      </c>
      <c r="BK528">
        <f>BG528*BH528*BI528</f>
        <v>0</v>
      </c>
      <c r="BL528">
        <f>(BJ528-BB528)/BI528</f>
        <v>0</v>
      </c>
      <c r="BM528">
        <f>(AZ528-BF528)/BF528</f>
        <v>0</v>
      </c>
      <c r="BN528">
        <f>AY528/(BA528+AY528/BF528)</f>
        <v>0</v>
      </c>
      <c r="BO528" t="s">
        <v>429</v>
      </c>
      <c r="BP528">
        <v>0</v>
      </c>
      <c r="BQ528">
        <f>IF(BP528&lt;&gt;0, BP528, BN528)</f>
        <v>0</v>
      </c>
      <c r="BR528">
        <f>1-BQ528/BF528</f>
        <v>0</v>
      </c>
      <c r="BS528">
        <f>(BF528-BE528)/(BF528-BQ528)</f>
        <v>0</v>
      </c>
      <c r="BT528">
        <f>(AZ528-BF528)/(AZ528-BQ528)</f>
        <v>0</v>
      </c>
      <c r="BU528">
        <f>(BF528-BE528)/(BF528-AY528)</f>
        <v>0</v>
      </c>
      <c r="BV528">
        <f>(AZ528-BF528)/(AZ528-AY528)</f>
        <v>0</v>
      </c>
      <c r="BW528">
        <f>(BS528*BQ528/BE528)</f>
        <v>0</v>
      </c>
      <c r="BX528">
        <f>(1-BW528)</f>
        <v>0</v>
      </c>
      <c r="DG528">
        <f>$B$13*EF528+$C$13*EG528+$F$13*ER528*(1-EU528)</f>
        <v>0</v>
      </c>
      <c r="DH528">
        <f>DG528*DI528</f>
        <v>0</v>
      </c>
      <c r="DI528">
        <f>($B$13*$D$11+$C$13*$D$11+$F$13*((FE528+EW528)/MAX(FE528+EW528+FF528, 0.1)*$I$11+FF528/MAX(FE528+EW528+FF528, 0.1)*$J$11))/($B$13+$C$13+$F$13)</f>
        <v>0</v>
      </c>
      <c r="DJ528">
        <f>($B$13*$K$11+$C$13*$K$11+$F$13*((FE528+EW528)/MAX(FE528+EW528+FF528, 0.1)*$P$11+FF528/MAX(FE528+EW528+FF528, 0.1)*$Q$11))/($B$13+$C$13+$F$13)</f>
        <v>0</v>
      </c>
      <c r="DK528">
        <v>5.18</v>
      </c>
      <c r="DL528">
        <v>0.5</v>
      </c>
      <c r="DM528" t="s">
        <v>430</v>
      </c>
      <c r="DN528">
        <v>2</v>
      </c>
      <c r="DO528" t="b">
        <v>1</v>
      </c>
      <c r="DP528">
        <v>1685135905.314285</v>
      </c>
      <c r="DQ528">
        <v>503.9507142857142</v>
      </c>
      <c r="DR528">
        <v>542.0269999999999</v>
      </c>
      <c r="DS528">
        <v>18.10059642857143</v>
      </c>
      <c r="DT528">
        <v>16.42541785714286</v>
      </c>
      <c r="DU528">
        <v>504.4596428571429</v>
      </c>
      <c r="DV528">
        <v>18.52486428571429</v>
      </c>
      <c r="DW528">
        <v>499.98475</v>
      </c>
      <c r="DX528">
        <v>99.54072499999998</v>
      </c>
      <c r="DY528">
        <v>0.09996923214285716</v>
      </c>
      <c r="DZ528">
        <v>27.10396071428571</v>
      </c>
      <c r="EA528">
        <v>27.96687500000001</v>
      </c>
      <c r="EB528">
        <v>999.9000000000002</v>
      </c>
      <c r="EC528">
        <v>0</v>
      </c>
      <c r="ED528">
        <v>0</v>
      </c>
      <c r="EE528">
        <v>9997.328928571427</v>
      </c>
      <c r="EF528">
        <v>0</v>
      </c>
      <c r="EG528">
        <v>23.03464285714286</v>
      </c>
      <c r="EH528">
        <v>-38.07638928571428</v>
      </c>
      <c r="EI528">
        <v>513.2405714285715</v>
      </c>
      <c r="EJ528">
        <v>551.0786428571429</v>
      </c>
      <c r="EK528">
        <v>1.675173571428571</v>
      </c>
      <c r="EL528">
        <v>542.0269999999999</v>
      </c>
      <c r="EM528">
        <v>16.42541785714286</v>
      </c>
      <c r="EN528">
        <v>1.801746428571429</v>
      </c>
      <c r="EO528">
        <v>1.634998214285714</v>
      </c>
      <c r="EP528">
        <v>15.80195</v>
      </c>
      <c r="EQ528">
        <v>14.292675</v>
      </c>
      <c r="ER528">
        <v>2000.009285714286</v>
      </c>
      <c r="ES528">
        <v>0.980006</v>
      </c>
      <c r="ET528">
        <v>0.0199942</v>
      </c>
      <c r="EU528">
        <v>0</v>
      </c>
      <c r="EV528">
        <v>484.1530000000001</v>
      </c>
      <c r="EW528">
        <v>5.00078</v>
      </c>
      <c r="EX528">
        <v>12726.03571428571</v>
      </c>
      <c r="EY528">
        <v>16379.76428571428</v>
      </c>
      <c r="EZ528">
        <v>41.35482142857143</v>
      </c>
      <c r="FA528">
        <v>42.52878571428571</v>
      </c>
      <c r="FB528">
        <v>41.6135357142857</v>
      </c>
      <c r="FC528">
        <v>41.96853571428571</v>
      </c>
      <c r="FD528">
        <v>42.08460714285714</v>
      </c>
      <c r="FE528">
        <v>1955.119285714286</v>
      </c>
      <c r="FF528">
        <v>39.89000000000001</v>
      </c>
      <c r="FG528">
        <v>0</v>
      </c>
      <c r="FH528">
        <v>1685135911.3</v>
      </c>
      <c r="FI528">
        <v>0</v>
      </c>
      <c r="FJ528">
        <v>484.1818461538462</v>
      </c>
      <c r="FK528">
        <v>-1.11952136909863</v>
      </c>
      <c r="FL528">
        <v>-38.34188015355298</v>
      </c>
      <c r="FM528">
        <v>12724.65</v>
      </c>
      <c r="FN528">
        <v>15</v>
      </c>
      <c r="FO528">
        <v>1685134506</v>
      </c>
      <c r="FP528" t="s">
        <v>1354</v>
      </c>
      <c r="FQ528">
        <v>1685134505.5</v>
      </c>
      <c r="FR528">
        <v>1685134506</v>
      </c>
      <c r="FS528">
        <v>8</v>
      </c>
      <c r="FT528">
        <v>0.058</v>
      </c>
      <c r="FU528">
        <v>-0.01</v>
      </c>
      <c r="FV528">
        <v>-0.483</v>
      </c>
      <c r="FW528">
        <v>-0.436</v>
      </c>
      <c r="FX528">
        <v>420</v>
      </c>
      <c r="FY528">
        <v>17</v>
      </c>
      <c r="FZ528">
        <v>0.32</v>
      </c>
      <c r="GA528">
        <v>0.03</v>
      </c>
      <c r="GB528">
        <v>-37.83190243902439</v>
      </c>
      <c r="GC528">
        <v>-4.628314285714204</v>
      </c>
      <c r="GD528">
        <v>0.4769266520729003</v>
      </c>
      <c r="GE528">
        <v>0</v>
      </c>
      <c r="GF528">
        <v>1.673578780487805</v>
      </c>
      <c r="GG528">
        <v>0.03937442508710748</v>
      </c>
      <c r="GH528">
        <v>0.003995731377920354</v>
      </c>
      <c r="GI528">
        <v>1</v>
      </c>
      <c r="GJ528">
        <v>1</v>
      </c>
      <c r="GK528">
        <v>2</v>
      </c>
      <c r="GL528" t="s">
        <v>432</v>
      </c>
      <c r="GM528">
        <v>3.09879</v>
      </c>
      <c r="GN528">
        <v>2.75819</v>
      </c>
      <c r="GO528">
        <v>0.113654</v>
      </c>
      <c r="GP528">
        <v>0.119466</v>
      </c>
      <c r="GQ528">
        <v>0.0984865</v>
      </c>
      <c r="GR528">
        <v>0.0908142</v>
      </c>
      <c r="GS528">
        <v>22612.4</v>
      </c>
      <c r="GT528">
        <v>22155.5</v>
      </c>
      <c r="GU528">
        <v>26066.4</v>
      </c>
      <c r="GV528">
        <v>25512.8</v>
      </c>
      <c r="GW528">
        <v>37718.9</v>
      </c>
      <c r="GX528">
        <v>35209.3</v>
      </c>
      <c r="GY528">
        <v>45585.7</v>
      </c>
      <c r="GZ528">
        <v>41899.6</v>
      </c>
      <c r="HA528">
        <v>1.85207</v>
      </c>
      <c r="HB528">
        <v>1.8573</v>
      </c>
      <c r="HC528">
        <v>-0.115503</v>
      </c>
      <c r="HD528">
        <v>0</v>
      </c>
      <c r="HE528">
        <v>29.8552</v>
      </c>
      <c r="HF528">
        <v>999.9</v>
      </c>
      <c r="HG528">
        <v>39.1</v>
      </c>
      <c r="HH528">
        <v>40.9</v>
      </c>
      <c r="HI528">
        <v>30.5491</v>
      </c>
      <c r="HJ528">
        <v>62.5001</v>
      </c>
      <c r="HK528">
        <v>23.0849</v>
      </c>
      <c r="HL528">
        <v>1</v>
      </c>
      <c r="HM528">
        <v>0.41889</v>
      </c>
      <c r="HN528">
        <v>4.23767</v>
      </c>
      <c r="HO528">
        <v>20.2546</v>
      </c>
      <c r="HP528">
        <v>5.21115</v>
      </c>
      <c r="HQ528">
        <v>11.98</v>
      </c>
      <c r="HR528">
        <v>4.96305</v>
      </c>
      <c r="HS528">
        <v>3.27443</v>
      </c>
      <c r="HT528">
        <v>9999</v>
      </c>
      <c r="HU528">
        <v>9999</v>
      </c>
      <c r="HV528">
        <v>9999</v>
      </c>
      <c r="HW528">
        <v>43.7</v>
      </c>
      <c r="HX528">
        <v>1.86401</v>
      </c>
      <c r="HY528">
        <v>1.8602</v>
      </c>
      <c r="HZ528">
        <v>1.85852</v>
      </c>
      <c r="IA528">
        <v>1.85989</v>
      </c>
      <c r="IB528">
        <v>1.85988</v>
      </c>
      <c r="IC528">
        <v>1.85839</v>
      </c>
      <c r="ID528">
        <v>1.85746</v>
      </c>
      <c r="IE528">
        <v>1.85238</v>
      </c>
      <c r="IF528">
        <v>0</v>
      </c>
      <c r="IG528">
        <v>0</v>
      </c>
      <c r="IH528">
        <v>0</v>
      </c>
      <c r="II528">
        <v>0</v>
      </c>
      <c r="IJ528" t="s">
        <v>433</v>
      </c>
      <c r="IK528" t="s">
        <v>434</v>
      </c>
      <c r="IL528" t="s">
        <v>435</v>
      </c>
      <c r="IM528" t="s">
        <v>435</v>
      </c>
      <c r="IN528" t="s">
        <v>435</v>
      </c>
      <c r="IO528" t="s">
        <v>435</v>
      </c>
      <c r="IP528">
        <v>0</v>
      </c>
      <c r="IQ528">
        <v>100</v>
      </c>
      <c r="IR528">
        <v>100</v>
      </c>
      <c r="IS528">
        <v>-0.517</v>
      </c>
      <c r="IT528">
        <v>-0.4243</v>
      </c>
      <c r="IU528">
        <v>-0.4497975998826779</v>
      </c>
      <c r="IV528">
        <v>0.0001543633802942166</v>
      </c>
      <c r="IW528">
        <v>-6.359805854135664E-07</v>
      </c>
      <c r="IX528">
        <v>1.931128000261328E-10</v>
      </c>
      <c r="IY528">
        <v>-0.4300176354642509</v>
      </c>
      <c r="IZ528">
        <v>-0.009907362677547949</v>
      </c>
      <c r="JA528">
        <v>0.0006454078662214542</v>
      </c>
      <c r="JB528">
        <v>-5.064920317128958E-06</v>
      </c>
      <c r="JC528">
        <v>3</v>
      </c>
      <c r="JD528">
        <v>1872</v>
      </c>
      <c r="JE528">
        <v>1</v>
      </c>
      <c r="JF528">
        <v>37</v>
      </c>
      <c r="JG528">
        <v>23.5</v>
      </c>
      <c r="JH528">
        <v>23.5</v>
      </c>
      <c r="JI528">
        <v>1.46851</v>
      </c>
      <c r="JJ528">
        <v>2.67212</v>
      </c>
      <c r="JK528">
        <v>1.49658</v>
      </c>
      <c r="JL528">
        <v>2.33765</v>
      </c>
      <c r="JM528">
        <v>1.54907</v>
      </c>
      <c r="JN528">
        <v>2.34497</v>
      </c>
      <c r="JO528">
        <v>43.182</v>
      </c>
      <c r="JP528">
        <v>15.8657</v>
      </c>
      <c r="JQ528">
        <v>18</v>
      </c>
      <c r="JR528">
        <v>496.778</v>
      </c>
      <c r="JS528">
        <v>516.329</v>
      </c>
      <c r="JT528">
        <v>22.5576</v>
      </c>
      <c r="JU528">
        <v>32.4024</v>
      </c>
      <c r="JV528">
        <v>29.9999</v>
      </c>
      <c r="JW528">
        <v>32.4349</v>
      </c>
      <c r="JX528">
        <v>32.3765</v>
      </c>
      <c r="JY528">
        <v>29.6261</v>
      </c>
      <c r="JZ528">
        <v>42.0239</v>
      </c>
      <c r="KA528">
        <v>0</v>
      </c>
      <c r="KB528">
        <v>22.5762</v>
      </c>
      <c r="KC528">
        <v>593.769</v>
      </c>
      <c r="KD528">
        <v>16.4721</v>
      </c>
      <c r="KE528">
        <v>99.61539999999999</v>
      </c>
      <c r="KF528">
        <v>99.61199999999999</v>
      </c>
    </row>
    <row r="529" spans="1:292">
      <c r="A529">
        <v>489</v>
      </c>
      <c r="B529">
        <v>1685135918.1</v>
      </c>
      <c r="C529">
        <v>12515.59999990463</v>
      </c>
      <c r="D529" t="s">
        <v>1423</v>
      </c>
      <c r="E529" t="s">
        <v>1424</v>
      </c>
      <c r="F529">
        <v>5</v>
      </c>
      <c r="G529" t="s">
        <v>1353</v>
      </c>
      <c r="H529">
        <v>1685135910.6</v>
      </c>
      <c r="I529">
        <f>(J529)/1000</f>
        <v>0</v>
      </c>
      <c r="J529">
        <f>IF(DO529, AM529, AG529)</f>
        <v>0</v>
      </c>
      <c r="K529">
        <f>IF(DO529, AH529, AF529)</f>
        <v>0</v>
      </c>
      <c r="L529">
        <f>DQ529 - IF(AT529&gt;1, K529*DK529*100.0/(AV529*EE529), 0)</f>
        <v>0</v>
      </c>
      <c r="M529">
        <f>((S529-I529/2)*L529-K529)/(S529+I529/2)</f>
        <v>0</v>
      </c>
      <c r="N529">
        <f>M529*(DX529+DY529)/1000.0</f>
        <v>0</v>
      </c>
      <c r="O529">
        <f>(DQ529 - IF(AT529&gt;1, K529*DK529*100.0/(AV529*EE529), 0))*(DX529+DY529)/1000.0</f>
        <v>0</v>
      </c>
      <c r="P529">
        <f>2.0/((1/R529-1/Q529)+SIGN(R529)*SQRT((1/R529-1/Q529)*(1/R529-1/Q529) + 4*DL529/((DL529+1)*(DL529+1))*(2*1/R529*1/Q529-1/Q529*1/Q529)))</f>
        <v>0</v>
      </c>
      <c r="Q529">
        <f>IF(LEFT(DM529,1)&lt;&gt;"0",IF(LEFT(DM529,1)="1",3.0,DN529),$D$5+$E$5*(EE529*DX529/($K$5*1000))+$F$5*(EE529*DX529/($K$5*1000))*MAX(MIN(DK529,$J$5),$I$5)*MAX(MIN(DK529,$J$5),$I$5)+$G$5*MAX(MIN(DK529,$J$5),$I$5)*(EE529*DX529/($K$5*1000))+$H$5*(EE529*DX529/($K$5*1000))*(EE529*DX529/($K$5*1000)))</f>
        <v>0</v>
      </c>
      <c r="R529">
        <f>I529*(1000-(1000*0.61365*exp(17.502*V529/(240.97+V529))/(DX529+DY529)+DS529)/2)/(1000*0.61365*exp(17.502*V529/(240.97+V529))/(DX529+DY529)-DS529)</f>
        <v>0</v>
      </c>
      <c r="S529">
        <f>1/((DL529+1)/(P529/1.6)+1/(Q529/1.37)) + DL529/((DL529+1)/(P529/1.6) + DL529/(Q529/1.37))</f>
        <v>0</v>
      </c>
      <c r="T529">
        <f>(DG529*DJ529)</f>
        <v>0</v>
      </c>
      <c r="U529">
        <f>(DZ529+(T529+2*0.95*5.67E-8*(((DZ529+$B$9)+273)^4-(DZ529+273)^4)-44100*I529)/(1.84*29.3*Q529+8*0.95*5.67E-8*(DZ529+273)^3))</f>
        <v>0</v>
      </c>
      <c r="V529">
        <f>($C$9*EA529+$D$9*EB529+$E$9*U529)</f>
        <v>0</v>
      </c>
      <c r="W529">
        <f>0.61365*exp(17.502*V529/(240.97+V529))</f>
        <v>0</v>
      </c>
      <c r="X529">
        <f>(Y529/Z529*100)</f>
        <v>0</v>
      </c>
      <c r="Y529">
        <f>DS529*(DX529+DY529)/1000</f>
        <v>0</v>
      </c>
      <c r="Z529">
        <f>0.61365*exp(17.502*DZ529/(240.97+DZ529))</f>
        <v>0</v>
      </c>
      <c r="AA529">
        <f>(W529-DS529*(DX529+DY529)/1000)</f>
        <v>0</v>
      </c>
      <c r="AB529">
        <f>(-I529*44100)</f>
        <v>0</v>
      </c>
      <c r="AC529">
        <f>2*29.3*Q529*0.92*(DZ529-V529)</f>
        <v>0</v>
      </c>
      <c r="AD529">
        <f>2*0.95*5.67E-8*(((DZ529+$B$9)+273)^4-(V529+273)^4)</f>
        <v>0</v>
      </c>
      <c r="AE529">
        <f>T529+AD529+AB529+AC529</f>
        <v>0</v>
      </c>
      <c r="AF529">
        <f>DW529*AT529*(DR529-DQ529*(1000-AT529*DT529)/(1000-AT529*DS529))/(100*DK529)</f>
        <v>0</v>
      </c>
      <c r="AG529">
        <f>1000*DW529*AT529*(DS529-DT529)/(100*DK529*(1000-AT529*DS529))</f>
        <v>0</v>
      </c>
      <c r="AH529">
        <f>(AI529 - AJ529 - DX529*1E3/(8.314*(DZ529+273.15)) * AL529/DW529 * AK529) * DW529/(100*DK529) * (1000 - DT529)/1000</f>
        <v>0</v>
      </c>
      <c r="AI529">
        <v>583.1987013822059</v>
      </c>
      <c r="AJ529">
        <v>554.6856787878784</v>
      </c>
      <c r="AK529">
        <v>3.366619821999125</v>
      </c>
      <c r="AL529">
        <v>66.91601856702424</v>
      </c>
      <c r="AM529">
        <f>(AO529 - AN529 + DX529*1E3/(8.314*(DZ529+273.15)) * AQ529/DW529 * AP529) * DW529/(100*DK529) * 1000/(1000 - AO529)</f>
        <v>0</v>
      </c>
      <c r="AN529">
        <v>16.42057850925575</v>
      </c>
      <c r="AO529">
        <v>18.0993118881119</v>
      </c>
      <c r="AP529">
        <v>-2.139234522492789E-05</v>
      </c>
      <c r="AQ529">
        <v>105.3617858527693</v>
      </c>
      <c r="AR529">
        <v>0</v>
      </c>
      <c r="AS529">
        <v>0</v>
      </c>
      <c r="AT529">
        <f>IF(AR529*$H$15&gt;=AV529,1.0,(AV529/(AV529-AR529*$H$15)))</f>
        <v>0</v>
      </c>
      <c r="AU529">
        <f>(AT529-1)*100</f>
        <v>0</v>
      </c>
      <c r="AV529">
        <f>MAX(0,($B$15+$C$15*EE529)/(1+$D$15*EE529)*DX529/(DZ529+273)*$E$15)</f>
        <v>0</v>
      </c>
      <c r="AW529" t="s">
        <v>429</v>
      </c>
      <c r="AX529" t="s">
        <v>429</v>
      </c>
      <c r="AY529">
        <v>0</v>
      </c>
      <c r="AZ529">
        <v>0</v>
      </c>
      <c r="BA529">
        <f>1-AY529/AZ529</f>
        <v>0</v>
      </c>
      <c r="BB529">
        <v>0</v>
      </c>
      <c r="BC529" t="s">
        <v>429</v>
      </c>
      <c r="BD529" t="s">
        <v>429</v>
      </c>
      <c r="BE529">
        <v>0</v>
      </c>
      <c r="BF529">
        <v>0</v>
      </c>
      <c r="BG529">
        <f>1-BE529/BF529</f>
        <v>0</v>
      </c>
      <c r="BH529">
        <v>0.5</v>
      </c>
      <c r="BI529">
        <f>DH529</f>
        <v>0</v>
      </c>
      <c r="BJ529">
        <f>K529</f>
        <v>0</v>
      </c>
      <c r="BK529">
        <f>BG529*BH529*BI529</f>
        <v>0</v>
      </c>
      <c r="BL529">
        <f>(BJ529-BB529)/BI529</f>
        <v>0</v>
      </c>
      <c r="BM529">
        <f>(AZ529-BF529)/BF529</f>
        <v>0</v>
      </c>
      <c r="BN529">
        <f>AY529/(BA529+AY529/BF529)</f>
        <v>0</v>
      </c>
      <c r="BO529" t="s">
        <v>429</v>
      </c>
      <c r="BP529">
        <v>0</v>
      </c>
      <c r="BQ529">
        <f>IF(BP529&lt;&gt;0, BP529, BN529)</f>
        <v>0</v>
      </c>
      <c r="BR529">
        <f>1-BQ529/BF529</f>
        <v>0</v>
      </c>
      <c r="BS529">
        <f>(BF529-BE529)/(BF529-BQ529)</f>
        <v>0</v>
      </c>
      <c r="BT529">
        <f>(AZ529-BF529)/(AZ529-BQ529)</f>
        <v>0</v>
      </c>
      <c r="BU529">
        <f>(BF529-BE529)/(BF529-AY529)</f>
        <v>0</v>
      </c>
      <c r="BV529">
        <f>(AZ529-BF529)/(AZ529-AY529)</f>
        <v>0</v>
      </c>
      <c r="BW529">
        <f>(BS529*BQ529/BE529)</f>
        <v>0</v>
      </c>
      <c r="BX529">
        <f>(1-BW529)</f>
        <v>0</v>
      </c>
      <c r="DG529">
        <f>$B$13*EF529+$C$13*EG529+$F$13*ER529*(1-EU529)</f>
        <v>0</v>
      </c>
      <c r="DH529">
        <f>DG529*DI529</f>
        <v>0</v>
      </c>
      <c r="DI529">
        <f>($B$13*$D$11+$C$13*$D$11+$F$13*((FE529+EW529)/MAX(FE529+EW529+FF529, 0.1)*$I$11+FF529/MAX(FE529+EW529+FF529, 0.1)*$J$11))/($B$13+$C$13+$F$13)</f>
        <v>0</v>
      </c>
      <c r="DJ529">
        <f>($B$13*$K$11+$C$13*$K$11+$F$13*((FE529+EW529)/MAX(FE529+EW529+FF529, 0.1)*$P$11+FF529/MAX(FE529+EW529+FF529, 0.1)*$Q$11))/($B$13+$C$13+$F$13)</f>
        <v>0</v>
      </c>
      <c r="DK529">
        <v>5.18</v>
      </c>
      <c r="DL529">
        <v>0.5</v>
      </c>
      <c r="DM529" t="s">
        <v>430</v>
      </c>
      <c r="DN529">
        <v>2</v>
      </c>
      <c r="DO529" t="b">
        <v>1</v>
      </c>
      <c r="DP529">
        <v>1685135910.6</v>
      </c>
      <c r="DQ529">
        <v>521.4471851851852</v>
      </c>
      <c r="DR529">
        <v>559.7639259259258</v>
      </c>
      <c r="DS529">
        <v>18.10044814814815</v>
      </c>
      <c r="DT529">
        <v>16.42257407407407</v>
      </c>
      <c r="DU529">
        <v>521.9621481481481</v>
      </c>
      <c r="DV529">
        <v>18.52471851851852</v>
      </c>
      <c r="DW529">
        <v>500.0079629629631</v>
      </c>
      <c r="DX529">
        <v>99.54039629629632</v>
      </c>
      <c r="DY529">
        <v>0.09999355185185185</v>
      </c>
      <c r="DZ529">
        <v>27.10385185185185</v>
      </c>
      <c r="EA529">
        <v>27.96415925925925</v>
      </c>
      <c r="EB529">
        <v>999.9000000000001</v>
      </c>
      <c r="EC529">
        <v>0</v>
      </c>
      <c r="ED529">
        <v>0</v>
      </c>
      <c r="EE529">
        <v>10000.86592592593</v>
      </c>
      <c r="EF529">
        <v>0</v>
      </c>
      <c r="EG529">
        <v>22.97324814814815</v>
      </c>
      <c r="EH529">
        <v>-38.31677777777778</v>
      </c>
      <c r="EI529">
        <v>531.0595185185184</v>
      </c>
      <c r="EJ529">
        <v>569.1101851851852</v>
      </c>
      <c r="EK529">
        <v>1.67787037037037</v>
      </c>
      <c r="EL529">
        <v>559.7639259259258</v>
      </c>
      <c r="EM529">
        <v>16.42257407407407</v>
      </c>
      <c r="EN529">
        <v>1.801725555555555</v>
      </c>
      <c r="EO529">
        <v>1.63471</v>
      </c>
      <c r="EP529">
        <v>15.80177037037037</v>
      </c>
      <c r="EQ529">
        <v>14.28994814814815</v>
      </c>
      <c r="ER529">
        <v>2000.013703703703</v>
      </c>
      <c r="ES529">
        <v>0.980006</v>
      </c>
      <c r="ET529">
        <v>0.0199942</v>
      </c>
      <c r="EU529">
        <v>0</v>
      </c>
      <c r="EV529">
        <v>484.0455185185186</v>
      </c>
      <c r="EW529">
        <v>5.00078</v>
      </c>
      <c r="EX529">
        <v>12705.07407407407</v>
      </c>
      <c r="EY529">
        <v>16379.78518518519</v>
      </c>
      <c r="EZ529">
        <v>41.3494074074074</v>
      </c>
      <c r="FA529">
        <v>42.52755555555554</v>
      </c>
      <c r="FB529">
        <v>41.61307407407406</v>
      </c>
      <c r="FC529">
        <v>41.96737037037036</v>
      </c>
      <c r="FD529">
        <v>42.07855555555556</v>
      </c>
      <c r="FE529">
        <v>1955.123703703703</v>
      </c>
      <c r="FF529">
        <v>39.89000000000001</v>
      </c>
      <c r="FG529">
        <v>0</v>
      </c>
      <c r="FH529">
        <v>1685135916.1</v>
      </c>
      <c r="FI529">
        <v>0</v>
      </c>
      <c r="FJ529">
        <v>484.0679230769231</v>
      </c>
      <c r="FK529">
        <v>-1.456068378629436</v>
      </c>
      <c r="FL529">
        <v>-469.035897254785</v>
      </c>
      <c r="FM529">
        <v>12705.11923076923</v>
      </c>
      <c r="FN529">
        <v>15</v>
      </c>
      <c r="FO529">
        <v>1685134506</v>
      </c>
      <c r="FP529" t="s">
        <v>1354</v>
      </c>
      <c r="FQ529">
        <v>1685134505.5</v>
      </c>
      <c r="FR529">
        <v>1685134506</v>
      </c>
      <c r="FS529">
        <v>8</v>
      </c>
      <c r="FT529">
        <v>0.058</v>
      </c>
      <c r="FU529">
        <v>-0.01</v>
      </c>
      <c r="FV529">
        <v>-0.483</v>
      </c>
      <c r="FW529">
        <v>-0.436</v>
      </c>
      <c r="FX529">
        <v>420</v>
      </c>
      <c r="FY529">
        <v>17</v>
      </c>
      <c r="FZ529">
        <v>0.32</v>
      </c>
      <c r="GA529">
        <v>0.03</v>
      </c>
      <c r="GB529">
        <v>-38.10563414634146</v>
      </c>
      <c r="GC529">
        <v>-2.96809547038328</v>
      </c>
      <c r="GD529">
        <v>0.300620062950997</v>
      </c>
      <c r="GE529">
        <v>0</v>
      </c>
      <c r="GF529">
        <v>1.675625365853659</v>
      </c>
      <c r="GG529">
        <v>0.03271379790941135</v>
      </c>
      <c r="GH529">
        <v>0.003430737030649269</v>
      </c>
      <c r="GI529">
        <v>1</v>
      </c>
      <c r="GJ529">
        <v>1</v>
      </c>
      <c r="GK529">
        <v>2</v>
      </c>
      <c r="GL529" t="s">
        <v>432</v>
      </c>
      <c r="GM529">
        <v>3.09877</v>
      </c>
      <c r="GN529">
        <v>2.75818</v>
      </c>
      <c r="GO529">
        <v>0.116197</v>
      </c>
      <c r="GP529">
        <v>0.121978</v>
      </c>
      <c r="GQ529">
        <v>0.09848419999999999</v>
      </c>
      <c r="GR529">
        <v>0.09080829999999999</v>
      </c>
      <c r="GS529">
        <v>22547.7</v>
      </c>
      <c r="GT529">
        <v>22092.5</v>
      </c>
      <c r="GU529">
        <v>26066.6</v>
      </c>
      <c r="GV529">
        <v>25513</v>
      </c>
      <c r="GW529">
        <v>37719.7</v>
      </c>
      <c r="GX529">
        <v>35209.9</v>
      </c>
      <c r="GY529">
        <v>45586.2</v>
      </c>
      <c r="GZ529">
        <v>41899.7</v>
      </c>
      <c r="HA529">
        <v>1.85187</v>
      </c>
      <c r="HB529">
        <v>1.8571</v>
      </c>
      <c r="HC529">
        <v>-0.115316</v>
      </c>
      <c r="HD529">
        <v>0</v>
      </c>
      <c r="HE529">
        <v>29.8391</v>
      </c>
      <c r="HF529">
        <v>999.9</v>
      </c>
      <c r="HG529">
        <v>39.1</v>
      </c>
      <c r="HH529">
        <v>40.9</v>
      </c>
      <c r="HI529">
        <v>30.5515</v>
      </c>
      <c r="HJ529">
        <v>62.5101</v>
      </c>
      <c r="HK529">
        <v>23.4776</v>
      </c>
      <c r="HL529">
        <v>1</v>
      </c>
      <c r="HM529">
        <v>0.418666</v>
      </c>
      <c r="HN529">
        <v>4.22658</v>
      </c>
      <c r="HO529">
        <v>20.2547</v>
      </c>
      <c r="HP529">
        <v>5.211</v>
      </c>
      <c r="HQ529">
        <v>11.98</v>
      </c>
      <c r="HR529">
        <v>4.96285</v>
      </c>
      <c r="HS529">
        <v>3.27425</v>
      </c>
      <c r="HT529">
        <v>9999</v>
      </c>
      <c r="HU529">
        <v>9999</v>
      </c>
      <c r="HV529">
        <v>9999</v>
      </c>
      <c r="HW529">
        <v>43.7</v>
      </c>
      <c r="HX529">
        <v>1.86401</v>
      </c>
      <c r="HY529">
        <v>1.8602</v>
      </c>
      <c r="HZ529">
        <v>1.85852</v>
      </c>
      <c r="IA529">
        <v>1.85989</v>
      </c>
      <c r="IB529">
        <v>1.85986</v>
      </c>
      <c r="IC529">
        <v>1.85839</v>
      </c>
      <c r="ID529">
        <v>1.85747</v>
      </c>
      <c r="IE529">
        <v>1.85237</v>
      </c>
      <c r="IF529">
        <v>0</v>
      </c>
      <c r="IG529">
        <v>0</v>
      </c>
      <c r="IH529">
        <v>0</v>
      </c>
      <c r="II529">
        <v>0</v>
      </c>
      <c r="IJ529" t="s">
        <v>433</v>
      </c>
      <c r="IK529" t="s">
        <v>434</v>
      </c>
      <c r="IL529" t="s">
        <v>435</v>
      </c>
      <c r="IM529" t="s">
        <v>435</v>
      </c>
      <c r="IN529" t="s">
        <v>435</v>
      </c>
      <c r="IO529" t="s">
        <v>435</v>
      </c>
      <c r="IP529">
        <v>0</v>
      </c>
      <c r="IQ529">
        <v>100</v>
      </c>
      <c r="IR529">
        <v>100</v>
      </c>
      <c r="IS529">
        <v>-0.524</v>
      </c>
      <c r="IT529">
        <v>-0.4243</v>
      </c>
      <c r="IU529">
        <v>-0.4497975998826779</v>
      </c>
      <c r="IV529">
        <v>0.0001543633802942166</v>
      </c>
      <c r="IW529">
        <v>-6.359805854135664E-07</v>
      </c>
      <c r="IX529">
        <v>1.931128000261328E-10</v>
      </c>
      <c r="IY529">
        <v>-0.4300176354642509</v>
      </c>
      <c r="IZ529">
        <v>-0.009907362677547949</v>
      </c>
      <c r="JA529">
        <v>0.0006454078662214542</v>
      </c>
      <c r="JB529">
        <v>-5.064920317128958E-06</v>
      </c>
      <c r="JC529">
        <v>3</v>
      </c>
      <c r="JD529">
        <v>1872</v>
      </c>
      <c r="JE529">
        <v>1</v>
      </c>
      <c r="JF529">
        <v>37</v>
      </c>
      <c r="JG529">
        <v>23.5</v>
      </c>
      <c r="JH529">
        <v>23.5</v>
      </c>
      <c r="JI529">
        <v>1.50513</v>
      </c>
      <c r="JJ529">
        <v>2.65625</v>
      </c>
      <c r="JK529">
        <v>1.49658</v>
      </c>
      <c r="JL529">
        <v>2.33765</v>
      </c>
      <c r="JM529">
        <v>1.54785</v>
      </c>
      <c r="JN529">
        <v>2.45117</v>
      </c>
      <c r="JO529">
        <v>43.182</v>
      </c>
      <c r="JP529">
        <v>15.8832</v>
      </c>
      <c r="JQ529">
        <v>18</v>
      </c>
      <c r="JR529">
        <v>496.646</v>
      </c>
      <c r="JS529">
        <v>516.1660000000001</v>
      </c>
      <c r="JT529">
        <v>22.5845</v>
      </c>
      <c r="JU529">
        <v>32.4015</v>
      </c>
      <c r="JV529">
        <v>29.9998</v>
      </c>
      <c r="JW529">
        <v>32.4333</v>
      </c>
      <c r="JX529">
        <v>32.3736</v>
      </c>
      <c r="JY529">
        <v>30.2918</v>
      </c>
      <c r="JZ529">
        <v>42.0239</v>
      </c>
      <c r="KA529">
        <v>0</v>
      </c>
      <c r="KB529">
        <v>22.5948</v>
      </c>
      <c r="KC529">
        <v>607.127</v>
      </c>
      <c r="KD529">
        <v>16.4721</v>
      </c>
      <c r="KE529">
        <v>99.6163</v>
      </c>
      <c r="KF529">
        <v>99.61239999999999</v>
      </c>
    </row>
    <row r="530" spans="1:292">
      <c r="A530">
        <v>490</v>
      </c>
      <c r="B530">
        <v>1685135923.1</v>
      </c>
      <c r="C530">
        <v>12520.59999990463</v>
      </c>
      <c r="D530" t="s">
        <v>1425</v>
      </c>
      <c r="E530" t="s">
        <v>1426</v>
      </c>
      <c r="F530">
        <v>5</v>
      </c>
      <c r="G530" t="s">
        <v>1353</v>
      </c>
      <c r="H530">
        <v>1685135915.314285</v>
      </c>
      <c r="I530">
        <f>(J530)/1000</f>
        <v>0</v>
      </c>
      <c r="J530">
        <f>IF(DO530, AM530, AG530)</f>
        <v>0</v>
      </c>
      <c r="K530">
        <f>IF(DO530, AH530, AF530)</f>
        <v>0</v>
      </c>
      <c r="L530">
        <f>DQ530 - IF(AT530&gt;1, K530*DK530*100.0/(AV530*EE530), 0)</f>
        <v>0</v>
      </c>
      <c r="M530">
        <f>((S530-I530/2)*L530-K530)/(S530+I530/2)</f>
        <v>0</v>
      </c>
      <c r="N530">
        <f>M530*(DX530+DY530)/1000.0</f>
        <v>0</v>
      </c>
      <c r="O530">
        <f>(DQ530 - IF(AT530&gt;1, K530*DK530*100.0/(AV530*EE530), 0))*(DX530+DY530)/1000.0</f>
        <v>0</v>
      </c>
      <c r="P530">
        <f>2.0/((1/R530-1/Q530)+SIGN(R530)*SQRT((1/R530-1/Q530)*(1/R530-1/Q530) + 4*DL530/((DL530+1)*(DL530+1))*(2*1/R530*1/Q530-1/Q530*1/Q530)))</f>
        <v>0</v>
      </c>
      <c r="Q530">
        <f>IF(LEFT(DM530,1)&lt;&gt;"0",IF(LEFT(DM530,1)="1",3.0,DN530),$D$5+$E$5*(EE530*DX530/($K$5*1000))+$F$5*(EE530*DX530/($K$5*1000))*MAX(MIN(DK530,$J$5),$I$5)*MAX(MIN(DK530,$J$5),$I$5)+$G$5*MAX(MIN(DK530,$J$5),$I$5)*(EE530*DX530/($K$5*1000))+$H$5*(EE530*DX530/($K$5*1000))*(EE530*DX530/($K$5*1000)))</f>
        <v>0</v>
      </c>
      <c r="R530">
        <f>I530*(1000-(1000*0.61365*exp(17.502*V530/(240.97+V530))/(DX530+DY530)+DS530)/2)/(1000*0.61365*exp(17.502*V530/(240.97+V530))/(DX530+DY530)-DS530)</f>
        <v>0</v>
      </c>
      <c r="S530">
        <f>1/((DL530+1)/(P530/1.6)+1/(Q530/1.37)) + DL530/((DL530+1)/(P530/1.6) + DL530/(Q530/1.37))</f>
        <v>0</v>
      </c>
      <c r="T530">
        <f>(DG530*DJ530)</f>
        <v>0</v>
      </c>
      <c r="U530">
        <f>(DZ530+(T530+2*0.95*5.67E-8*(((DZ530+$B$9)+273)^4-(DZ530+273)^4)-44100*I530)/(1.84*29.3*Q530+8*0.95*5.67E-8*(DZ530+273)^3))</f>
        <v>0</v>
      </c>
      <c r="V530">
        <f>($C$9*EA530+$D$9*EB530+$E$9*U530)</f>
        <v>0</v>
      </c>
      <c r="W530">
        <f>0.61365*exp(17.502*V530/(240.97+V530))</f>
        <v>0</v>
      </c>
      <c r="X530">
        <f>(Y530/Z530*100)</f>
        <v>0</v>
      </c>
      <c r="Y530">
        <f>DS530*(DX530+DY530)/1000</f>
        <v>0</v>
      </c>
      <c r="Z530">
        <f>0.61365*exp(17.502*DZ530/(240.97+DZ530))</f>
        <v>0</v>
      </c>
      <c r="AA530">
        <f>(W530-DS530*(DX530+DY530)/1000)</f>
        <v>0</v>
      </c>
      <c r="AB530">
        <f>(-I530*44100)</f>
        <v>0</v>
      </c>
      <c r="AC530">
        <f>2*29.3*Q530*0.92*(DZ530-V530)</f>
        <v>0</v>
      </c>
      <c r="AD530">
        <f>2*0.95*5.67E-8*(((DZ530+$B$9)+273)^4-(V530+273)^4)</f>
        <v>0</v>
      </c>
      <c r="AE530">
        <f>T530+AD530+AB530+AC530</f>
        <v>0</v>
      </c>
      <c r="AF530">
        <f>DW530*AT530*(DR530-DQ530*(1000-AT530*DT530)/(1000-AT530*DS530))/(100*DK530)</f>
        <v>0</v>
      </c>
      <c r="AG530">
        <f>1000*DW530*AT530*(DS530-DT530)/(100*DK530*(1000-AT530*DS530))</f>
        <v>0</v>
      </c>
      <c r="AH530">
        <f>(AI530 - AJ530 - DX530*1E3/(8.314*(DZ530+273.15)) * AL530/DW530 * AK530) * DW530/(100*DK530) * (1000 - DT530)/1000</f>
        <v>0</v>
      </c>
      <c r="AI530">
        <v>600.5350797689709</v>
      </c>
      <c r="AJ530">
        <v>571.8135939393941</v>
      </c>
      <c r="AK530">
        <v>3.432752090634848</v>
      </c>
      <c r="AL530">
        <v>66.91601856702424</v>
      </c>
      <c r="AM530">
        <f>(AO530 - AN530 + DX530*1E3/(8.314*(DZ530+273.15)) * AQ530/DW530 * AP530) * DW530/(100*DK530) * 1000/(1000 - AO530)</f>
        <v>0</v>
      </c>
      <c r="AN530">
        <v>16.41962769249255</v>
      </c>
      <c r="AO530">
        <v>18.0969097902098</v>
      </c>
      <c r="AP530">
        <v>-4.71882955110573E-06</v>
      </c>
      <c r="AQ530">
        <v>105.3617858527693</v>
      </c>
      <c r="AR530">
        <v>0</v>
      </c>
      <c r="AS530">
        <v>0</v>
      </c>
      <c r="AT530">
        <f>IF(AR530*$H$15&gt;=AV530,1.0,(AV530/(AV530-AR530*$H$15)))</f>
        <v>0</v>
      </c>
      <c r="AU530">
        <f>(AT530-1)*100</f>
        <v>0</v>
      </c>
      <c r="AV530">
        <f>MAX(0,($B$15+$C$15*EE530)/(1+$D$15*EE530)*DX530/(DZ530+273)*$E$15)</f>
        <v>0</v>
      </c>
      <c r="AW530" t="s">
        <v>429</v>
      </c>
      <c r="AX530" t="s">
        <v>429</v>
      </c>
      <c r="AY530">
        <v>0</v>
      </c>
      <c r="AZ530">
        <v>0</v>
      </c>
      <c r="BA530">
        <f>1-AY530/AZ530</f>
        <v>0</v>
      </c>
      <c r="BB530">
        <v>0</v>
      </c>
      <c r="BC530" t="s">
        <v>429</v>
      </c>
      <c r="BD530" t="s">
        <v>429</v>
      </c>
      <c r="BE530">
        <v>0</v>
      </c>
      <c r="BF530">
        <v>0</v>
      </c>
      <c r="BG530">
        <f>1-BE530/BF530</f>
        <v>0</v>
      </c>
      <c r="BH530">
        <v>0.5</v>
      </c>
      <c r="BI530">
        <f>DH530</f>
        <v>0</v>
      </c>
      <c r="BJ530">
        <f>K530</f>
        <v>0</v>
      </c>
      <c r="BK530">
        <f>BG530*BH530*BI530</f>
        <v>0</v>
      </c>
      <c r="BL530">
        <f>(BJ530-BB530)/BI530</f>
        <v>0</v>
      </c>
      <c r="BM530">
        <f>(AZ530-BF530)/BF530</f>
        <v>0</v>
      </c>
      <c r="BN530">
        <f>AY530/(BA530+AY530/BF530)</f>
        <v>0</v>
      </c>
      <c r="BO530" t="s">
        <v>429</v>
      </c>
      <c r="BP530">
        <v>0</v>
      </c>
      <c r="BQ530">
        <f>IF(BP530&lt;&gt;0, BP530, BN530)</f>
        <v>0</v>
      </c>
      <c r="BR530">
        <f>1-BQ530/BF530</f>
        <v>0</v>
      </c>
      <c r="BS530">
        <f>(BF530-BE530)/(BF530-BQ530)</f>
        <v>0</v>
      </c>
      <c r="BT530">
        <f>(AZ530-BF530)/(AZ530-BQ530)</f>
        <v>0</v>
      </c>
      <c r="BU530">
        <f>(BF530-BE530)/(BF530-AY530)</f>
        <v>0</v>
      </c>
      <c r="BV530">
        <f>(AZ530-BF530)/(AZ530-AY530)</f>
        <v>0</v>
      </c>
      <c r="BW530">
        <f>(BS530*BQ530/BE530)</f>
        <v>0</v>
      </c>
      <c r="BX530">
        <f>(1-BW530)</f>
        <v>0</v>
      </c>
      <c r="DG530">
        <f>$B$13*EF530+$C$13*EG530+$F$13*ER530*(1-EU530)</f>
        <v>0</v>
      </c>
      <c r="DH530">
        <f>DG530*DI530</f>
        <v>0</v>
      </c>
      <c r="DI530">
        <f>($B$13*$D$11+$C$13*$D$11+$F$13*((FE530+EW530)/MAX(FE530+EW530+FF530, 0.1)*$I$11+FF530/MAX(FE530+EW530+FF530, 0.1)*$J$11))/($B$13+$C$13+$F$13)</f>
        <v>0</v>
      </c>
      <c r="DJ530">
        <f>($B$13*$K$11+$C$13*$K$11+$F$13*((FE530+EW530)/MAX(FE530+EW530+FF530, 0.1)*$P$11+FF530/MAX(FE530+EW530+FF530, 0.1)*$Q$11))/($B$13+$C$13+$F$13)</f>
        <v>0</v>
      </c>
      <c r="DK530">
        <v>5.18</v>
      </c>
      <c r="DL530">
        <v>0.5</v>
      </c>
      <c r="DM530" t="s">
        <v>430</v>
      </c>
      <c r="DN530">
        <v>2</v>
      </c>
      <c r="DO530" t="b">
        <v>1</v>
      </c>
      <c r="DP530">
        <v>1685135915.314285</v>
      </c>
      <c r="DQ530">
        <v>537.1135357142857</v>
      </c>
      <c r="DR530">
        <v>575.6342500000001</v>
      </c>
      <c r="DS530">
        <v>18.09955</v>
      </c>
      <c r="DT530">
        <v>16.42038928571429</v>
      </c>
      <c r="DU530">
        <v>537.6341785714286</v>
      </c>
      <c r="DV530">
        <v>18.52382142857143</v>
      </c>
      <c r="DW530">
        <v>500.003</v>
      </c>
      <c r="DX530">
        <v>99.53983214285711</v>
      </c>
      <c r="DY530">
        <v>0.09995169285714287</v>
      </c>
      <c r="DZ530">
        <v>27.10378928571429</v>
      </c>
      <c r="EA530">
        <v>27.966925</v>
      </c>
      <c r="EB530">
        <v>999.9000000000002</v>
      </c>
      <c r="EC530">
        <v>0</v>
      </c>
      <c r="ED530">
        <v>0</v>
      </c>
      <c r="EE530">
        <v>10003.82607142857</v>
      </c>
      <c r="EF530">
        <v>0</v>
      </c>
      <c r="EG530">
        <v>22.80887142857143</v>
      </c>
      <c r="EH530">
        <v>-38.52066785714286</v>
      </c>
      <c r="EI530">
        <v>547.0142142857143</v>
      </c>
      <c r="EJ530">
        <v>585.2441428571428</v>
      </c>
      <c r="EK530">
        <v>1.679160714285714</v>
      </c>
      <c r="EL530">
        <v>575.6342500000001</v>
      </c>
      <c r="EM530">
        <v>16.42038928571429</v>
      </c>
      <c r="EN530">
        <v>1.801625714285715</v>
      </c>
      <c r="EO530">
        <v>1.634482857142857</v>
      </c>
      <c r="EP530">
        <v>15.80090357142857</v>
      </c>
      <c r="EQ530">
        <v>14.2878</v>
      </c>
      <c r="ER530">
        <v>1999.999642857143</v>
      </c>
      <c r="ES530">
        <v>0.9800057857142858</v>
      </c>
      <c r="ET530">
        <v>0.01999442142857143</v>
      </c>
      <c r="EU530">
        <v>0</v>
      </c>
      <c r="EV530">
        <v>483.9589642857143</v>
      </c>
      <c r="EW530">
        <v>5.00078</v>
      </c>
      <c r="EX530">
        <v>12674.20714285714</v>
      </c>
      <c r="EY530">
        <v>16379.66785714285</v>
      </c>
      <c r="EZ530">
        <v>41.33467857142857</v>
      </c>
      <c r="FA530">
        <v>42.52435714285713</v>
      </c>
      <c r="FB530">
        <v>41.61796428571428</v>
      </c>
      <c r="FC530">
        <v>41.96182142857142</v>
      </c>
      <c r="FD530">
        <v>42.06007142857142</v>
      </c>
      <c r="FE530">
        <v>1955.109642857143</v>
      </c>
      <c r="FF530">
        <v>39.89000000000001</v>
      </c>
      <c r="FG530">
        <v>0</v>
      </c>
      <c r="FH530">
        <v>1685135921.5</v>
      </c>
      <c r="FI530">
        <v>0</v>
      </c>
      <c r="FJ530">
        <v>483.946</v>
      </c>
      <c r="FK530">
        <v>-1.342153850393182</v>
      </c>
      <c r="FL530">
        <v>-445.9999993967027</v>
      </c>
      <c r="FM530">
        <v>12666.812</v>
      </c>
      <c r="FN530">
        <v>15</v>
      </c>
      <c r="FO530">
        <v>1685134506</v>
      </c>
      <c r="FP530" t="s">
        <v>1354</v>
      </c>
      <c r="FQ530">
        <v>1685134505.5</v>
      </c>
      <c r="FR530">
        <v>1685134506</v>
      </c>
      <c r="FS530">
        <v>8</v>
      </c>
      <c r="FT530">
        <v>0.058</v>
      </c>
      <c r="FU530">
        <v>-0.01</v>
      </c>
      <c r="FV530">
        <v>-0.483</v>
      </c>
      <c r="FW530">
        <v>-0.436</v>
      </c>
      <c r="FX530">
        <v>420</v>
      </c>
      <c r="FY530">
        <v>17</v>
      </c>
      <c r="FZ530">
        <v>0.32</v>
      </c>
      <c r="GA530">
        <v>0.03</v>
      </c>
      <c r="GB530">
        <v>-38.40643902439025</v>
      </c>
      <c r="GC530">
        <v>-2.562169337979121</v>
      </c>
      <c r="GD530">
        <v>0.2631648874551697</v>
      </c>
      <c r="GE530">
        <v>0</v>
      </c>
      <c r="GF530">
        <v>1.677999512195122</v>
      </c>
      <c r="GG530">
        <v>0.01722710801394068</v>
      </c>
      <c r="GH530">
        <v>0.002185967387813238</v>
      </c>
      <c r="GI530">
        <v>1</v>
      </c>
      <c r="GJ530">
        <v>1</v>
      </c>
      <c r="GK530">
        <v>2</v>
      </c>
      <c r="GL530" t="s">
        <v>432</v>
      </c>
      <c r="GM530">
        <v>3.09878</v>
      </c>
      <c r="GN530">
        <v>2.75806</v>
      </c>
      <c r="GO530">
        <v>0.118742</v>
      </c>
      <c r="GP530">
        <v>0.124421</v>
      </c>
      <c r="GQ530">
        <v>0.09847350000000001</v>
      </c>
      <c r="GR530">
        <v>0.0907993</v>
      </c>
      <c r="GS530">
        <v>22482.7</v>
      </c>
      <c r="GT530">
        <v>22031.1</v>
      </c>
      <c r="GU530">
        <v>26066.6</v>
      </c>
      <c r="GV530">
        <v>25513.1</v>
      </c>
      <c r="GW530">
        <v>37720.6</v>
      </c>
      <c r="GX530">
        <v>35210.9</v>
      </c>
      <c r="GY530">
        <v>45586.3</v>
      </c>
      <c r="GZ530">
        <v>41900.1</v>
      </c>
      <c r="HA530">
        <v>1.8519</v>
      </c>
      <c r="HB530">
        <v>1.8572</v>
      </c>
      <c r="HC530">
        <v>-0.11405</v>
      </c>
      <c r="HD530">
        <v>0</v>
      </c>
      <c r="HE530">
        <v>29.8242</v>
      </c>
      <c r="HF530">
        <v>999.9</v>
      </c>
      <c r="HG530">
        <v>39.1</v>
      </c>
      <c r="HH530">
        <v>40.9</v>
      </c>
      <c r="HI530">
        <v>30.5527</v>
      </c>
      <c r="HJ530">
        <v>62.3701</v>
      </c>
      <c r="HK530">
        <v>23.3173</v>
      </c>
      <c r="HL530">
        <v>1</v>
      </c>
      <c r="HM530">
        <v>0.418333</v>
      </c>
      <c r="HN530">
        <v>4.18442</v>
      </c>
      <c r="HO530">
        <v>20.2559</v>
      </c>
      <c r="HP530">
        <v>5.2116</v>
      </c>
      <c r="HQ530">
        <v>11.98</v>
      </c>
      <c r="HR530">
        <v>4.963</v>
      </c>
      <c r="HS530">
        <v>3.27438</v>
      </c>
      <c r="HT530">
        <v>9999</v>
      </c>
      <c r="HU530">
        <v>9999</v>
      </c>
      <c r="HV530">
        <v>9999</v>
      </c>
      <c r="HW530">
        <v>43.7</v>
      </c>
      <c r="HX530">
        <v>1.86401</v>
      </c>
      <c r="HY530">
        <v>1.8602</v>
      </c>
      <c r="HZ530">
        <v>1.85852</v>
      </c>
      <c r="IA530">
        <v>1.85989</v>
      </c>
      <c r="IB530">
        <v>1.85985</v>
      </c>
      <c r="IC530">
        <v>1.85838</v>
      </c>
      <c r="ID530">
        <v>1.85745</v>
      </c>
      <c r="IE530">
        <v>1.85238</v>
      </c>
      <c r="IF530">
        <v>0</v>
      </c>
      <c r="IG530">
        <v>0</v>
      </c>
      <c r="IH530">
        <v>0</v>
      </c>
      <c r="II530">
        <v>0</v>
      </c>
      <c r="IJ530" t="s">
        <v>433</v>
      </c>
      <c r="IK530" t="s">
        <v>434</v>
      </c>
      <c r="IL530" t="s">
        <v>435</v>
      </c>
      <c r="IM530" t="s">
        <v>435</v>
      </c>
      <c r="IN530" t="s">
        <v>435</v>
      </c>
      <c r="IO530" t="s">
        <v>435</v>
      </c>
      <c r="IP530">
        <v>0</v>
      </c>
      <c r="IQ530">
        <v>100</v>
      </c>
      <c r="IR530">
        <v>100</v>
      </c>
      <c r="IS530">
        <v>-0.53</v>
      </c>
      <c r="IT530">
        <v>-0.4243</v>
      </c>
      <c r="IU530">
        <v>-0.4497975998826779</v>
      </c>
      <c r="IV530">
        <v>0.0001543633802942166</v>
      </c>
      <c r="IW530">
        <v>-6.359805854135664E-07</v>
      </c>
      <c r="IX530">
        <v>1.931128000261328E-10</v>
      </c>
      <c r="IY530">
        <v>-0.4300176354642509</v>
      </c>
      <c r="IZ530">
        <v>-0.009907362677547949</v>
      </c>
      <c r="JA530">
        <v>0.0006454078662214542</v>
      </c>
      <c r="JB530">
        <v>-5.064920317128958E-06</v>
      </c>
      <c r="JC530">
        <v>3</v>
      </c>
      <c r="JD530">
        <v>1872</v>
      </c>
      <c r="JE530">
        <v>1</v>
      </c>
      <c r="JF530">
        <v>37</v>
      </c>
      <c r="JG530">
        <v>23.6</v>
      </c>
      <c r="JH530">
        <v>23.6</v>
      </c>
      <c r="JI530">
        <v>1.53809</v>
      </c>
      <c r="JJ530">
        <v>2.66724</v>
      </c>
      <c r="JK530">
        <v>1.49658</v>
      </c>
      <c r="JL530">
        <v>2.33765</v>
      </c>
      <c r="JM530">
        <v>1.54785</v>
      </c>
      <c r="JN530">
        <v>2.42065</v>
      </c>
      <c r="JO530">
        <v>43.182</v>
      </c>
      <c r="JP530">
        <v>15.8745</v>
      </c>
      <c r="JQ530">
        <v>18</v>
      </c>
      <c r="JR530">
        <v>496.652</v>
      </c>
      <c r="JS530">
        <v>516.2190000000001</v>
      </c>
      <c r="JT530">
        <v>22.6066</v>
      </c>
      <c r="JU530">
        <v>32.3996</v>
      </c>
      <c r="JV530">
        <v>29.9999</v>
      </c>
      <c r="JW530">
        <v>32.432</v>
      </c>
      <c r="JX530">
        <v>32.3716</v>
      </c>
      <c r="JY530">
        <v>31.0174</v>
      </c>
      <c r="JZ530">
        <v>42.0239</v>
      </c>
      <c r="KA530">
        <v>0</v>
      </c>
      <c r="KB530">
        <v>22.6218</v>
      </c>
      <c r="KC530">
        <v>627.176</v>
      </c>
      <c r="KD530">
        <v>16.4721</v>
      </c>
      <c r="KE530">
        <v>99.6165</v>
      </c>
      <c r="KF530">
        <v>99.61320000000001</v>
      </c>
    </row>
    <row r="531" spans="1:292">
      <c r="A531">
        <v>491</v>
      </c>
      <c r="B531">
        <v>1685135928.1</v>
      </c>
      <c r="C531">
        <v>12525.59999990463</v>
      </c>
      <c r="D531" t="s">
        <v>1427</v>
      </c>
      <c r="E531" t="s">
        <v>1428</v>
      </c>
      <c r="F531">
        <v>5</v>
      </c>
      <c r="G531" t="s">
        <v>1353</v>
      </c>
      <c r="H531">
        <v>1685135920.6</v>
      </c>
      <c r="I531">
        <f>(J531)/1000</f>
        <v>0</v>
      </c>
      <c r="J531">
        <f>IF(DO531, AM531, AG531)</f>
        <v>0</v>
      </c>
      <c r="K531">
        <f>IF(DO531, AH531, AF531)</f>
        <v>0</v>
      </c>
      <c r="L531">
        <f>DQ531 - IF(AT531&gt;1, K531*DK531*100.0/(AV531*EE531), 0)</f>
        <v>0</v>
      </c>
      <c r="M531">
        <f>((S531-I531/2)*L531-K531)/(S531+I531/2)</f>
        <v>0</v>
      </c>
      <c r="N531">
        <f>M531*(DX531+DY531)/1000.0</f>
        <v>0</v>
      </c>
      <c r="O531">
        <f>(DQ531 - IF(AT531&gt;1, K531*DK531*100.0/(AV531*EE531), 0))*(DX531+DY531)/1000.0</f>
        <v>0</v>
      </c>
      <c r="P531">
        <f>2.0/((1/R531-1/Q531)+SIGN(R531)*SQRT((1/R531-1/Q531)*(1/R531-1/Q531) + 4*DL531/((DL531+1)*(DL531+1))*(2*1/R531*1/Q531-1/Q531*1/Q531)))</f>
        <v>0</v>
      </c>
      <c r="Q531">
        <f>IF(LEFT(DM531,1)&lt;&gt;"0",IF(LEFT(DM531,1)="1",3.0,DN531),$D$5+$E$5*(EE531*DX531/($K$5*1000))+$F$5*(EE531*DX531/($K$5*1000))*MAX(MIN(DK531,$J$5),$I$5)*MAX(MIN(DK531,$J$5),$I$5)+$G$5*MAX(MIN(DK531,$J$5),$I$5)*(EE531*DX531/($K$5*1000))+$H$5*(EE531*DX531/($K$5*1000))*(EE531*DX531/($K$5*1000)))</f>
        <v>0</v>
      </c>
      <c r="R531">
        <f>I531*(1000-(1000*0.61365*exp(17.502*V531/(240.97+V531))/(DX531+DY531)+DS531)/2)/(1000*0.61365*exp(17.502*V531/(240.97+V531))/(DX531+DY531)-DS531)</f>
        <v>0</v>
      </c>
      <c r="S531">
        <f>1/((DL531+1)/(P531/1.6)+1/(Q531/1.37)) + DL531/((DL531+1)/(P531/1.6) + DL531/(Q531/1.37))</f>
        <v>0</v>
      </c>
      <c r="T531">
        <f>(DG531*DJ531)</f>
        <v>0</v>
      </c>
      <c r="U531">
        <f>(DZ531+(T531+2*0.95*5.67E-8*(((DZ531+$B$9)+273)^4-(DZ531+273)^4)-44100*I531)/(1.84*29.3*Q531+8*0.95*5.67E-8*(DZ531+273)^3))</f>
        <v>0</v>
      </c>
      <c r="V531">
        <f>($C$9*EA531+$D$9*EB531+$E$9*U531)</f>
        <v>0</v>
      </c>
      <c r="W531">
        <f>0.61365*exp(17.502*V531/(240.97+V531))</f>
        <v>0</v>
      </c>
      <c r="X531">
        <f>(Y531/Z531*100)</f>
        <v>0</v>
      </c>
      <c r="Y531">
        <f>DS531*(DX531+DY531)/1000</f>
        <v>0</v>
      </c>
      <c r="Z531">
        <f>0.61365*exp(17.502*DZ531/(240.97+DZ531))</f>
        <v>0</v>
      </c>
      <c r="AA531">
        <f>(W531-DS531*(DX531+DY531)/1000)</f>
        <v>0</v>
      </c>
      <c r="AB531">
        <f>(-I531*44100)</f>
        <v>0</v>
      </c>
      <c r="AC531">
        <f>2*29.3*Q531*0.92*(DZ531-V531)</f>
        <v>0</v>
      </c>
      <c r="AD531">
        <f>2*0.95*5.67E-8*(((DZ531+$B$9)+273)^4-(V531+273)^4)</f>
        <v>0</v>
      </c>
      <c r="AE531">
        <f>T531+AD531+AB531+AC531</f>
        <v>0</v>
      </c>
      <c r="AF531">
        <f>DW531*AT531*(DR531-DQ531*(1000-AT531*DT531)/(1000-AT531*DS531))/(100*DK531)</f>
        <v>0</v>
      </c>
      <c r="AG531">
        <f>1000*DW531*AT531*(DS531-DT531)/(100*DK531*(1000-AT531*DS531))</f>
        <v>0</v>
      </c>
      <c r="AH531">
        <f>(AI531 - AJ531 - DX531*1E3/(8.314*(DZ531+273.15)) * AL531/DW531 * AK531) * DW531/(100*DK531) * (1000 - DT531)/1000</f>
        <v>0</v>
      </c>
      <c r="AI531">
        <v>617.4811828295819</v>
      </c>
      <c r="AJ531">
        <v>588.8265333333331</v>
      </c>
      <c r="AK531">
        <v>3.404003836015327</v>
      </c>
      <c r="AL531">
        <v>66.91601856702424</v>
      </c>
      <c r="AM531">
        <f>(AO531 - AN531 + DX531*1E3/(8.314*(DZ531+273.15)) * AQ531/DW531 * AP531) * DW531/(100*DK531) * 1000/(1000 - AO531)</f>
        <v>0</v>
      </c>
      <c r="AN531">
        <v>16.41644795081267</v>
      </c>
      <c r="AO531">
        <v>18.09334055944057</v>
      </c>
      <c r="AP531">
        <v>-3.120055735576683E-05</v>
      </c>
      <c r="AQ531">
        <v>105.3617858527693</v>
      </c>
      <c r="AR531">
        <v>0</v>
      </c>
      <c r="AS531">
        <v>0</v>
      </c>
      <c r="AT531">
        <f>IF(AR531*$H$15&gt;=AV531,1.0,(AV531/(AV531-AR531*$H$15)))</f>
        <v>0</v>
      </c>
      <c r="AU531">
        <f>(AT531-1)*100</f>
        <v>0</v>
      </c>
      <c r="AV531">
        <f>MAX(0,($B$15+$C$15*EE531)/(1+$D$15*EE531)*DX531/(DZ531+273)*$E$15)</f>
        <v>0</v>
      </c>
      <c r="AW531" t="s">
        <v>429</v>
      </c>
      <c r="AX531" t="s">
        <v>429</v>
      </c>
      <c r="AY531">
        <v>0</v>
      </c>
      <c r="AZ531">
        <v>0</v>
      </c>
      <c r="BA531">
        <f>1-AY531/AZ531</f>
        <v>0</v>
      </c>
      <c r="BB531">
        <v>0</v>
      </c>
      <c r="BC531" t="s">
        <v>429</v>
      </c>
      <c r="BD531" t="s">
        <v>429</v>
      </c>
      <c r="BE531">
        <v>0</v>
      </c>
      <c r="BF531">
        <v>0</v>
      </c>
      <c r="BG531">
        <f>1-BE531/BF531</f>
        <v>0</v>
      </c>
      <c r="BH531">
        <v>0.5</v>
      </c>
      <c r="BI531">
        <f>DH531</f>
        <v>0</v>
      </c>
      <c r="BJ531">
        <f>K531</f>
        <v>0</v>
      </c>
      <c r="BK531">
        <f>BG531*BH531*BI531</f>
        <v>0</v>
      </c>
      <c r="BL531">
        <f>(BJ531-BB531)/BI531</f>
        <v>0</v>
      </c>
      <c r="BM531">
        <f>(AZ531-BF531)/BF531</f>
        <v>0</v>
      </c>
      <c r="BN531">
        <f>AY531/(BA531+AY531/BF531)</f>
        <v>0</v>
      </c>
      <c r="BO531" t="s">
        <v>429</v>
      </c>
      <c r="BP531">
        <v>0</v>
      </c>
      <c r="BQ531">
        <f>IF(BP531&lt;&gt;0, BP531, BN531)</f>
        <v>0</v>
      </c>
      <c r="BR531">
        <f>1-BQ531/BF531</f>
        <v>0</v>
      </c>
      <c r="BS531">
        <f>(BF531-BE531)/(BF531-BQ531)</f>
        <v>0</v>
      </c>
      <c r="BT531">
        <f>(AZ531-BF531)/(AZ531-BQ531)</f>
        <v>0</v>
      </c>
      <c r="BU531">
        <f>(BF531-BE531)/(BF531-AY531)</f>
        <v>0</v>
      </c>
      <c r="BV531">
        <f>(AZ531-BF531)/(AZ531-AY531)</f>
        <v>0</v>
      </c>
      <c r="BW531">
        <f>(BS531*BQ531/BE531)</f>
        <v>0</v>
      </c>
      <c r="BX531">
        <f>(1-BW531)</f>
        <v>0</v>
      </c>
      <c r="DG531">
        <f>$B$13*EF531+$C$13*EG531+$F$13*ER531*(1-EU531)</f>
        <v>0</v>
      </c>
      <c r="DH531">
        <f>DG531*DI531</f>
        <v>0</v>
      </c>
      <c r="DI531">
        <f>($B$13*$D$11+$C$13*$D$11+$F$13*((FE531+EW531)/MAX(FE531+EW531+FF531, 0.1)*$I$11+FF531/MAX(FE531+EW531+FF531, 0.1)*$J$11))/($B$13+$C$13+$F$13)</f>
        <v>0</v>
      </c>
      <c r="DJ531">
        <f>($B$13*$K$11+$C$13*$K$11+$F$13*((FE531+EW531)/MAX(FE531+EW531+FF531, 0.1)*$P$11+FF531/MAX(FE531+EW531+FF531, 0.1)*$Q$11))/($B$13+$C$13+$F$13)</f>
        <v>0</v>
      </c>
      <c r="DK531">
        <v>5.18</v>
      </c>
      <c r="DL531">
        <v>0.5</v>
      </c>
      <c r="DM531" t="s">
        <v>430</v>
      </c>
      <c r="DN531">
        <v>2</v>
      </c>
      <c r="DO531" t="b">
        <v>1</v>
      </c>
      <c r="DP531">
        <v>1685135920.6</v>
      </c>
      <c r="DQ531">
        <v>554.7522962962963</v>
      </c>
      <c r="DR531">
        <v>593.411962962963</v>
      </c>
      <c r="DS531">
        <v>18.09729259259259</v>
      </c>
      <c r="DT531">
        <v>16.41838148148148</v>
      </c>
      <c r="DU531">
        <v>555.2794444444445</v>
      </c>
      <c r="DV531">
        <v>18.52158888888889</v>
      </c>
      <c r="DW531">
        <v>500.0369629629629</v>
      </c>
      <c r="DX531">
        <v>99.53897407407409</v>
      </c>
      <c r="DY531">
        <v>0.1000362</v>
      </c>
      <c r="DZ531">
        <v>27.10384444444444</v>
      </c>
      <c r="EA531">
        <v>27.96183703703704</v>
      </c>
      <c r="EB531">
        <v>999.9000000000001</v>
      </c>
      <c r="EC531">
        <v>0</v>
      </c>
      <c r="ED531">
        <v>0</v>
      </c>
      <c r="EE531">
        <v>10000.89037037037</v>
      </c>
      <c r="EF531">
        <v>0</v>
      </c>
      <c r="EG531">
        <v>22.56320740740741</v>
      </c>
      <c r="EH531">
        <v>-38.65957777777778</v>
      </c>
      <c r="EI531">
        <v>564.9768148148148</v>
      </c>
      <c r="EJ531">
        <v>603.3174074074075</v>
      </c>
      <c r="EK531">
        <v>1.678915925925926</v>
      </c>
      <c r="EL531">
        <v>593.411962962963</v>
      </c>
      <c r="EM531">
        <v>16.41838148148148</v>
      </c>
      <c r="EN531">
        <v>1.801386296296296</v>
      </c>
      <c r="EO531">
        <v>1.634268888888889</v>
      </c>
      <c r="EP531">
        <v>15.79882592592593</v>
      </c>
      <c r="EQ531">
        <v>14.28577407407407</v>
      </c>
      <c r="ER531">
        <v>1999.998518518519</v>
      </c>
      <c r="ES531">
        <v>0.9800056666666666</v>
      </c>
      <c r="ET531">
        <v>0.01999454444444444</v>
      </c>
      <c r="EU531">
        <v>0</v>
      </c>
      <c r="EV531">
        <v>483.785925925926</v>
      </c>
      <c r="EW531">
        <v>5.00078</v>
      </c>
      <c r="EX531">
        <v>12630.97037037037</v>
      </c>
      <c r="EY531">
        <v>16379.65925925926</v>
      </c>
      <c r="EZ531">
        <v>41.33314814814815</v>
      </c>
      <c r="FA531">
        <v>42.52066666666666</v>
      </c>
      <c r="FB531">
        <v>41.61999999999999</v>
      </c>
      <c r="FC531">
        <v>41.95807407407406</v>
      </c>
      <c r="FD531">
        <v>42.03918518518518</v>
      </c>
      <c r="FE531">
        <v>1955.108518518519</v>
      </c>
      <c r="FF531">
        <v>39.89000000000001</v>
      </c>
      <c r="FG531">
        <v>0</v>
      </c>
      <c r="FH531">
        <v>1685135926.3</v>
      </c>
      <c r="FI531">
        <v>0</v>
      </c>
      <c r="FJ531">
        <v>483.78388</v>
      </c>
      <c r="FK531">
        <v>-1.736461545516909</v>
      </c>
      <c r="FL531">
        <v>-361.8923082042983</v>
      </c>
      <c r="FM531">
        <v>12628.8</v>
      </c>
      <c r="FN531">
        <v>15</v>
      </c>
      <c r="FO531">
        <v>1685134506</v>
      </c>
      <c r="FP531" t="s">
        <v>1354</v>
      </c>
      <c r="FQ531">
        <v>1685134505.5</v>
      </c>
      <c r="FR531">
        <v>1685134506</v>
      </c>
      <c r="FS531">
        <v>8</v>
      </c>
      <c r="FT531">
        <v>0.058</v>
      </c>
      <c r="FU531">
        <v>-0.01</v>
      </c>
      <c r="FV531">
        <v>-0.483</v>
      </c>
      <c r="FW531">
        <v>-0.436</v>
      </c>
      <c r="FX531">
        <v>420</v>
      </c>
      <c r="FY531">
        <v>17</v>
      </c>
      <c r="FZ531">
        <v>0.32</v>
      </c>
      <c r="GA531">
        <v>0.03</v>
      </c>
      <c r="GB531">
        <v>-38.53551219512195</v>
      </c>
      <c r="GC531">
        <v>-1.90066829268298</v>
      </c>
      <c r="GD531">
        <v>0.2100739001156873</v>
      </c>
      <c r="GE531">
        <v>0</v>
      </c>
      <c r="GF531">
        <v>1.678868536585366</v>
      </c>
      <c r="GG531">
        <v>0.002823763066196651</v>
      </c>
      <c r="GH531">
        <v>0.001133347213874968</v>
      </c>
      <c r="GI531">
        <v>1</v>
      </c>
      <c r="GJ531">
        <v>1</v>
      </c>
      <c r="GK531">
        <v>2</v>
      </c>
      <c r="GL531" t="s">
        <v>432</v>
      </c>
      <c r="GM531">
        <v>3.09889</v>
      </c>
      <c r="GN531">
        <v>2.75813</v>
      </c>
      <c r="GO531">
        <v>0.121233</v>
      </c>
      <c r="GP531">
        <v>0.126854</v>
      </c>
      <c r="GQ531">
        <v>0.0984614</v>
      </c>
      <c r="GR531">
        <v>0.0907934</v>
      </c>
      <c r="GS531">
        <v>22419.3</v>
      </c>
      <c r="GT531">
        <v>21969.7</v>
      </c>
      <c r="GU531">
        <v>26066.7</v>
      </c>
      <c r="GV531">
        <v>25512.9</v>
      </c>
      <c r="GW531">
        <v>37721.7</v>
      </c>
      <c r="GX531">
        <v>35211.2</v>
      </c>
      <c r="GY531">
        <v>45586.7</v>
      </c>
      <c r="GZ531">
        <v>41900</v>
      </c>
      <c r="HA531">
        <v>1.85222</v>
      </c>
      <c r="HB531">
        <v>1.8573</v>
      </c>
      <c r="HC531">
        <v>-0.113275</v>
      </c>
      <c r="HD531">
        <v>0</v>
      </c>
      <c r="HE531">
        <v>29.8101</v>
      </c>
      <c r="HF531">
        <v>999.9</v>
      </c>
      <c r="HG531">
        <v>39.1</v>
      </c>
      <c r="HH531">
        <v>40.9</v>
      </c>
      <c r="HI531">
        <v>30.554</v>
      </c>
      <c r="HJ531">
        <v>62.5301</v>
      </c>
      <c r="HK531">
        <v>23.3734</v>
      </c>
      <c r="HL531">
        <v>1</v>
      </c>
      <c r="HM531">
        <v>0.418305</v>
      </c>
      <c r="HN531">
        <v>4.15407</v>
      </c>
      <c r="HO531">
        <v>20.2565</v>
      </c>
      <c r="HP531">
        <v>5.21115</v>
      </c>
      <c r="HQ531">
        <v>11.98</v>
      </c>
      <c r="HR531">
        <v>4.963</v>
      </c>
      <c r="HS531">
        <v>3.27453</v>
      </c>
      <c r="HT531">
        <v>9999</v>
      </c>
      <c r="HU531">
        <v>9999</v>
      </c>
      <c r="HV531">
        <v>9999</v>
      </c>
      <c r="HW531">
        <v>43.7</v>
      </c>
      <c r="HX531">
        <v>1.86401</v>
      </c>
      <c r="HY531">
        <v>1.8602</v>
      </c>
      <c r="HZ531">
        <v>1.85852</v>
      </c>
      <c r="IA531">
        <v>1.85989</v>
      </c>
      <c r="IB531">
        <v>1.85986</v>
      </c>
      <c r="IC531">
        <v>1.85838</v>
      </c>
      <c r="ID531">
        <v>1.85745</v>
      </c>
      <c r="IE531">
        <v>1.85238</v>
      </c>
      <c r="IF531">
        <v>0</v>
      </c>
      <c r="IG531">
        <v>0</v>
      </c>
      <c r="IH531">
        <v>0</v>
      </c>
      <c r="II531">
        <v>0</v>
      </c>
      <c r="IJ531" t="s">
        <v>433</v>
      </c>
      <c r="IK531" t="s">
        <v>434</v>
      </c>
      <c r="IL531" t="s">
        <v>435</v>
      </c>
      <c r="IM531" t="s">
        <v>435</v>
      </c>
      <c r="IN531" t="s">
        <v>435</v>
      </c>
      <c r="IO531" t="s">
        <v>435</v>
      </c>
      <c r="IP531">
        <v>0</v>
      </c>
      <c r="IQ531">
        <v>100</v>
      </c>
      <c r="IR531">
        <v>100</v>
      </c>
      <c r="IS531">
        <v>-0.537</v>
      </c>
      <c r="IT531">
        <v>-0.4243</v>
      </c>
      <c r="IU531">
        <v>-0.4497975998826779</v>
      </c>
      <c r="IV531">
        <v>0.0001543633802942166</v>
      </c>
      <c r="IW531">
        <v>-6.359805854135664E-07</v>
      </c>
      <c r="IX531">
        <v>1.931128000261328E-10</v>
      </c>
      <c r="IY531">
        <v>-0.4300176354642509</v>
      </c>
      <c r="IZ531">
        <v>-0.009907362677547949</v>
      </c>
      <c r="JA531">
        <v>0.0006454078662214542</v>
      </c>
      <c r="JB531">
        <v>-5.064920317128958E-06</v>
      </c>
      <c r="JC531">
        <v>3</v>
      </c>
      <c r="JD531">
        <v>1872</v>
      </c>
      <c r="JE531">
        <v>1</v>
      </c>
      <c r="JF531">
        <v>37</v>
      </c>
      <c r="JG531">
        <v>23.7</v>
      </c>
      <c r="JH531">
        <v>23.7</v>
      </c>
      <c r="JI531">
        <v>1.57471</v>
      </c>
      <c r="JJ531">
        <v>2.65625</v>
      </c>
      <c r="JK531">
        <v>1.49658</v>
      </c>
      <c r="JL531">
        <v>2.33765</v>
      </c>
      <c r="JM531">
        <v>1.54907</v>
      </c>
      <c r="JN531">
        <v>2.38892</v>
      </c>
      <c r="JO531">
        <v>43.182</v>
      </c>
      <c r="JP531">
        <v>15.8745</v>
      </c>
      <c r="JQ531">
        <v>18</v>
      </c>
      <c r="JR531">
        <v>496.828</v>
      </c>
      <c r="JS531">
        <v>516.264</v>
      </c>
      <c r="JT531">
        <v>22.6321</v>
      </c>
      <c r="JU531">
        <v>32.3996</v>
      </c>
      <c r="JV531">
        <v>29.9999</v>
      </c>
      <c r="JW531">
        <v>32.4292</v>
      </c>
      <c r="JX531">
        <v>32.3686</v>
      </c>
      <c r="JY531">
        <v>31.6755</v>
      </c>
      <c r="JZ531">
        <v>42.0239</v>
      </c>
      <c r="KA531">
        <v>0</v>
      </c>
      <c r="KB531">
        <v>22.6481</v>
      </c>
      <c r="KC531">
        <v>640.5359999999999</v>
      </c>
      <c r="KD531">
        <v>16.4721</v>
      </c>
      <c r="KE531">
        <v>99.6172</v>
      </c>
      <c r="KF531">
        <v>99.6127</v>
      </c>
    </row>
    <row r="532" spans="1:292">
      <c r="A532">
        <v>492</v>
      </c>
      <c r="B532">
        <v>1685135933.1</v>
      </c>
      <c r="C532">
        <v>12530.59999990463</v>
      </c>
      <c r="D532" t="s">
        <v>1429</v>
      </c>
      <c r="E532" t="s">
        <v>1430</v>
      </c>
      <c r="F532">
        <v>5</v>
      </c>
      <c r="G532" t="s">
        <v>1353</v>
      </c>
      <c r="H532">
        <v>1685135925.314285</v>
      </c>
      <c r="I532">
        <f>(J532)/1000</f>
        <v>0</v>
      </c>
      <c r="J532">
        <f>IF(DO532, AM532, AG532)</f>
        <v>0</v>
      </c>
      <c r="K532">
        <f>IF(DO532, AH532, AF532)</f>
        <v>0</v>
      </c>
      <c r="L532">
        <f>DQ532 - IF(AT532&gt;1, K532*DK532*100.0/(AV532*EE532), 0)</f>
        <v>0</v>
      </c>
      <c r="M532">
        <f>((S532-I532/2)*L532-K532)/(S532+I532/2)</f>
        <v>0</v>
      </c>
      <c r="N532">
        <f>M532*(DX532+DY532)/1000.0</f>
        <v>0</v>
      </c>
      <c r="O532">
        <f>(DQ532 - IF(AT532&gt;1, K532*DK532*100.0/(AV532*EE532), 0))*(DX532+DY532)/1000.0</f>
        <v>0</v>
      </c>
      <c r="P532">
        <f>2.0/((1/R532-1/Q532)+SIGN(R532)*SQRT((1/R532-1/Q532)*(1/R532-1/Q532) + 4*DL532/((DL532+1)*(DL532+1))*(2*1/R532*1/Q532-1/Q532*1/Q532)))</f>
        <v>0</v>
      </c>
      <c r="Q532">
        <f>IF(LEFT(DM532,1)&lt;&gt;"0",IF(LEFT(DM532,1)="1",3.0,DN532),$D$5+$E$5*(EE532*DX532/($K$5*1000))+$F$5*(EE532*DX532/($K$5*1000))*MAX(MIN(DK532,$J$5),$I$5)*MAX(MIN(DK532,$J$5),$I$5)+$G$5*MAX(MIN(DK532,$J$5),$I$5)*(EE532*DX532/($K$5*1000))+$H$5*(EE532*DX532/($K$5*1000))*(EE532*DX532/($K$5*1000)))</f>
        <v>0</v>
      </c>
      <c r="R532">
        <f>I532*(1000-(1000*0.61365*exp(17.502*V532/(240.97+V532))/(DX532+DY532)+DS532)/2)/(1000*0.61365*exp(17.502*V532/(240.97+V532))/(DX532+DY532)-DS532)</f>
        <v>0</v>
      </c>
      <c r="S532">
        <f>1/((DL532+1)/(P532/1.6)+1/(Q532/1.37)) + DL532/((DL532+1)/(P532/1.6) + DL532/(Q532/1.37))</f>
        <v>0</v>
      </c>
      <c r="T532">
        <f>(DG532*DJ532)</f>
        <v>0</v>
      </c>
      <c r="U532">
        <f>(DZ532+(T532+2*0.95*5.67E-8*(((DZ532+$B$9)+273)^4-(DZ532+273)^4)-44100*I532)/(1.84*29.3*Q532+8*0.95*5.67E-8*(DZ532+273)^3))</f>
        <v>0</v>
      </c>
      <c r="V532">
        <f>($C$9*EA532+$D$9*EB532+$E$9*U532)</f>
        <v>0</v>
      </c>
      <c r="W532">
        <f>0.61365*exp(17.502*V532/(240.97+V532))</f>
        <v>0</v>
      </c>
      <c r="X532">
        <f>(Y532/Z532*100)</f>
        <v>0</v>
      </c>
      <c r="Y532">
        <f>DS532*(DX532+DY532)/1000</f>
        <v>0</v>
      </c>
      <c r="Z532">
        <f>0.61365*exp(17.502*DZ532/(240.97+DZ532))</f>
        <v>0</v>
      </c>
      <c r="AA532">
        <f>(W532-DS532*(DX532+DY532)/1000)</f>
        <v>0</v>
      </c>
      <c r="AB532">
        <f>(-I532*44100)</f>
        <v>0</v>
      </c>
      <c r="AC532">
        <f>2*29.3*Q532*0.92*(DZ532-V532)</f>
        <v>0</v>
      </c>
      <c r="AD532">
        <f>2*0.95*5.67E-8*(((DZ532+$B$9)+273)^4-(V532+273)^4)</f>
        <v>0</v>
      </c>
      <c r="AE532">
        <f>T532+AD532+AB532+AC532</f>
        <v>0</v>
      </c>
      <c r="AF532">
        <f>DW532*AT532*(DR532-DQ532*(1000-AT532*DT532)/(1000-AT532*DS532))/(100*DK532)</f>
        <v>0</v>
      </c>
      <c r="AG532">
        <f>1000*DW532*AT532*(DS532-DT532)/(100*DK532*(1000-AT532*DS532))</f>
        <v>0</v>
      </c>
      <c r="AH532">
        <f>(AI532 - AJ532 - DX532*1E3/(8.314*(DZ532+273.15)) * AL532/DW532 * AK532) * DW532/(100*DK532) * (1000 - DT532)/1000</f>
        <v>0</v>
      </c>
      <c r="AI532">
        <v>634.5597946577141</v>
      </c>
      <c r="AJ532">
        <v>605.8058242424241</v>
      </c>
      <c r="AK532">
        <v>3.393657580550267</v>
      </c>
      <c r="AL532">
        <v>66.91601856702424</v>
      </c>
      <c r="AM532">
        <f>(AO532 - AN532 + DX532*1E3/(8.314*(DZ532+273.15)) * AQ532/DW532 * AP532) * DW532/(100*DK532) * 1000/(1000 - AO532)</f>
        <v>0</v>
      </c>
      <c r="AN532">
        <v>16.41547564111491</v>
      </c>
      <c r="AO532">
        <v>18.08744755244757</v>
      </c>
      <c r="AP532">
        <v>-1.618013153200211E-05</v>
      </c>
      <c r="AQ532">
        <v>105.3617858527693</v>
      </c>
      <c r="AR532">
        <v>0</v>
      </c>
      <c r="AS532">
        <v>0</v>
      </c>
      <c r="AT532">
        <f>IF(AR532*$H$15&gt;=AV532,1.0,(AV532/(AV532-AR532*$H$15)))</f>
        <v>0</v>
      </c>
      <c r="AU532">
        <f>(AT532-1)*100</f>
        <v>0</v>
      </c>
      <c r="AV532">
        <f>MAX(0,($B$15+$C$15*EE532)/(1+$D$15*EE532)*DX532/(DZ532+273)*$E$15)</f>
        <v>0</v>
      </c>
      <c r="AW532" t="s">
        <v>429</v>
      </c>
      <c r="AX532" t="s">
        <v>429</v>
      </c>
      <c r="AY532">
        <v>0</v>
      </c>
      <c r="AZ532">
        <v>0</v>
      </c>
      <c r="BA532">
        <f>1-AY532/AZ532</f>
        <v>0</v>
      </c>
      <c r="BB532">
        <v>0</v>
      </c>
      <c r="BC532" t="s">
        <v>429</v>
      </c>
      <c r="BD532" t="s">
        <v>429</v>
      </c>
      <c r="BE532">
        <v>0</v>
      </c>
      <c r="BF532">
        <v>0</v>
      </c>
      <c r="BG532">
        <f>1-BE532/BF532</f>
        <v>0</v>
      </c>
      <c r="BH532">
        <v>0.5</v>
      </c>
      <c r="BI532">
        <f>DH532</f>
        <v>0</v>
      </c>
      <c r="BJ532">
        <f>K532</f>
        <v>0</v>
      </c>
      <c r="BK532">
        <f>BG532*BH532*BI532</f>
        <v>0</v>
      </c>
      <c r="BL532">
        <f>(BJ532-BB532)/BI532</f>
        <v>0</v>
      </c>
      <c r="BM532">
        <f>(AZ532-BF532)/BF532</f>
        <v>0</v>
      </c>
      <c r="BN532">
        <f>AY532/(BA532+AY532/BF532)</f>
        <v>0</v>
      </c>
      <c r="BO532" t="s">
        <v>429</v>
      </c>
      <c r="BP532">
        <v>0</v>
      </c>
      <c r="BQ532">
        <f>IF(BP532&lt;&gt;0, BP532, BN532)</f>
        <v>0</v>
      </c>
      <c r="BR532">
        <f>1-BQ532/BF532</f>
        <v>0</v>
      </c>
      <c r="BS532">
        <f>(BF532-BE532)/(BF532-BQ532)</f>
        <v>0</v>
      </c>
      <c r="BT532">
        <f>(AZ532-BF532)/(AZ532-BQ532)</f>
        <v>0</v>
      </c>
      <c r="BU532">
        <f>(BF532-BE532)/(BF532-AY532)</f>
        <v>0</v>
      </c>
      <c r="BV532">
        <f>(AZ532-BF532)/(AZ532-AY532)</f>
        <v>0</v>
      </c>
      <c r="BW532">
        <f>(BS532*BQ532/BE532)</f>
        <v>0</v>
      </c>
      <c r="BX532">
        <f>(1-BW532)</f>
        <v>0</v>
      </c>
      <c r="DG532">
        <f>$B$13*EF532+$C$13*EG532+$F$13*ER532*(1-EU532)</f>
        <v>0</v>
      </c>
      <c r="DH532">
        <f>DG532*DI532</f>
        <v>0</v>
      </c>
      <c r="DI532">
        <f>($B$13*$D$11+$C$13*$D$11+$F$13*((FE532+EW532)/MAX(FE532+EW532+FF532, 0.1)*$I$11+FF532/MAX(FE532+EW532+FF532, 0.1)*$J$11))/($B$13+$C$13+$F$13)</f>
        <v>0</v>
      </c>
      <c r="DJ532">
        <f>($B$13*$K$11+$C$13*$K$11+$F$13*((FE532+EW532)/MAX(FE532+EW532+FF532, 0.1)*$P$11+FF532/MAX(FE532+EW532+FF532, 0.1)*$Q$11))/($B$13+$C$13+$F$13)</f>
        <v>0</v>
      </c>
      <c r="DK532">
        <v>5.18</v>
      </c>
      <c r="DL532">
        <v>0.5</v>
      </c>
      <c r="DM532" t="s">
        <v>430</v>
      </c>
      <c r="DN532">
        <v>2</v>
      </c>
      <c r="DO532" t="b">
        <v>1</v>
      </c>
      <c r="DP532">
        <v>1685135925.314285</v>
      </c>
      <c r="DQ532">
        <v>570.5099285714285</v>
      </c>
      <c r="DR532">
        <v>609.2610357142858</v>
      </c>
      <c r="DS532">
        <v>18.09461785714286</v>
      </c>
      <c r="DT532">
        <v>16.41693928571429</v>
      </c>
      <c r="DU532">
        <v>571.0430357142857</v>
      </c>
      <c r="DV532">
        <v>18.51892857142857</v>
      </c>
      <c r="DW532">
        <v>500.0285357142857</v>
      </c>
      <c r="DX532">
        <v>99.53830000000002</v>
      </c>
      <c r="DY532">
        <v>0.1000267071428571</v>
      </c>
      <c r="DZ532">
        <v>27.10324642857143</v>
      </c>
      <c r="EA532">
        <v>27.96823214285715</v>
      </c>
      <c r="EB532">
        <v>999.9000000000002</v>
      </c>
      <c r="EC532">
        <v>0</v>
      </c>
      <c r="ED532">
        <v>0</v>
      </c>
      <c r="EE532">
        <v>9998.512142857144</v>
      </c>
      <c r="EF532">
        <v>0</v>
      </c>
      <c r="EG532">
        <v>22.36647142857143</v>
      </c>
      <c r="EH532">
        <v>-38.75101428571428</v>
      </c>
      <c r="EI532">
        <v>581.02325</v>
      </c>
      <c r="EJ532">
        <v>619.4300714285715</v>
      </c>
      <c r="EK532">
        <v>1.677679285714286</v>
      </c>
      <c r="EL532">
        <v>609.2610357142858</v>
      </c>
      <c r="EM532">
        <v>16.41693928571429</v>
      </c>
      <c r="EN532">
        <v>1.801107857142857</v>
      </c>
      <c r="EO532">
        <v>1.634113928571429</v>
      </c>
      <c r="EP532">
        <v>15.79640357142857</v>
      </c>
      <c r="EQ532">
        <v>14.28431428571429</v>
      </c>
      <c r="ER532">
        <v>2000.006428571429</v>
      </c>
      <c r="ES532">
        <v>0.9800056785714285</v>
      </c>
      <c r="ET532">
        <v>0.01999453214285714</v>
      </c>
      <c r="EU532">
        <v>0</v>
      </c>
      <c r="EV532">
        <v>483.7795714285715</v>
      </c>
      <c r="EW532">
        <v>5.00078</v>
      </c>
      <c r="EX532">
        <v>12605.77857142857</v>
      </c>
      <c r="EY532">
        <v>16379.72857142857</v>
      </c>
      <c r="EZ532">
        <v>41.34128571428571</v>
      </c>
      <c r="FA532">
        <v>42.52214285714285</v>
      </c>
      <c r="FB532">
        <v>41.60017857142856</v>
      </c>
      <c r="FC532">
        <v>41.96628571428571</v>
      </c>
      <c r="FD532">
        <v>42.01985714285713</v>
      </c>
      <c r="FE532">
        <v>1955.116428571429</v>
      </c>
      <c r="FF532">
        <v>39.89000000000001</v>
      </c>
      <c r="FG532">
        <v>0</v>
      </c>
      <c r="FH532">
        <v>1685135931.1</v>
      </c>
      <c r="FI532">
        <v>0</v>
      </c>
      <c r="FJ532">
        <v>483.75692</v>
      </c>
      <c r="FK532">
        <v>-0.4320769274859645</v>
      </c>
      <c r="FL532">
        <v>-384.0615391537591</v>
      </c>
      <c r="FM532">
        <v>12603.264</v>
      </c>
      <c r="FN532">
        <v>15</v>
      </c>
      <c r="FO532">
        <v>1685134506</v>
      </c>
      <c r="FP532" t="s">
        <v>1354</v>
      </c>
      <c r="FQ532">
        <v>1685134505.5</v>
      </c>
      <c r="FR532">
        <v>1685134506</v>
      </c>
      <c r="FS532">
        <v>8</v>
      </c>
      <c r="FT532">
        <v>0.058</v>
      </c>
      <c r="FU532">
        <v>-0.01</v>
      </c>
      <c r="FV532">
        <v>-0.483</v>
      </c>
      <c r="FW532">
        <v>-0.436</v>
      </c>
      <c r="FX532">
        <v>420</v>
      </c>
      <c r="FY532">
        <v>17</v>
      </c>
      <c r="FZ532">
        <v>0.32</v>
      </c>
      <c r="GA532">
        <v>0.03</v>
      </c>
      <c r="GB532">
        <v>-38.67821463414634</v>
      </c>
      <c r="GC532">
        <v>-1.007623693379724</v>
      </c>
      <c r="GD532">
        <v>0.1393132504001728</v>
      </c>
      <c r="GE532">
        <v>0</v>
      </c>
      <c r="GF532">
        <v>1.678155609756098</v>
      </c>
      <c r="GG532">
        <v>-0.01444787456445871</v>
      </c>
      <c r="GH532">
        <v>0.001884578038791467</v>
      </c>
      <c r="GI532">
        <v>1</v>
      </c>
      <c r="GJ532">
        <v>1</v>
      </c>
      <c r="GK532">
        <v>2</v>
      </c>
      <c r="GL532" t="s">
        <v>432</v>
      </c>
      <c r="GM532">
        <v>3.09888</v>
      </c>
      <c r="GN532">
        <v>2.75811</v>
      </c>
      <c r="GO532">
        <v>0.123686</v>
      </c>
      <c r="GP532">
        <v>0.129226</v>
      </c>
      <c r="GQ532">
        <v>0.09844079999999999</v>
      </c>
      <c r="GR532">
        <v>0.0907922</v>
      </c>
      <c r="GS532">
        <v>22356.5</v>
      </c>
      <c r="GT532">
        <v>21910.2</v>
      </c>
      <c r="GU532">
        <v>26066.5</v>
      </c>
      <c r="GV532">
        <v>25513</v>
      </c>
      <c r="GW532">
        <v>37722.7</v>
      </c>
      <c r="GX532">
        <v>35211.5</v>
      </c>
      <c r="GY532">
        <v>45586.5</v>
      </c>
      <c r="GZ532">
        <v>41900</v>
      </c>
      <c r="HA532">
        <v>1.85225</v>
      </c>
      <c r="HB532">
        <v>1.8573</v>
      </c>
      <c r="HC532">
        <v>-0.110801</v>
      </c>
      <c r="HD532">
        <v>0</v>
      </c>
      <c r="HE532">
        <v>29.7959</v>
      </c>
      <c r="HF532">
        <v>999.9</v>
      </c>
      <c r="HG532">
        <v>39.1</v>
      </c>
      <c r="HH532">
        <v>40.9</v>
      </c>
      <c r="HI532">
        <v>30.5521</v>
      </c>
      <c r="HJ532">
        <v>62.2701</v>
      </c>
      <c r="HK532">
        <v>23.0729</v>
      </c>
      <c r="HL532">
        <v>1</v>
      </c>
      <c r="HM532">
        <v>0.418133</v>
      </c>
      <c r="HN532">
        <v>4.11971</v>
      </c>
      <c r="HO532">
        <v>20.2574</v>
      </c>
      <c r="HP532">
        <v>5.2116</v>
      </c>
      <c r="HQ532">
        <v>11.98</v>
      </c>
      <c r="HR532">
        <v>4.963</v>
      </c>
      <c r="HS532">
        <v>3.27443</v>
      </c>
      <c r="HT532">
        <v>9999</v>
      </c>
      <c r="HU532">
        <v>9999</v>
      </c>
      <c r="HV532">
        <v>9999</v>
      </c>
      <c r="HW532">
        <v>43.7</v>
      </c>
      <c r="HX532">
        <v>1.86401</v>
      </c>
      <c r="HY532">
        <v>1.8602</v>
      </c>
      <c r="HZ532">
        <v>1.85852</v>
      </c>
      <c r="IA532">
        <v>1.85989</v>
      </c>
      <c r="IB532">
        <v>1.85985</v>
      </c>
      <c r="IC532">
        <v>1.85841</v>
      </c>
      <c r="ID532">
        <v>1.85746</v>
      </c>
      <c r="IE532">
        <v>1.85238</v>
      </c>
      <c r="IF532">
        <v>0</v>
      </c>
      <c r="IG532">
        <v>0</v>
      </c>
      <c r="IH532">
        <v>0</v>
      </c>
      <c r="II532">
        <v>0</v>
      </c>
      <c r="IJ532" t="s">
        <v>433</v>
      </c>
      <c r="IK532" t="s">
        <v>434</v>
      </c>
      <c r="IL532" t="s">
        <v>435</v>
      </c>
      <c r="IM532" t="s">
        <v>435</v>
      </c>
      <c r="IN532" t="s">
        <v>435</v>
      </c>
      <c r="IO532" t="s">
        <v>435</v>
      </c>
      <c r="IP532">
        <v>0</v>
      </c>
      <c r="IQ532">
        <v>100</v>
      </c>
      <c r="IR532">
        <v>100</v>
      </c>
      <c r="IS532">
        <v>-0.543</v>
      </c>
      <c r="IT532">
        <v>-0.4244</v>
      </c>
      <c r="IU532">
        <v>-0.4497975998826779</v>
      </c>
      <c r="IV532">
        <v>0.0001543633802942166</v>
      </c>
      <c r="IW532">
        <v>-6.359805854135664E-07</v>
      </c>
      <c r="IX532">
        <v>1.931128000261328E-10</v>
      </c>
      <c r="IY532">
        <v>-0.4300176354642509</v>
      </c>
      <c r="IZ532">
        <v>-0.009907362677547949</v>
      </c>
      <c r="JA532">
        <v>0.0006454078662214542</v>
      </c>
      <c r="JB532">
        <v>-5.064920317128958E-06</v>
      </c>
      <c r="JC532">
        <v>3</v>
      </c>
      <c r="JD532">
        <v>1872</v>
      </c>
      <c r="JE532">
        <v>1</v>
      </c>
      <c r="JF532">
        <v>37</v>
      </c>
      <c r="JG532">
        <v>23.8</v>
      </c>
      <c r="JH532">
        <v>23.8</v>
      </c>
      <c r="JI532">
        <v>1.60645</v>
      </c>
      <c r="JJ532">
        <v>2.65991</v>
      </c>
      <c r="JK532">
        <v>1.49658</v>
      </c>
      <c r="JL532">
        <v>2.33765</v>
      </c>
      <c r="JM532">
        <v>1.54907</v>
      </c>
      <c r="JN532">
        <v>2.45239</v>
      </c>
      <c r="JO532">
        <v>43.182</v>
      </c>
      <c r="JP532">
        <v>15.8832</v>
      </c>
      <c r="JQ532">
        <v>18</v>
      </c>
      <c r="JR532">
        <v>496.833</v>
      </c>
      <c r="JS532">
        <v>516.253</v>
      </c>
      <c r="JT532">
        <v>22.6572</v>
      </c>
      <c r="JU532">
        <v>32.3995</v>
      </c>
      <c r="JV532">
        <v>29.9999</v>
      </c>
      <c r="JW532">
        <v>32.4277</v>
      </c>
      <c r="JX532">
        <v>32.3673</v>
      </c>
      <c r="JY532">
        <v>32.3979</v>
      </c>
      <c r="JZ532">
        <v>42.0239</v>
      </c>
      <c r="KA532">
        <v>0</v>
      </c>
      <c r="KB532">
        <v>22.673</v>
      </c>
      <c r="KC532">
        <v>660.571</v>
      </c>
      <c r="KD532">
        <v>16.4721</v>
      </c>
      <c r="KE532">
        <v>99.61660000000001</v>
      </c>
      <c r="KF532">
        <v>99.6129</v>
      </c>
    </row>
    <row r="533" spans="1:292">
      <c r="A533">
        <v>493</v>
      </c>
      <c r="B533">
        <v>1685135938.1</v>
      </c>
      <c r="C533">
        <v>12535.59999990463</v>
      </c>
      <c r="D533" t="s">
        <v>1431</v>
      </c>
      <c r="E533" t="s">
        <v>1432</v>
      </c>
      <c r="F533">
        <v>5</v>
      </c>
      <c r="G533" t="s">
        <v>1353</v>
      </c>
      <c r="H533">
        <v>1685135930.6</v>
      </c>
      <c r="I533">
        <f>(J533)/1000</f>
        <v>0</v>
      </c>
      <c r="J533">
        <f>IF(DO533, AM533, AG533)</f>
        <v>0</v>
      </c>
      <c r="K533">
        <f>IF(DO533, AH533, AF533)</f>
        <v>0</v>
      </c>
      <c r="L533">
        <f>DQ533 - IF(AT533&gt;1, K533*DK533*100.0/(AV533*EE533), 0)</f>
        <v>0</v>
      </c>
      <c r="M533">
        <f>((S533-I533/2)*L533-K533)/(S533+I533/2)</f>
        <v>0</v>
      </c>
      <c r="N533">
        <f>M533*(DX533+DY533)/1000.0</f>
        <v>0</v>
      </c>
      <c r="O533">
        <f>(DQ533 - IF(AT533&gt;1, K533*DK533*100.0/(AV533*EE533), 0))*(DX533+DY533)/1000.0</f>
        <v>0</v>
      </c>
      <c r="P533">
        <f>2.0/((1/R533-1/Q533)+SIGN(R533)*SQRT((1/R533-1/Q533)*(1/R533-1/Q533) + 4*DL533/((DL533+1)*(DL533+1))*(2*1/R533*1/Q533-1/Q533*1/Q533)))</f>
        <v>0</v>
      </c>
      <c r="Q533">
        <f>IF(LEFT(DM533,1)&lt;&gt;"0",IF(LEFT(DM533,1)="1",3.0,DN533),$D$5+$E$5*(EE533*DX533/($K$5*1000))+$F$5*(EE533*DX533/($K$5*1000))*MAX(MIN(DK533,$J$5),$I$5)*MAX(MIN(DK533,$J$5),$I$5)+$G$5*MAX(MIN(DK533,$J$5),$I$5)*(EE533*DX533/($K$5*1000))+$H$5*(EE533*DX533/($K$5*1000))*(EE533*DX533/($K$5*1000)))</f>
        <v>0</v>
      </c>
      <c r="R533">
        <f>I533*(1000-(1000*0.61365*exp(17.502*V533/(240.97+V533))/(DX533+DY533)+DS533)/2)/(1000*0.61365*exp(17.502*V533/(240.97+V533))/(DX533+DY533)-DS533)</f>
        <v>0</v>
      </c>
      <c r="S533">
        <f>1/((DL533+1)/(P533/1.6)+1/(Q533/1.37)) + DL533/((DL533+1)/(P533/1.6) + DL533/(Q533/1.37))</f>
        <v>0</v>
      </c>
      <c r="T533">
        <f>(DG533*DJ533)</f>
        <v>0</v>
      </c>
      <c r="U533">
        <f>(DZ533+(T533+2*0.95*5.67E-8*(((DZ533+$B$9)+273)^4-(DZ533+273)^4)-44100*I533)/(1.84*29.3*Q533+8*0.95*5.67E-8*(DZ533+273)^3))</f>
        <v>0</v>
      </c>
      <c r="V533">
        <f>($C$9*EA533+$D$9*EB533+$E$9*U533)</f>
        <v>0</v>
      </c>
      <c r="W533">
        <f>0.61365*exp(17.502*V533/(240.97+V533))</f>
        <v>0</v>
      </c>
      <c r="X533">
        <f>(Y533/Z533*100)</f>
        <v>0</v>
      </c>
      <c r="Y533">
        <f>DS533*(DX533+DY533)/1000</f>
        <v>0</v>
      </c>
      <c r="Z533">
        <f>0.61365*exp(17.502*DZ533/(240.97+DZ533))</f>
        <v>0</v>
      </c>
      <c r="AA533">
        <f>(W533-DS533*(DX533+DY533)/1000)</f>
        <v>0</v>
      </c>
      <c r="AB533">
        <f>(-I533*44100)</f>
        <v>0</v>
      </c>
      <c r="AC533">
        <f>2*29.3*Q533*0.92*(DZ533-V533)</f>
        <v>0</v>
      </c>
      <c r="AD533">
        <f>2*0.95*5.67E-8*(((DZ533+$B$9)+273)^4-(V533+273)^4)</f>
        <v>0</v>
      </c>
      <c r="AE533">
        <f>T533+AD533+AB533+AC533</f>
        <v>0</v>
      </c>
      <c r="AF533">
        <f>DW533*AT533*(DR533-DQ533*(1000-AT533*DT533)/(1000-AT533*DS533))/(100*DK533)</f>
        <v>0</v>
      </c>
      <c r="AG533">
        <f>1000*DW533*AT533*(DS533-DT533)/(100*DK533*(1000-AT533*DS533))</f>
        <v>0</v>
      </c>
      <c r="AH533">
        <f>(AI533 - AJ533 - DX533*1E3/(8.314*(DZ533+273.15)) * AL533/DW533 * AK533) * DW533/(100*DK533) * (1000 - DT533)/1000</f>
        <v>0</v>
      </c>
      <c r="AI533">
        <v>651.5708469164051</v>
      </c>
      <c r="AJ533">
        <v>622.8221333333332</v>
      </c>
      <c r="AK533">
        <v>3.404189528224822</v>
      </c>
      <c r="AL533">
        <v>66.91601856702424</v>
      </c>
      <c r="AM533">
        <f>(AO533 - AN533 + DX533*1E3/(8.314*(DZ533+273.15)) * AQ533/DW533 * AP533) * DW533/(100*DK533) * 1000/(1000 - AO533)</f>
        <v>0</v>
      </c>
      <c r="AN533">
        <v>16.41425091290094</v>
      </c>
      <c r="AO533">
        <v>18.08056013986015</v>
      </c>
      <c r="AP533">
        <v>-1.826822402738045E-05</v>
      </c>
      <c r="AQ533">
        <v>105.3617858527693</v>
      </c>
      <c r="AR533">
        <v>0</v>
      </c>
      <c r="AS533">
        <v>0</v>
      </c>
      <c r="AT533">
        <f>IF(AR533*$H$15&gt;=AV533,1.0,(AV533/(AV533-AR533*$H$15)))</f>
        <v>0</v>
      </c>
      <c r="AU533">
        <f>(AT533-1)*100</f>
        <v>0</v>
      </c>
      <c r="AV533">
        <f>MAX(0,($B$15+$C$15*EE533)/(1+$D$15*EE533)*DX533/(DZ533+273)*$E$15)</f>
        <v>0</v>
      </c>
      <c r="AW533" t="s">
        <v>429</v>
      </c>
      <c r="AX533" t="s">
        <v>429</v>
      </c>
      <c r="AY533">
        <v>0</v>
      </c>
      <c r="AZ533">
        <v>0</v>
      </c>
      <c r="BA533">
        <f>1-AY533/AZ533</f>
        <v>0</v>
      </c>
      <c r="BB533">
        <v>0</v>
      </c>
      <c r="BC533" t="s">
        <v>429</v>
      </c>
      <c r="BD533" t="s">
        <v>429</v>
      </c>
      <c r="BE533">
        <v>0</v>
      </c>
      <c r="BF533">
        <v>0</v>
      </c>
      <c r="BG533">
        <f>1-BE533/BF533</f>
        <v>0</v>
      </c>
      <c r="BH533">
        <v>0.5</v>
      </c>
      <c r="BI533">
        <f>DH533</f>
        <v>0</v>
      </c>
      <c r="BJ533">
        <f>K533</f>
        <v>0</v>
      </c>
      <c r="BK533">
        <f>BG533*BH533*BI533</f>
        <v>0</v>
      </c>
      <c r="BL533">
        <f>(BJ533-BB533)/BI533</f>
        <v>0</v>
      </c>
      <c r="BM533">
        <f>(AZ533-BF533)/BF533</f>
        <v>0</v>
      </c>
      <c r="BN533">
        <f>AY533/(BA533+AY533/BF533)</f>
        <v>0</v>
      </c>
      <c r="BO533" t="s">
        <v>429</v>
      </c>
      <c r="BP533">
        <v>0</v>
      </c>
      <c r="BQ533">
        <f>IF(BP533&lt;&gt;0, BP533, BN533)</f>
        <v>0</v>
      </c>
      <c r="BR533">
        <f>1-BQ533/BF533</f>
        <v>0</v>
      </c>
      <c r="BS533">
        <f>(BF533-BE533)/(BF533-BQ533)</f>
        <v>0</v>
      </c>
      <c r="BT533">
        <f>(AZ533-BF533)/(AZ533-BQ533)</f>
        <v>0</v>
      </c>
      <c r="BU533">
        <f>(BF533-BE533)/(BF533-AY533)</f>
        <v>0</v>
      </c>
      <c r="BV533">
        <f>(AZ533-BF533)/(AZ533-AY533)</f>
        <v>0</v>
      </c>
      <c r="BW533">
        <f>(BS533*BQ533/BE533)</f>
        <v>0</v>
      </c>
      <c r="BX533">
        <f>(1-BW533)</f>
        <v>0</v>
      </c>
      <c r="DG533">
        <f>$B$13*EF533+$C$13*EG533+$F$13*ER533*(1-EU533)</f>
        <v>0</v>
      </c>
      <c r="DH533">
        <f>DG533*DI533</f>
        <v>0</v>
      </c>
      <c r="DI533">
        <f>($B$13*$D$11+$C$13*$D$11+$F$13*((FE533+EW533)/MAX(FE533+EW533+FF533, 0.1)*$I$11+FF533/MAX(FE533+EW533+FF533, 0.1)*$J$11))/($B$13+$C$13+$F$13)</f>
        <v>0</v>
      </c>
      <c r="DJ533">
        <f>($B$13*$K$11+$C$13*$K$11+$F$13*((FE533+EW533)/MAX(FE533+EW533+FF533, 0.1)*$P$11+FF533/MAX(FE533+EW533+FF533, 0.1)*$Q$11))/($B$13+$C$13+$F$13)</f>
        <v>0</v>
      </c>
      <c r="DK533">
        <v>5.18</v>
      </c>
      <c r="DL533">
        <v>0.5</v>
      </c>
      <c r="DM533" t="s">
        <v>430</v>
      </c>
      <c r="DN533">
        <v>2</v>
      </c>
      <c r="DO533" t="b">
        <v>1</v>
      </c>
      <c r="DP533">
        <v>1685135930.6</v>
      </c>
      <c r="DQ533">
        <v>588.179962962963</v>
      </c>
      <c r="DR533">
        <v>626.971</v>
      </c>
      <c r="DS533">
        <v>18.08982962962963</v>
      </c>
      <c r="DT533">
        <v>16.41500740740741</v>
      </c>
      <c r="DU533">
        <v>588.719962962963</v>
      </c>
      <c r="DV533">
        <v>18.51418518518518</v>
      </c>
      <c r="DW533">
        <v>500.0069629629629</v>
      </c>
      <c r="DX533">
        <v>99.5382111111111</v>
      </c>
      <c r="DY533">
        <v>0.09999892592592591</v>
      </c>
      <c r="DZ533">
        <v>27.10348148148148</v>
      </c>
      <c r="EA533">
        <v>27.96886296296296</v>
      </c>
      <c r="EB533">
        <v>999.9000000000001</v>
      </c>
      <c r="EC533">
        <v>0</v>
      </c>
      <c r="ED533">
        <v>0</v>
      </c>
      <c r="EE533">
        <v>10000.14296296296</v>
      </c>
      <c r="EF533">
        <v>0</v>
      </c>
      <c r="EG533">
        <v>22.19301481481482</v>
      </c>
      <c r="EH533">
        <v>-38.79097407407407</v>
      </c>
      <c r="EI533">
        <v>599.0160370370371</v>
      </c>
      <c r="EJ533">
        <v>637.4344814814815</v>
      </c>
      <c r="EK533">
        <v>1.674823333333333</v>
      </c>
      <c r="EL533">
        <v>626.971</v>
      </c>
      <c r="EM533">
        <v>16.41500740740741</v>
      </c>
      <c r="EN533">
        <v>1.80063</v>
      </c>
      <c r="EO533">
        <v>1.63391962962963</v>
      </c>
      <c r="EP533">
        <v>15.79225185185185</v>
      </c>
      <c r="EQ533">
        <v>14.28248148148148</v>
      </c>
      <c r="ER533">
        <v>2000.016296296296</v>
      </c>
      <c r="ES533">
        <v>0.9800057777777779</v>
      </c>
      <c r="ET533">
        <v>0.01999442962962963</v>
      </c>
      <c r="EU533">
        <v>0</v>
      </c>
      <c r="EV533">
        <v>483.716037037037</v>
      </c>
      <c r="EW533">
        <v>5.00078</v>
      </c>
      <c r="EX533">
        <v>12580.12592592593</v>
      </c>
      <c r="EY533">
        <v>16379.80370370371</v>
      </c>
      <c r="EZ533">
        <v>41.34937037037037</v>
      </c>
      <c r="FA533">
        <v>42.52066666666666</v>
      </c>
      <c r="FB533">
        <v>41.62240740740739</v>
      </c>
      <c r="FC533">
        <v>41.97429629629629</v>
      </c>
      <c r="FD533">
        <v>42.01599999999999</v>
      </c>
      <c r="FE533">
        <v>1955.126296296296</v>
      </c>
      <c r="FF533">
        <v>39.89000000000001</v>
      </c>
      <c r="FG533">
        <v>0</v>
      </c>
      <c r="FH533">
        <v>1685135936.5</v>
      </c>
      <c r="FI533">
        <v>0</v>
      </c>
      <c r="FJ533">
        <v>483.6741923076924</v>
      </c>
      <c r="FK533">
        <v>-0.237572656293829</v>
      </c>
      <c r="FL533">
        <v>-159.8940169263758</v>
      </c>
      <c r="FM533">
        <v>12579.92692307692</v>
      </c>
      <c r="FN533">
        <v>15</v>
      </c>
      <c r="FO533">
        <v>1685134506</v>
      </c>
      <c r="FP533" t="s">
        <v>1354</v>
      </c>
      <c r="FQ533">
        <v>1685134505.5</v>
      </c>
      <c r="FR533">
        <v>1685134506</v>
      </c>
      <c r="FS533">
        <v>8</v>
      </c>
      <c r="FT533">
        <v>0.058</v>
      </c>
      <c r="FU533">
        <v>-0.01</v>
      </c>
      <c r="FV533">
        <v>-0.483</v>
      </c>
      <c r="FW533">
        <v>-0.436</v>
      </c>
      <c r="FX533">
        <v>420</v>
      </c>
      <c r="FY533">
        <v>17</v>
      </c>
      <c r="FZ533">
        <v>0.32</v>
      </c>
      <c r="GA533">
        <v>0.03</v>
      </c>
      <c r="GB533">
        <v>-38.76091707317073</v>
      </c>
      <c r="GC533">
        <v>-0.4377721254355594</v>
      </c>
      <c r="GD533">
        <v>0.07751364286664746</v>
      </c>
      <c r="GE533">
        <v>0</v>
      </c>
      <c r="GF533">
        <v>1.676711463414634</v>
      </c>
      <c r="GG533">
        <v>-0.02896954703832792</v>
      </c>
      <c r="GH533">
        <v>0.003125200138742831</v>
      </c>
      <c r="GI533">
        <v>1</v>
      </c>
      <c r="GJ533">
        <v>1</v>
      </c>
      <c r="GK533">
        <v>2</v>
      </c>
      <c r="GL533" t="s">
        <v>432</v>
      </c>
      <c r="GM533">
        <v>3.09895</v>
      </c>
      <c r="GN533">
        <v>2.75803</v>
      </c>
      <c r="GO533">
        <v>0.126109</v>
      </c>
      <c r="GP533">
        <v>0.131598</v>
      </c>
      <c r="GQ533">
        <v>0.0984088</v>
      </c>
      <c r="GR533">
        <v>0.0907786</v>
      </c>
      <c r="GS533">
        <v>22294.8</v>
      </c>
      <c r="GT533">
        <v>21850.5</v>
      </c>
      <c r="GU533">
        <v>26066.5</v>
      </c>
      <c r="GV533">
        <v>25513.1</v>
      </c>
      <c r="GW533">
        <v>37724.4</v>
      </c>
      <c r="GX533">
        <v>35212.2</v>
      </c>
      <c r="GY533">
        <v>45586.6</v>
      </c>
      <c r="GZ533">
        <v>41899.8</v>
      </c>
      <c r="HA533">
        <v>1.85212</v>
      </c>
      <c r="HB533">
        <v>1.85712</v>
      </c>
      <c r="HC533">
        <v>-0.111468</v>
      </c>
      <c r="HD533">
        <v>0</v>
      </c>
      <c r="HE533">
        <v>29.7811</v>
      </c>
      <c r="HF533">
        <v>999.9</v>
      </c>
      <c r="HG533">
        <v>39.1</v>
      </c>
      <c r="HH533">
        <v>40.9</v>
      </c>
      <c r="HI533">
        <v>30.5507</v>
      </c>
      <c r="HJ533">
        <v>62.4301</v>
      </c>
      <c r="HK533">
        <v>23.1891</v>
      </c>
      <c r="HL533">
        <v>1</v>
      </c>
      <c r="HM533">
        <v>0.417792</v>
      </c>
      <c r="HN533">
        <v>4.14036</v>
      </c>
      <c r="HO533">
        <v>20.257</v>
      </c>
      <c r="HP533">
        <v>5.21085</v>
      </c>
      <c r="HQ533">
        <v>11.98</v>
      </c>
      <c r="HR533">
        <v>4.9629</v>
      </c>
      <c r="HS533">
        <v>3.27443</v>
      </c>
      <c r="HT533">
        <v>9999</v>
      </c>
      <c r="HU533">
        <v>9999</v>
      </c>
      <c r="HV533">
        <v>9999</v>
      </c>
      <c r="HW533">
        <v>43.7</v>
      </c>
      <c r="HX533">
        <v>1.86401</v>
      </c>
      <c r="HY533">
        <v>1.8602</v>
      </c>
      <c r="HZ533">
        <v>1.85852</v>
      </c>
      <c r="IA533">
        <v>1.85989</v>
      </c>
      <c r="IB533">
        <v>1.85987</v>
      </c>
      <c r="IC533">
        <v>1.85838</v>
      </c>
      <c r="ID533">
        <v>1.85747</v>
      </c>
      <c r="IE533">
        <v>1.85237</v>
      </c>
      <c r="IF533">
        <v>0</v>
      </c>
      <c r="IG533">
        <v>0</v>
      </c>
      <c r="IH533">
        <v>0</v>
      </c>
      <c r="II533">
        <v>0</v>
      </c>
      <c r="IJ533" t="s">
        <v>433</v>
      </c>
      <c r="IK533" t="s">
        <v>434</v>
      </c>
      <c r="IL533" t="s">
        <v>435</v>
      </c>
      <c r="IM533" t="s">
        <v>435</v>
      </c>
      <c r="IN533" t="s">
        <v>435</v>
      </c>
      <c r="IO533" t="s">
        <v>435</v>
      </c>
      <c r="IP533">
        <v>0</v>
      </c>
      <c r="IQ533">
        <v>100</v>
      </c>
      <c r="IR533">
        <v>100</v>
      </c>
      <c r="IS533">
        <v>-0.55</v>
      </c>
      <c r="IT533">
        <v>-0.4244</v>
      </c>
      <c r="IU533">
        <v>-0.4497975998826779</v>
      </c>
      <c r="IV533">
        <v>0.0001543633802942166</v>
      </c>
      <c r="IW533">
        <v>-6.359805854135664E-07</v>
      </c>
      <c r="IX533">
        <v>1.931128000261328E-10</v>
      </c>
      <c r="IY533">
        <v>-0.4300176354642509</v>
      </c>
      <c r="IZ533">
        <v>-0.009907362677547949</v>
      </c>
      <c r="JA533">
        <v>0.0006454078662214542</v>
      </c>
      <c r="JB533">
        <v>-5.064920317128958E-06</v>
      </c>
      <c r="JC533">
        <v>3</v>
      </c>
      <c r="JD533">
        <v>1872</v>
      </c>
      <c r="JE533">
        <v>1</v>
      </c>
      <c r="JF533">
        <v>37</v>
      </c>
      <c r="JG533">
        <v>23.9</v>
      </c>
      <c r="JH533">
        <v>23.9</v>
      </c>
      <c r="JI533">
        <v>1.64307</v>
      </c>
      <c r="JJ533">
        <v>2.66357</v>
      </c>
      <c r="JK533">
        <v>1.49658</v>
      </c>
      <c r="JL533">
        <v>2.33765</v>
      </c>
      <c r="JM533">
        <v>1.54907</v>
      </c>
      <c r="JN533">
        <v>2.35229</v>
      </c>
      <c r="JO533">
        <v>43.2091</v>
      </c>
      <c r="JP533">
        <v>15.8745</v>
      </c>
      <c r="JQ533">
        <v>18</v>
      </c>
      <c r="JR533">
        <v>496.745</v>
      </c>
      <c r="JS533">
        <v>516.1130000000001</v>
      </c>
      <c r="JT533">
        <v>22.6812</v>
      </c>
      <c r="JU533">
        <v>32.3967</v>
      </c>
      <c r="JV533">
        <v>30</v>
      </c>
      <c r="JW533">
        <v>32.4261</v>
      </c>
      <c r="JX533">
        <v>32.3651</v>
      </c>
      <c r="JY533">
        <v>33.05</v>
      </c>
      <c r="JZ533">
        <v>42.0239</v>
      </c>
      <c r="KA533">
        <v>0</v>
      </c>
      <c r="KB533">
        <v>22.6851</v>
      </c>
      <c r="KC533">
        <v>673.9450000000001</v>
      </c>
      <c r="KD533">
        <v>16.4721</v>
      </c>
      <c r="KE533">
        <v>99.6168</v>
      </c>
      <c r="KF533">
        <v>99.61279999999999</v>
      </c>
    </row>
    <row r="534" spans="1:292">
      <c r="A534">
        <v>494</v>
      </c>
      <c r="B534">
        <v>1685135942.6</v>
      </c>
      <c r="C534">
        <v>12540.09999990463</v>
      </c>
      <c r="D534" t="s">
        <v>1433</v>
      </c>
      <c r="E534" t="s">
        <v>1434</v>
      </c>
      <c r="F534">
        <v>5</v>
      </c>
      <c r="G534" t="s">
        <v>1353</v>
      </c>
      <c r="H534">
        <v>1685135935.044444</v>
      </c>
      <c r="I534">
        <f>(J534)/1000</f>
        <v>0</v>
      </c>
      <c r="J534">
        <f>IF(DO534, AM534, AG534)</f>
        <v>0</v>
      </c>
      <c r="K534">
        <f>IF(DO534, AH534, AF534)</f>
        <v>0</v>
      </c>
      <c r="L534">
        <f>DQ534 - IF(AT534&gt;1, K534*DK534*100.0/(AV534*EE534), 0)</f>
        <v>0</v>
      </c>
      <c r="M534">
        <f>((S534-I534/2)*L534-K534)/(S534+I534/2)</f>
        <v>0</v>
      </c>
      <c r="N534">
        <f>M534*(DX534+DY534)/1000.0</f>
        <v>0</v>
      </c>
      <c r="O534">
        <f>(DQ534 - IF(AT534&gt;1, K534*DK534*100.0/(AV534*EE534), 0))*(DX534+DY534)/1000.0</f>
        <v>0</v>
      </c>
      <c r="P534">
        <f>2.0/((1/R534-1/Q534)+SIGN(R534)*SQRT((1/R534-1/Q534)*(1/R534-1/Q534) + 4*DL534/((DL534+1)*(DL534+1))*(2*1/R534*1/Q534-1/Q534*1/Q534)))</f>
        <v>0</v>
      </c>
      <c r="Q534">
        <f>IF(LEFT(DM534,1)&lt;&gt;"0",IF(LEFT(DM534,1)="1",3.0,DN534),$D$5+$E$5*(EE534*DX534/($K$5*1000))+$F$5*(EE534*DX534/($K$5*1000))*MAX(MIN(DK534,$J$5),$I$5)*MAX(MIN(DK534,$J$5),$I$5)+$G$5*MAX(MIN(DK534,$J$5),$I$5)*(EE534*DX534/($K$5*1000))+$H$5*(EE534*DX534/($K$5*1000))*(EE534*DX534/($K$5*1000)))</f>
        <v>0</v>
      </c>
      <c r="R534">
        <f>I534*(1000-(1000*0.61365*exp(17.502*V534/(240.97+V534))/(DX534+DY534)+DS534)/2)/(1000*0.61365*exp(17.502*V534/(240.97+V534))/(DX534+DY534)-DS534)</f>
        <v>0</v>
      </c>
      <c r="S534">
        <f>1/((DL534+1)/(P534/1.6)+1/(Q534/1.37)) + DL534/((DL534+1)/(P534/1.6) + DL534/(Q534/1.37))</f>
        <v>0</v>
      </c>
      <c r="T534">
        <f>(DG534*DJ534)</f>
        <v>0</v>
      </c>
      <c r="U534">
        <f>(DZ534+(T534+2*0.95*5.67E-8*(((DZ534+$B$9)+273)^4-(DZ534+273)^4)-44100*I534)/(1.84*29.3*Q534+8*0.95*5.67E-8*(DZ534+273)^3))</f>
        <v>0</v>
      </c>
      <c r="V534">
        <f>($C$9*EA534+$D$9*EB534+$E$9*U534)</f>
        <v>0</v>
      </c>
      <c r="W534">
        <f>0.61365*exp(17.502*V534/(240.97+V534))</f>
        <v>0</v>
      </c>
      <c r="X534">
        <f>(Y534/Z534*100)</f>
        <v>0</v>
      </c>
      <c r="Y534">
        <f>DS534*(DX534+DY534)/1000</f>
        <v>0</v>
      </c>
      <c r="Z534">
        <f>0.61365*exp(17.502*DZ534/(240.97+DZ534))</f>
        <v>0</v>
      </c>
      <c r="AA534">
        <f>(W534-DS534*(DX534+DY534)/1000)</f>
        <v>0</v>
      </c>
      <c r="AB534">
        <f>(-I534*44100)</f>
        <v>0</v>
      </c>
      <c r="AC534">
        <f>2*29.3*Q534*0.92*(DZ534-V534)</f>
        <v>0</v>
      </c>
      <c r="AD534">
        <f>2*0.95*5.67E-8*(((DZ534+$B$9)+273)^4-(V534+273)^4)</f>
        <v>0</v>
      </c>
      <c r="AE534">
        <f>T534+AD534+AB534+AC534</f>
        <v>0</v>
      </c>
      <c r="AF534">
        <f>DW534*AT534*(DR534-DQ534*(1000-AT534*DT534)/(1000-AT534*DS534))/(100*DK534)</f>
        <v>0</v>
      </c>
      <c r="AG534">
        <f>1000*DW534*AT534*(DS534-DT534)/(100*DK534*(1000-AT534*DS534))</f>
        <v>0</v>
      </c>
      <c r="AH534">
        <f>(AI534 - AJ534 - DX534*1E3/(8.314*(DZ534+273.15)) * AL534/DW534 * AK534) * DW534/(100*DK534) * (1000 - DT534)/1000</f>
        <v>0</v>
      </c>
      <c r="AI534">
        <v>666.9172328582533</v>
      </c>
      <c r="AJ534">
        <v>638.1273696969697</v>
      </c>
      <c r="AK534">
        <v>3.405928932408776</v>
      </c>
      <c r="AL534">
        <v>66.91601856702424</v>
      </c>
      <c r="AM534">
        <f>(AO534 - AN534 + DX534*1E3/(8.314*(DZ534+273.15)) * AQ534/DW534 * AP534) * DW534/(100*DK534) * 1000/(1000 - AO534)</f>
        <v>0</v>
      </c>
      <c r="AN534">
        <v>16.41097944183796</v>
      </c>
      <c r="AO534">
        <v>18.07372027972029</v>
      </c>
      <c r="AP534">
        <v>-3.254496107653816E-05</v>
      </c>
      <c r="AQ534">
        <v>105.3617858527693</v>
      </c>
      <c r="AR534">
        <v>0</v>
      </c>
      <c r="AS534">
        <v>0</v>
      </c>
      <c r="AT534">
        <f>IF(AR534*$H$15&gt;=AV534,1.0,(AV534/(AV534-AR534*$H$15)))</f>
        <v>0</v>
      </c>
      <c r="AU534">
        <f>(AT534-1)*100</f>
        <v>0</v>
      </c>
      <c r="AV534">
        <f>MAX(0,($B$15+$C$15*EE534)/(1+$D$15*EE534)*DX534/(DZ534+273)*$E$15)</f>
        <v>0</v>
      </c>
      <c r="AW534" t="s">
        <v>429</v>
      </c>
      <c r="AX534" t="s">
        <v>429</v>
      </c>
      <c r="AY534">
        <v>0</v>
      </c>
      <c r="AZ534">
        <v>0</v>
      </c>
      <c r="BA534">
        <f>1-AY534/AZ534</f>
        <v>0</v>
      </c>
      <c r="BB534">
        <v>0</v>
      </c>
      <c r="BC534" t="s">
        <v>429</v>
      </c>
      <c r="BD534" t="s">
        <v>429</v>
      </c>
      <c r="BE534">
        <v>0</v>
      </c>
      <c r="BF534">
        <v>0</v>
      </c>
      <c r="BG534">
        <f>1-BE534/BF534</f>
        <v>0</v>
      </c>
      <c r="BH534">
        <v>0.5</v>
      </c>
      <c r="BI534">
        <f>DH534</f>
        <v>0</v>
      </c>
      <c r="BJ534">
        <f>K534</f>
        <v>0</v>
      </c>
      <c r="BK534">
        <f>BG534*BH534*BI534</f>
        <v>0</v>
      </c>
      <c r="BL534">
        <f>(BJ534-BB534)/BI534</f>
        <v>0</v>
      </c>
      <c r="BM534">
        <f>(AZ534-BF534)/BF534</f>
        <v>0</v>
      </c>
      <c r="BN534">
        <f>AY534/(BA534+AY534/BF534)</f>
        <v>0</v>
      </c>
      <c r="BO534" t="s">
        <v>429</v>
      </c>
      <c r="BP534">
        <v>0</v>
      </c>
      <c r="BQ534">
        <f>IF(BP534&lt;&gt;0, BP534, BN534)</f>
        <v>0</v>
      </c>
      <c r="BR534">
        <f>1-BQ534/BF534</f>
        <v>0</v>
      </c>
      <c r="BS534">
        <f>(BF534-BE534)/(BF534-BQ534)</f>
        <v>0</v>
      </c>
      <c r="BT534">
        <f>(AZ534-BF534)/(AZ534-BQ534)</f>
        <v>0</v>
      </c>
      <c r="BU534">
        <f>(BF534-BE534)/(BF534-AY534)</f>
        <v>0</v>
      </c>
      <c r="BV534">
        <f>(AZ534-BF534)/(AZ534-AY534)</f>
        <v>0</v>
      </c>
      <c r="BW534">
        <f>(BS534*BQ534/BE534)</f>
        <v>0</v>
      </c>
      <c r="BX534">
        <f>(1-BW534)</f>
        <v>0</v>
      </c>
      <c r="DG534">
        <f>$B$13*EF534+$C$13*EG534+$F$13*ER534*(1-EU534)</f>
        <v>0</v>
      </c>
      <c r="DH534">
        <f>DG534*DI534</f>
        <v>0</v>
      </c>
      <c r="DI534">
        <f>($B$13*$D$11+$C$13*$D$11+$F$13*((FE534+EW534)/MAX(FE534+EW534+FF534, 0.1)*$I$11+FF534/MAX(FE534+EW534+FF534, 0.1)*$J$11))/($B$13+$C$13+$F$13)</f>
        <v>0</v>
      </c>
      <c r="DJ534">
        <f>($B$13*$K$11+$C$13*$K$11+$F$13*((FE534+EW534)/MAX(FE534+EW534+FF534, 0.1)*$P$11+FF534/MAX(FE534+EW534+FF534, 0.1)*$Q$11))/($B$13+$C$13+$F$13)</f>
        <v>0</v>
      </c>
      <c r="DK534">
        <v>5.18</v>
      </c>
      <c r="DL534">
        <v>0.5</v>
      </c>
      <c r="DM534" t="s">
        <v>430</v>
      </c>
      <c r="DN534">
        <v>2</v>
      </c>
      <c r="DO534" t="b">
        <v>1</v>
      </c>
      <c r="DP534">
        <v>1685135935.044444</v>
      </c>
      <c r="DQ534">
        <v>603.0277777777778</v>
      </c>
      <c r="DR534">
        <v>641.8807407407409</v>
      </c>
      <c r="DS534">
        <v>18.08448888888889</v>
      </c>
      <c r="DT534">
        <v>16.4132</v>
      </c>
      <c r="DU534">
        <v>603.5736296296296</v>
      </c>
      <c r="DV534">
        <v>18.50888518518519</v>
      </c>
      <c r="DW534">
        <v>500.0098888888889</v>
      </c>
      <c r="DX534">
        <v>99.5383962962963</v>
      </c>
      <c r="DY534">
        <v>0.09995544074074074</v>
      </c>
      <c r="DZ534">
        <v>27.10357407407407</v>
      </c>
      <c r="EA534">
        <v>27.97061481481481</v>
      </c>
      <c r="EB534">
        <v>999.9000000000001</v>
      </c>
      <c r="EC534">
        <v>0</v>
      </c>
      <c r="ED534">
        <v>0</v>
      </c>
      <c r="EE534">
        <v>10001.76481481482</v>
      </c>
      <c r="EF534">
        <v>0</v>
      </c>
      <c r="EG534">
        <v>22.08782962962963</v>
      </c>
      <c r="EH534">
        <v>-38.85295555555555</v>
      </c>
      <c r="EI534">
        <v>614.1339999999999</v>
      </c>
      <c r="EJ534">
        <v>652.591925925926</v>
      </c>
      <c r="EK534">
        <v>1.671282592592593</v>
      </c>
      <c r="EL534">
        <v>641.8807407407409</v>
      </c>
      <c r="EM534">
        <v>16.4132</v>
      </c>
      <c r="EN534">
        <v>1.800100740740741</v>
      </c>
      <c r="EO534">
        <v>1.633742962962963</v>
      </c>
      <c r="EP534">
        <v>15.78765925925926</v>
      </c>
      <c r="EQ534">
        <v>14.28081851851852</v>
      </c>
      <c r="ER534">
        <v>2000.017037037037</v>
      </c>
      <c r="ES534">
        <v>0.9800057777777779</v>
      </c>
      <c r="ET534">
        <v>0.01999442962962963</v>
      </c>
      <c r="EU534">
        <v>0</v>
      </c>
      <c r="EV534">
        <v>483.687037037037</v>
      </c>
      <c r="EW534">
        <v>5.00078</v>
      </c>
      <c r="EX534">
        <v>12572.81851851852</v>
      </c>
      <c r="EY534">
        <v>16379.8037037037</v>
      </c>
      <c r="EZ534">
        <v>41.34466666666665</v>
      </c>
      <c r="FA534">
        <v>42.52296296296296</v>
      </c>
      <c r="FB534">
        <v>41.61551851851851</v>
      </c>
      <c r="FC534">
        <v>41.96507407407407</v>
      </c>
      <c r="FD534">
        <v>42.03903703703703</v>
      </c>
      <c r="FE534">
        <v>1955.127037037037</v>
      </c>
      <c r="FF534">
        <v>39.89000000000001</v>
      </c>
      <c r="FG534">
        <v>0</v>
      </c>
      <c r="FH534">
        <v>1685135940.7</v>
      </c>
      <c r="FI534">
        <v>0</v>
      </c>
      <c r="FJ534">
        <v>483.657</v>
      </c>
      <c r="FK534">
        <v>-0.8971538588025212</v>
      </c>
      <c r="FL534">
        <v>-5.884615402925738</v>
      </c>
      <c r="FM534">
        <v>12572.88</v>
      </c>
      <c r="FN534">
        <v>15</v>
      </c>
      <c r="FO534">
        <v>1685134506</v>
      </c>
      <c r="FP534" t="s">
        <v>1354</v>
      </c>
      <c r="FQ534">
        <v>1685134505.5</v>
      </c>
      <c r="FR534">
        <v>1685134506</v>
      </c>
      <c r="FS534">
        <v>8</v>
      </c>
      <c r="FT534">
        <v>0.058</v>
      </c>
      <c r="FU534">
        <v>-0.01</v>
      </c>
      <c r="FV534">
        <v>-0.483</v>
      </c>
      <c r="FW534">
        <v>-0.436</v>
      </c>
      <c r="FX534">
        <v>420</v>
      </c>
      <c r="FY534">
        <v>17</v>
      </c>
      <c r="FZ534">
        <v>0.32</v>
      </c>
      <c r="GA534">
        <v>0.03</v>
      </c>
      <c r="GB534">
        <v>-38.814115</v>
      </c>
      <c r="GC534">
        <v>-0.9083774859286112</v>
      </c>
      <c r="GD534">
        <v>0.09770264722616243</v>
      </c>
      <c r="GE534">
        <v>0</v>
      </c>
      <c r="GF534">
        <v>1.67324375</v>
      </c>
      <c r="GG534">
        <v>-0.04843913696060512</v>
      </c>
      <c r="GH534">
        <v>0.004738792930430693</v>
      </c>
      <c r="GI534">
        <v>1</v>
      </c>
      <c r="GJ534">
        <v>1</v>
      </c>
      <c r="GK534">
        <v>2</v>
      </c>
      <c r="GL534" t="s">
        <v>432</v>
      </c>
      <c r="GM534">
        <v>3.0989</v>
      </c>
      <c r="GN534">
        <v>2.7581</v>
      </c>
      <c r="GO534">
        <v>0.128265</v>
      </c>
      <c r="GP534">
        <v>0.133709</v>
      </c>
      <c r="GQ534">
        <v>0.0983851</v>
      </c>
      <c r="GR534">
        <v>0.0907736</v>
      </c>
      <c r="GS534">
        <v>22239.7</v>
      </c>
      <c r="GT534">
        <v>21797.4</v>
      </c>
      <c r="GU534">
        <v>26066.5</v>
      </c>
      <c r="GV534">
        <v>25513.1</v>
      </c>
      <c r="GW534">
        <v>37725.6</v>
      </c>
      <c r="GX534">
        <v>35212.8</v>
      </c>
      <c r="GY534">
        <v>45586.5</v>
      </c>
      <c r="GZ534">
        <v>41900</v>
      </c>
      <c r="HA534">
        <v>1.85233</v>
      </c>
      <c r="HB534">
        <v>1.85725</v>
      </c>
      <c r="HC534">
        <v>-0.110231</v>
      </c>
      <c r="HD534">
        <v>0</v>
      </c>
      <c r="HE534">
        <v>29.7683</v>
      </c>
      <c r="HF534">
        <v>999.9</v>
      </c>
      <c r="HG534">
        <v>39.1</v>
      </c>
      <c r="HH534">
        <v>40.9</v>
      </c>
      <c r="HI534">
        <v>30.5494</v>
      </c>
      <c r="HJ534">
        <v>62.3001</v>
      </c>
      <c r="HK534">
        <v>23.109</v>
      </c>
      <c r="HL534">
        <v>1</v>
      </c>
      <c r="HM534">
        <v>0.417858</v>
      </c>
      <c r="HN534">
        <v>4.10499</v>
      </c>
      <c r="HO534">
        <v>20.2577</v>
      </c>
      <c r="HP534">
        <v>5.2113</v>
      </c>
      <c r="HQ534">
        <v>11.98</v>
      </c>
      <c r="HR534">
        <v>4.96295</v>
      </c>
      <c r="HS534">
        <v>3.27425</v>
      </c>
      <c r="HT534">
        <v>9999</v>
      </c>
      <c r="HU534">
        <v>9999</v>
      </c>
      <c r="HV534">
        <v>9999</v>
      </c>
      <c r="HW534">
        <v>43.7</v>
      </c>
      <c r="HX534">
        <v>1.86401</v>
      </c>
      <c r="HY534">
        <v>1.8602</v>
      </c>
      <c r="HZ534">
        <v>1.85852</v>
      </c>
      <c r="IA534">
        <v>1.85989</v>
      </c>
      <c r="IB534">
        <v>1.85987</v>
      </c>
      <c r="IC534">
        <v>1.85838</v>
      </c>
      <c r="ID534">
        <v>1.85745</v>
      </c>
      <c r="IE534">
        <v>1.85236</v>
      </c>
      <c r="IF534">
        <v>0</v>
      </c>
      <c r="IG534">
        <v>0</v>
      </c>
      <c r="IH534">
        <v>0</v>
      </c>
      <c r="II534">
        <v>0</v>
      </c>
      <c r="IJ534" t="s">
        <v>433</v>
      </c>
      <c r="IK534" t="s">
        <v>434</v>
      </c>
      <c r="IL534" t="s">
        <v>435</v>
      </c>
      <c r="IM534" t="s">
        <v>435</v>
      </c>
      <c r="IN534" t="s">
        <v>435</v>
      </c>
      <c r="IO534" t="s">
        <v>435</v>
      </c>
      <c r="IP534">
        <v>0</v>
      </c>
      <c r="IQ534">
        <v>100</v>
      </c>
      <c r="IR534">
        <v>100</v>
      </c>
      <c r="IS534">
        <v>-0.556</v>
      </c>
      <c r="IT534">
        <v>-0.4245</v>
      </c>
      <c r="IU534">
        <v>-0.4497975998826779</v>
      </c>
      <c r="IV534">
        <v>0.0001543633802942166</v>
      </c>
      <c r="IW534">
        <v>-6.359805854135664E-07</v>
      </c>
      <c r="IX534">
        <v>1.931128000261328E-10</v>
      </c>
      <c r="IY534">
        <v>-0.4300176354642509</v>
      </c>
      <c r="IZ534">
        <v>-0.009907362677547949</v>
      </c>
      <c r="JA534">
        <v>0.0006454078662214542</v>
      </c>
      <c r="JB534">
        <v>-5.064920317128958E-06</v>
      </c>
      <c r="JC534">
        <v>3</v>
      </c>
      <c r="JD534">
        <v>1872</v>
      </c>
      <c r="JE534">
        <v>1</v>
      </c>
      <c r="JF534">
        <v>37</v>
      </c>
      <c r="JG534">
        <v>24</v>
      </c>
      <c r="JH534">
        <v>23.9</v>
      </c>
      <c r="JI534">
        <v>1.67236</v>
      </c>
      <c r="JJ534">
        <v>2.66479</v>
      </c>
      <c r="JK534">
        <v>1.49658</v>
      </c>
      <c r="JL534">
        <v>2.33887</v>
      </c>
      <c r="JM534">
        <v>1.54907</v>
      </c>
      <c r="JN534">
        <v>2.43652</v>
      </c>
      <c r="JO534">
        <v>43.2091</v>
      </c>
      <c r="JP534">
        <v>15.8745</v>
      </c>
      <c r="JQ534">
        <v>18</v>
      </c>
      <c r="JR534">
        <v>496.847</v>
      </c>
      <c r="JS534">
        <v>516.177</v>
      </c>
      <c r="JT534">
        <v>22.6951</v>
      </c>
      <c r="JU534">
        <v>32.3967</v>
      </c>
      <c r="JV534">
        <v>30</v>
      </c>
      <c r="JW534">
        <v>32.4235</v>
      </c>
      <c r="JX534">
        <v>32.3623</v>
      </c>
      <c r="JY534">
        <v>33.6364</v>
      </c>
      <c r="JZ534">
        <v>42.0239</v>
      </c>
      <c r="KA534">
        <v>0</v>
      </c>
      <c r="KB534">
        <v>22.712</v>
      </c>
      <c r="KC534">
        <v>687.303</v>
      </c>
      <c r="KD534">
        <v>16.4721</v>
      </c>
      <c r="KE534">
        <v>99.61660000000001</v>
      </c>
      <c r="KF534">
        <v>99.613</v>
      </c>
    </row>
    <row r="535" spans="1:292">
      <c r="A535">
        <v>495</v>
      </c>
      <c r="B535">
        <v>1685135947.6</v>
      </c>
      <c r="C535">
        <v>12545.09999990463</v>
      </c>
      <c r="D535" t="s">
        <v>1435</v>
      </c>
      <c r="E535" t="s">
        <v>1436</v>
      </c>
      <c r="F535">
        <v>5</v>
      </c>
      <c r="G535" t="s">
        <v>1353</v>
      </c>
      <c r="H535">
        <v>1685135940.062963</v>
      </c>
      <c r="I535">
        <f>(J535)/1000</f>
        <v>0</v>
      </c>
      <c r="J535">
        <f>IF(DO535, AM535, AG535)</f>
        <v>0</v>
      </c>
      <c r="K535">
        <f>IF(DO535, AH535, AF535)</f>
        <v>0</v>
      </c>
      <c r="L535">
        <f>DQ535 - IF(AT535&gt;1, K535*DK535*100.0/(AV535*EE535), 0)</f>
        <v>0</v>
      </c>
      <c r="M535">
        <f>((S535-I535/2)*L535-K535)/(S535+I535/2)</f>
        <v>0</v>
      </c>
      <c r="N535">
        <f>M535*(DX535+DY535)/1000.0</f>
        <v>0</v>
      </c>
      <c r="O535">
        <f>(DQ535 - IF(AT535&gt;1, K535*DK535*100.0/(AV535*EE535), 0))*(DX535+DY535)/1000.0</f>
        <v>0</v>
      </c>
      <c r="P535">
        <f>2.0/((1/R535-1/Q535)+SIGN(R535)*SQRT((1/R535-1/Q535)*(1/R535-1/Q535) + 4*DL535/((DL535+1)*(DL535+1))*(2*1/R535*1/Q535-1/Q535*1/Q535)))</f>
        <v>0</v>
      </c>
      <c r="Q535">
        <f>IF(LEFT(DM535,1)&lt;&gt;"0",IF(LEFT(DM535,1)="1",3.0,DN535),$D$5+$E$5*(EE535*DX535/($K$5*1000))+$F$5*(EE535*DX535/($K$5*1000))*MAX(MIN(DK535,$J$5),$I$5)*MAX(MIN(DK535,$J$5),$I$5)+$G$5*MAX(MIN(DK535,$J$5),$I$5)*(EE535*DX535/($K$5*1000))+$H$5*(EE535*DX535/($K$5*1000))*(EE535*DX535/($K$5*1000)))</f>
        <v>0</v>
      </c>
      <c r="R535">
        <f>I535*(1000-(1000*0.61365*exp(17.502*V535/(240.97+V535))/(DX535+DY535)+DS535)/2)/(1000*0.61365*exp(17.502*V535/(240.97+V535))/(DX535+DY535)-DS535)</f>
        <v>0</v>
      </c>
      <c r="S535">
        <f>1/((DL535+1)/(P535/1.6)+1/(Q535/1.37)) + DL535/((DL535+1)/(P535/1.6) + DL535/(Q535/1.37))</f>
        <v>0</v>
      </c>
      <c r="T535">
        <f>(DG535*DJ535)</f>
        <v>0</v>
      </c>
      <c r="U535">
        <f>(DZ535+(T535+2*0.95*5.67E-8*(((DZ535+$B$9)+273)^4-(DZ535+273)^4)-44100*I535)/(1.84*29.3*Q535+8*0.95*5.67E-8*(DZ535+273)^3))</f>
        <v>0</v>
      </c>
      <c r="V535">
        <f>($C$9*EA535+$D$9*EB535+$E$9*U535)</f>
        <v>0</v>
      </c>
      <c r="W535">
        <f>0.61365*exp(17.502*V535/(240.97+V535))</f>
        <v>0</v>
      </c>
      <c r="X535">
        <f>(Y535/Z535*100)</f>
        <v>0</v>
      </c>
      <c r="Y535">
        <f>DS535*(DX535+DY535)/1000</f>
        <v>0</v>
      </c>
      <c r="Z535">
        <f>0.61365*exp(17.502*DZ535/(240.97+DZ535))</f>
        <v>0</v>
      </c>
      <c r="AA535">
        <f>(W535-DS535*(DX535+DY535)/1000)</f>
        <v>0</v>
      </c>
      <c r="AB535">
        <f>(-I535*44100)</f>
        <v>0</v>
      </c>
      <c r="AC535">
        <f>2*29.3*Q535*0.92*(DZ535-V535)</f>
        <v>0</v>
      </c>
      <c r="AD535">
        <f>2*0.95*5.67E-8*(((DZ535+$B$9)+273)^4-(V535+273)^4)</f>
        <v>0</v>
      </c>
      <c r="AE535">
        <f>T535+AD535+AB535+AC535</f>
        <v>0</v>
      </c>
      <c r="AF535">
        <f>DW535*AT535*(DR535-DQ535*(1000-AT535*DT535)/(1000-AT535*DS535))/(100*DK535)</f>
        <v>0</v>
      </c>
      <c r="AG535">
        <f>1000*DW535*AT535*(DS535-DT535)/(100*DK535*(1000-AT535*DS535))</f>
        <v>0</v>
      </c>
      <c r="AH535">
        <f>(AI535 - AJ535 - DX535*1E3/(8.314*(DZ535+273.15)) * AL535/DW535 * AK535) * DW535/(100*DK535) * (1000 - DT535)/1000</f>
        <v>0</v>
      </c>
      <c r="AI535">
        <v>683.945603505861</v>
      </c>
      <c r="AJ535">
        <v>655.1255515151516</v>
      </c>
      <c r="AK535">
        <v>3.402530147507145</v>
      </c>
      <c r="AL535">
        <v>66.91601856702424</v>
      </c>
      <c r="AM535">
        <f>(AO535 - AN535 + DX535*1E3/(8.314*(DZ535+273.15)) * AQ535/DW535 * AP535) * DW535/(100*DK535) * 1000/(1000 - AO535)</f>
        <v>0</v>
      </c>
      <c r="AN535">
        <v>16.40998078369778</v>
      </c>
      <c r="AO535">
        <v>18.0679083916084</v>
      </c>
      <c r="AP535">
        <v>-1.667209424804558E-05</v>
      </c>
      <c r="AQ535">
        <v>105.3617858527693</v>
      </c>
      <c r="AR535">
        <v>0</v>
      </c>
      <c r="AS535">
        <v>0</v>
      </c>
      <c r="AT535">
        <f>IF(AR535*$H$15&gt;=AV535,1.0,(AV535/(AV535-AR535*$H$15)))</f>
        <v>0</v>
      </c>
      <c r="AU535">
        <f>(AT535-1)*100</f>
        <v>0</v>
      </c>
      <c r="AV535">
        <f>MAX(0,($B$15+$C$15*EE535)/(1+$D$15*EE535)*DX535/(DZ535+273)*$E$15)</f>
        <v>0</v>
      </c>
      <c r="AW535" t="s">
        <v>429</v>
      </c>
      <c r="AX535" t="s">
        <v>429</v>
      </c>
      <c r="AY535">
        <v>0</v>
      </c>
      <c r="AZ535">
        <v>0</v>
      </c>
      <c r="BA535">
        <f>1-AY535/AZ535</f>
        <v>0</v>
      </c>
      <c r="BB535">
        <v>0</v>
      </c>
      <c r="BC535" t="s">
        <v>429</v>
      </c>
      <c r="BD535" t="s">
        <v>429</v>
      </c>
      <c r="BE535">
        <v>0</v>
      </c>
      <c r="BF535">
        <v>0</v>
      </c>
      <c r="BG535">
        <f>1-BE535/BF535</f>
        <v>0</v>
      </c>
      <c r="BH535">
        <v>0.5</v>
      </c>
      <c r="BI535">
        <f>DH535</f>
        <v>0</v>
      </c>
      <c r="BJ535">
        <f>K535</f>
        <v>0</v>
      </c>
      <c r="BK535">
        <f>BG535*BH535*BI535</f>
        <v>0</v>
      </c>
      <c r="BL535">
        <f>(BJ535-BB535)/BI535</f>
        <v>0</v>
      </c>
      <c r="BM535">
        <f>(AZ535-BF535)/BF535</f>
        <v>0</v>
      </c>
      <c r="BN535">
        <f>AY535/(BA535+AY535/BF535)</f>
        <v>0</v>
      </c>
      <c r="BO535" t="s">
        <v>429</v>
      </c>
      <c r="BP535">
        <v>0</v>
      </c>
      <c r="BQ535">
        <f>IF(BP535&lt;&gt;0, BP535, BN535)</f>
        <v>0</v>
      </c>
      <c r="BR535">
        <f>1-BQ535/BF535</f>
        <v>0</v>
      </c>
      <c r="BS535">
        <f>(BF535-BE535)/(BF535-BQ535)</f>
        <v>0</v>
      </c>
      <c r="BT535">
        <f>(AZ535-BF535)/(AZ535-BQ535)</f>
        <v>0</v>
      </c>
      <c r="BU535">
        <f>(BF535-BE535)/(BF535-AY535)</f>
        <v>0</v>
      </c>
      <c r="BV535">
        <f>(AZ535-BF535)/(AZ535-AY535)</f>
        <v>0</v>
      </c>
      <c r="BW535">
        <f>(BS535*BQ535/BE535)</f>
        <v>0</v>
      </c>
      <c r="BX535">
        <f>(1-BW535)</f>
        <v>0</v>
      </c>
      <c r="DG535">
        <f>$B$13*EF535+$C$13*EG535+$F$13*ER535*(1-EU535)</f>
        <v>0</v>
      </c>
      <c r="DH535">
        <f>DG535*DI535</f>
        <v>0</v>
      </c>
      <c r="DI535">
        <f>($B$13*$D$11+$C$13*$D$11+$F$13*((FE535+EW535)/MAX(FE535+EW535+FF535, 0.1)*$I$11+FF535/MAX(FE535+EW535+FF535, 0.1)*$J$11))/($B$13+$C$13+$F$13)</f>
        <v>0</v>
      </c>
      <c r="DJ535">
        <f>($B$13*$K$11+$C$13*$K$11+$F$13*((FE535+EW535)/MAX(FE535+EW535+FF535, 0.1)*$P$11+FF535/MAX(FE535+EW535+FF535, 0.1)*$Q$11))/($B$13+$C$13+$F$13)</f>
        <v>0</v>
      </c>
      <c r="DK535">
        <v>5.18</v>
      </c>
      <c r="DL535">
        <v>0.5</v>
      </c>
      <c r="DM535" t="s">
        <v>430</v>
      </c>
      <c r="DN535">
        <v>2</v>
      </c>
      <c r="DO535" t="b">
        <v>1</v>
      </c>
      <c r="DP535">
        <v>1685135940.062963</v>
      </c>
      <c r="DQ535">
        <v>619.7857777777778</v>
      </c>
      <c r="DR535">
        <v>658.7015555555556</v>
      </c>
      <c r="DS535">
        <v>18.07754814814815</v>
      </c>
      <c r="DT535">
        <v>16.41108888888889</v>
      </c>
      <c r="DU535">
        <v>620.3384814814815</v>
      </c>
      <c r="DV535">
        <v>18.50201111111111</v>
      </c>
      <c r="DW535">
        <v>500.0001481481482</v>
      </c>
      <c r="DX535">
        <v>99.53882962962965</v>
      </c>
      <c r="DY535">
        <v>0.09995834814814815</v>
      </c>
      <c r="DZ535">
        <v>27.10593333333334</v>
      </c>
      <c r="EA535">
        <v>27.96558148148149</v>
      </c>
      <c r="EB535">
        <v>999.9000000000001</v>
      </c>
      <c r="EC535">
        <v>0</v>
      </c>
      <c r="ED535">
        <v>0</v>
      </c>
      <c r="EE535">
        <v>10000.60444444445</v>
      </c>
      <c r="EF535">
        <v>0</v>
      </c>
      <c r="EG535">
        <v>22.08316666666667</v>
      </c>
      <c r="EH535">
        <v>-38.91567777777778</v>
      </c>
      <c r="EI535">
        <v>631.1962962962963</v>
      </c>
      <c r="EJ535">
        <v>669.691962962963</v>
      </c>
      <c r="EK535">
        <v>1.66645925925926</v>
      </c>
      <c r="EL535">
        <v>658.7015555555556</v>
      </c>
      <c r="EM535">
        <v>16.41108888888889</v>
      </c>
      <c r="EN535">
        <v>1.799417407407408</v>
      </c>
      <c r="EO535">
        <v>1.63354</v>
      </c>
      <c r="EP535">
        <v>15.78172962962963</v>
      </c>
      <c r="EQ535">
        <v>14.27888888888889</v>
      </c>
      <c r="ER535">
        <v>2000.00962962963</v>
      </c>
      <c r="ES535">
        <v>0.9800056666666668</v>
      </c>
      <c r="ET535">
        <v>0.01999454444444444</v>
      </c>
      <c r="EU535">
        <v>0</v>
      </c>
      <c r="EV535">
        <v>483.5911111111112</v>
      </c>
      <c r="EW535">
        <v>5.00078</v>
      </c>
      <c r="EX535">
        <v>12578.04074074074</v>
      </c>
      <c r="EY535">
        <v>16379.74074074074</v>
      </c>
      <c r="EZ535">
        <v>41.35618518518518</v>
      </c>
      <c r="FA535">
        <v>42.52296296296296</v>
      </c>
      <c r="FB535">
        <v>41.61322222222221</v>
      </c>
      <c r="FC535">
        <v>41.97192592592592</v>
      </c>
      <c r="FD535">
        <v>42.04829629629629</v>
      </c>
      <c r="FE535">
        <v>1955.11962962963</v>
      </c>
      <c r="FF535">
        <v>39.89000000000001</v>
      </c>
      <c r="FG535">
        <v>0</v>
      </c>
      <c r="FH535">
        <v>1685135945.5</v>
      </c>
      <c r="FI535">
        <v>0</v>
      </c>
      <c r="FJ535">
        <v>483.56604</v>
      </c>
      <c r="FK535">
        <v>-1.767846169241476</v>
      </c>
      <c r="FL535">
        <v>136.8923074633381</v>
      </c>
      <c r="FM535">
        <v>12578.232</v>
      </c>
      <c r="FN535">
        <v>15</v>
      </c>
      <c r="FO535">
        <v>1685134506</v>
      </c>
      <c r="FP535" t="s">
        <v>1354</v>
      </c>
      <c r="FQ535">
        <v>1685134505.5</v>
      </c>
      <c r="FR535">
        <v>1685134506</v>
      </c>
      <c r="FS535">
        <v>8</v>
      </c>
      <c r="FT535">
        <v>0.058</v>
      </c>
      <c r="FU535">
        <v>-0.01</v>
      </c>
      <c r="FV535">
        <v>-0.483</v>
      </c>
      <c r="FW535">
        <v>-0.436</v>
      </c>
      <c r="FX535">
        <v>420</v>
      </c>
      <c r="FY535">
        <v>17</v>
      </c>
      <c r="FZ535">
        <v>0.32</v>
      </c>
      <c r="GA535">
        <v>0.03</v>
      </c>
      <c r="GB535">
        <v>-38.87957</v>
      </c>
      <c r="GC535">
        <v>-0.8184045028142712</v>
      </c>
      <c r="GD535">
        <v>0.09239526286558201</v>
      </c>
      <c r="GE535">
        <v>0</v>
      </c>
      <c r="GF535">
        <v>1.6689535</v>
      </c>
      <c r="GG535">
        <v>-0.05797846153846727</v>
      </c>
      <c r="GH535">
        <v>0.00560789423491563</v>
      </c>
      <c r="GI535">
        <v>1</v>
      </c>
      <c r="GJ535">
        <v>1</v>
      </c>
      <c r="GK535">
        <v>2</v>
      </c>
      <c r="GL535" t="s">
        <v>432</v>
      </c>
      <c r="GM535">
        <v>3.09886</v>
      </c>
      <c r="GN535">
        <v>2.75801</v>
      </c>
      <c r="GO535">
        <v>0.130621</v>
      </c>
      <c r="GP535">
        <v>0.135998</v>
      </c>
      <c r="GQ535">
        <v>0.0983603</v>
      </c>
      <c r="GR535">
        <v>0.0907637</v>
      </c>
      <c r="GS535">
        <v>22179.5</v>
      </c>
      <c r="GT535">
        <v>21739.7</v>
      </c>
      <c r="GU535">
        <v>26066.4</v>
      </c>
      <c r="GV535">
        <v>25513</v>
      </c>
      <c r="GW535">
        <v>37726.8</v>
      </c>
      <c r="GX535">
        <v>35213.2</v>
      </c>
      <c r="GY535">
        <v>45586.3</v>
      </c>
      <c r="GZ535">
        <v>41899.8</v>
      </c>
      <c r="HA535">
        <v>1.85205</v>
      </c>
      <c r="HB535">
        <v>1.85753</v>
      </c>
      <c r="HC535">
        <v>-0.110306</v>
      </c>
      <c r="HD535">
        <v>0</v>
      </c>
      <c r="HE535">
        <v>29.7529</v>
      </c>
      <c r="HF535">
        <v>999.9</v>
      </c>
      <c r="HG535">
        <v>39.1</v>
      </c>
      <c r="HH535">
        <v>40.9</v>
      </c>
      <c r="HI535">
        <v>30.5517</v>
      </c>
      <c r="HJ535">
        <v>62.3401</v>
      </c>
      <c r="HK535">
        <v>23.3534</v>
      </c>
      <c r="HL535">
        <v>1</v>
      </c>
      <c r="HM535">
        <v>0.417767</v>
      </c>
      <c r="HN535">
        <v>4.08217</v>
      </c>
      <c r="HO535">
        <v>20.2582</v>
      </c>
      <c r="HP535">
        <v>5.2107</v>
      </c>
      <c r="HQ535">
        <v>11.98</v>
      </c>
      <c r="HR535">
        <v>4.96245</v>
      </c>
      <c r="HS535">
        <v>3.27415</v>
      </c>
      <c r="HT535">
        <v>9999</v>
      </c>
      <c r="HU535">
        <v>9999</v>
      </c>
      <c r="HV535">
        <v>9999</v>
      </c>
      <c r="HW535">
        <v>43.7</v>
      </c>
      <c r="HX535">
        <v>1.86401</v>
      </c>
      <c r="HY535">
        <v>1.8602</v>
      </c>
      <c r="HZ535">
        <v>1.85852</v>
      </c>
      <c r="IA535">
        <v>1.85989</v>
      </c>
      <c r="IB535">
        <v>1.85986</v>
      </c>
      <c r="IC535">
        <v>1.85838</v>
      </c>
      <c r="ID535">
        <v>1.85745</v>
      </c>
      <c r="IE535">
        <v>1.85237</v>
      </c>
      <c r="IF535">
        <v>0</v>
      </c>
      <c r="IG535">
        <v>0</v>
      </c>
      <c r="IH535">
        <v>0</v>
      </c>
      <c r="II535">
        <v>0</v>
      </c>
      <c r="IJ535" t="s">
        <v>433</v>
      </c>
      <c r="IK535" t="s">
        <v>434</v>
      </c>
      <c r="IL535" t="s">
        <v>435</v>
      </c>
      <c r="IM535" t="s">
        <v>435</v>
      </c>
      <c r="IN535" t="s">
        <v>435</v>
      </c>
      <c r="IO535" t="s">
        <v>435</v>
      </c>
      <c r="IP535">
        <v>0</v>
      </c>
      <c r="IQ535">
        <v>100</v>
      </c>
      <c r="IR535">
        <v>100</v>
      </c>
      <c r="IS535">
        <v>-0.5629999999999999</v>
      </c>
      <c r="IT535">
        <v>-0.4246</v>
      </c>
      <c r="IU535">
        <v>-0.4497975998826779</v>
      </c>
      <c r="IV535">
        <v>0.0001543633802942166</v>
      </c>
      <c r="IW535">
        <v>-6.359805854135664E-07</v>
      </c>
      <c r="IX535">
        <v>1.931128000261328E-10</v>
      </c>
      <c r="IY535">
        <v>-0.4300176354642509</v>
      </c>
      <c r="IZ535">
        <v>-0.009907362677547949</v>
      </c>
      <c r="JA535">
        <v>0.0006454078662214542</v>
      </c>
      <c r="JB535">
        <v>-5.064920317128958E-06</v>
      </c>
      <c r="JC535">
        <v>3</v>
      </c>
      <c r="JD535">
        <v>1872</v>
      </c>
      <c r="JE535">
        <v>1</v>
      </c>
      <c r="JF535">
        <v>37</v>
      </c>
      <c r="JG535">
        <v>24</v>
      </c>
      <c r="JH535">
        <v>24</v>
      </c>
      <c r="JI535">
        <v>1.70776</v>
      </c>
      <c r="JJ535">
        <v>2.65503</v>
      </c>
      <c r="JK535">
        <v>1.49658</v>
      </c>
      <c r="JL535">
        <v>2.33887</v>
      </c>
      <c r="JM535">
        <v>1.54785</v>
      </c>
      <c r="JN535">
        <v>2.37793</v>
      </c>
      <c r="JO535">
        <v>43.2091</v>
      </c>
      <c r="JP535">
        <v>15.8745</v>
      </c>
      <c r="JQ535">
        <v>18</v>
      </c>
      <c r="JR535">
        <v>496.671</v>
      </c>
      <c r="JS535">
        <v>516.353</v>
      </c>
      <c r="JT535">
        <v>22.7189</v>
      </c>
      <c r="JU535">
        <v>32.3967</v>
      </c>
      <c r="JV535">
        <v>30</v>
      </c>
      <c r="JW535">
        <v>32.4222</v>
      </c>
      <c r="JX535">
        <v>32.3604</v>
      </c>
      <c r="JY535">
        <v>34.363</v>
      </c>
      <c r="JZ535">
        <v>42.0239</v>
      </c>
      <c r="KA535">
        <v>0</v>
      </c>
      <c r="KB535">
        <v>22.7338</v>
      </c>
      <c r="KC535">
        <v>707.3390000000001</v>
      </c>
      <c r="KD535">
        <v>16.4721</v>
      </c>
      <c r="KE535">
        <v>99.61620000000001</v>
      </c>
      <c r="KF535">
        <v>99.6125</v>
      </c>
    </row>
    <row r="536" spans="1:292">
      <c r="A536">
        <v>496</v>
      </c>
      <c r="B536">
        <v>1685135952.6</v>
      </c>
      <c r="C536">
        <v>12550.09999990463</v>
      </c>
      <c r="D536" t="s">
        <v>1437</v>
      </c>
      <c r="E536" t="s">
        <v>1438</v>
      </c>
      <c r="F536">
        <v>5</v>
      </c>
      <c r="G536" t="s">
        <v>1353</v>
      </c>
      <c r="H536">
        <v>1685135945.081481</v>
      </c>
      <c r="I536">
        <f>(J536)/1000</f>
        <v>0</v>
      </c>
      <c r="J536">
        <f>IF(DO536, AM536, AG536)</f>
        <v>0</v>
      </c>
      <c r="K536">
        <f>IF(DO536, AH536, AF536)</f>
        <v>0</v>
      </c>
      <c r="L536">
        <f>DQ536 - IF(AT536&gt;1, K536*DK536*100.0/(AV536*EE536), 0)</f>
        <v>0</v>
      </c>
      <c r="M536">
        <f>((S536-I536/2)*L536-K536)/(S536+I536/2)</f>
        <v>0</v>
      </c>
      <c r="N536">
        <f>M536*(DX536+DY536)/1000.0</f>
        <v>0</v>
      </c>
      <c r="O536">
        <f>(DQ536 - IF(AT536&gt;1, K536*DK536*100.0/(AV536*EE536), 0))*(DX536+DY536)/1000.0</f>
        <v>0</v>
      </c>
      <c r="P536">
        <f>2.0/((1/R536-1/Q536)+SIGN(R536)*SQRT((1/R536-1/Q536)*(1/R536-1/Q536) + 4*DL536/((DL536+1)*(DL536+1))*(2*1/R536*1/Q536-1/Q536*1/Q536)))</f>
        <v>0</v>
      </c>
      <c r="Q536">
        <f>IF(LEFT(DM536,1)&lt;&gt;"0",IF(LEFT(DM536,1)="1",3.0,DN536),$D$5+$E$5*(EE536*DX536/($K$5*1000))+$F$5*(EE536*DX536/($K$5*1000))*MAX(MIN(DK536,$J$5),$I$5)*MAX(MIN(DK536,$J$5),$I$5)+$G$5*MAX(MIN(DK536,$J$5),$I$5)*(EE536*DX536/($K$5*1000))+$H$5*(EE536*DX536/($K$5*1000))*(EE536*DX536/($K$5*1000)))</f>
        <v>0</v>
      </c>
      <c r="R536">
        <f>I536*(1000-(1000*0.61365*exp(17.502*V536/(240.97+V536))/(DX536+DY536)+DS536)/2)/(1000*0.61365*exp(17.502*V536/(240.97+V536))/(DX536+DY536)-DS536)</f>
        <v>0</v>
      </c>
      <c r="S536">
        <f>1/((DL536+1)/(P536/1.6)+1/(Q536/1.37)) + DL536/((DL536+1)/(P536/1.6) + DL536/(Q536/1.37))</f>
        <v>0</v>
      </c>
      <c r="T536">
        <f>(DG536*DJ536)</f>
        <v>0</v>
      </c>
      <c r="U536">
        <f>(DZ536+(T536+2*0.95*5.67E-8*(((DZ536+$B$9)+273)^4-(DZ536+273)^4)-44100*I536)/(1.84*29.3*Q536+8*0.95*5.67E-8*(DZ536+273)^3))</f>
        <v>0</v>
      </c>
      <c r="V536">
        <f>($C$9*EA536+$D$9*EB536+$E$9*U536)</f>
        <v>0</v>
      </c>
      <c r="W536">
        <f>0.61365*exp(17.502*V536/(240.97+V536))</f>
        <v>0</v>
      </c>
      <c r="X536">
        <f>(Y536/Z536*100)</f>
        <v>0</v>
      </c>
      <c r="Y536">
        <f>DS536*(DX536+DY536)/1000</f>
        <v>0</v>
      </c>
      <c r="Z536">
        <f>0.61365*exp(17.502*DZ536/(240.97+DZ536))</f>
        <v>0</v>
      </c>
      <c r="AA536">
        <f>(W536-DS536*(DX536+DY536)/1000)</f>
        <v>0</v>
      </c>
      <c r="AB536">
        <f>(-I536*44100)</f>
        <v>0</v>
      </c>
      <c r="AC536">
        <f>2*29.3*Q536*0.92*(DZ536-V536)</f>
        <v>0</v>
      </c>
      <c r="AD536">
        <f>2*0.95*5.67E-8*(((DZ536+$B$9)+273)^4-(V536+273)^4)</f>
        <v>0</v>
      </c>
      <c r="AE536">
        <f>T536+AD536+AB536+AC536</f>
        <v>0</v>
      </c>
      <c r="AF536">
        <f>DW536*AT536*(DR536-DQ536*(1000-AT536*DT536)/(1000-AT536*DS536))/(100*DK536)</f>
        <v>0</v>
      </c>
      <c r="AG536">
        <f>1000*DW536*AT536*(DS536-DT536)/(100*DK536*(1000-AT536*DS536))</f>
        <v>0</v>
      </c>
      <c r="AH536">
        <f>(AI536 - AJ536 - DX536*1E3/(8.314*(DZ536+273.15)) * AL536/DW536 * AK536) * DW536/(100*DK536) * (1000 - DT536)/1000</f>
        <v>0</v>
      </c>
      <c r="AI536">
        <v>701.0345614360499</v>
      </c>
      <c r="AJ536">
        <v>672.1525454545455</v>
      </c>
      <c r="AK536">
        <v>3.409923605294757</v>
      </c>
      <c r="AL536">
        <v>66.91601856702424</v>
      </c>
      <c r="AM536">
        <f>(AO536 - AN536 + DX536*1E3/(8.314*(DZ536+273.15)) * AQ536/DW536 * AP536) * DW536/(100*DK536) * 1000/(1000 - AO536)</f>
        <v>0</v>
      </c>
      <c r="AN536">
        <v>16.40746532939812</v>
      </c>
      <c r="AO536">
        <v>18.05839370629372</v>
      </c>
      <c r="AP536">
        <v>-3.957116796741956E-05</v>
      </c>
      <c r="AQ536">
        <v>105.3617858527693</v>
      </c>
      <c r="AR536">
        <v>0</v>
      </c>
      <c r="AS536">
        <v>0</v>
      </c>
      <c r="AT536">
        <f>IF(AR536*$H$15&gt;=AV536,1.0,(AV536/(AV536-AR536*$H$15)))</f>
        <v>0</v>
      </c>
      <c r="AU536">
        <f>(AT536-1)*100</f>
        <v>0</v>
      </c>
      <c r="AV536">
        <f>MAX(0,($B$15+$C$15*EE536)/(1+$D$15*EE536)*DX536/(DZ536+273)*$E$15)</f>
        <v>0</v>
      </c>
      <c r="AW536" t="s">
        <v>429</v>
      </c>
      <c r="AX536" t="s">
        <v>429</v>
      </c>
      <c r="AY536">
        <v>0</v>
      </c>
      <c r="AZ536">
        <v>0</v>
      </c>
      <c r="BA536">
        <f>1-AY536/AZ536</f>
        <v>0</v>
      </c>
      <c r="BB536">
        <v>0</v>
      </c>
      <c r="BC536" t="s">
        <v>429</v>
      </c>
      <c r="BD536" t="s">
        <v>429</v>
      </c>
      <c r="BE536">
        <v>0</v>
      </c>
      <c r="BF536">
        <v>0</v>
      </c>
      <c r="BG536">
        <f>1-BE536/BF536</f>
        <v>0</v>
      </c>
      <c r="BH536">
        <v>0.5</v>
      </c>
      <c r="BI536">
        <f>DH536</f>
        <v>0</v>
      </c>
      <c r="BJ536">
        <f>K536</f>
        <v>0</v>
      </c>
      <c r="BK536">
        <f>BG536*BH536*BI536</f>
        <v>0</v>
      </c>
      <c r="BL536">
        <f>(BJ536-BB536)/BI536</f>
        <v>0</v>
      </c>
      <c r="BM536">
        <f>(AZ536-BF536)/BF536</f>
        <v>0</v>
      </c>
      <c r="BN536">
        <f>AY536/(BA536+AY536/BF536)</f>
        <v>0</v>
      </c>
      <c r="BO536" t="s">
        <v>429</v>
      </c>
      <c r="BP536">
        <v>0</v>
      </c>
      <c r="BQ536">
        <f>IF(BP536&lt;&gt;0, BP536, BN536)</f>
        <v>0</v>
      </c>
      <c r="BR536">
        <f>1-BQ536/BF536</f>
        <v>0</v>
      </c>
      <c r="BS536">
        <f>(BF536-BE536)/(BF536-BQ536)</f>
        <v>0</v>
      </c>
      <c r="BT536">
        <f>(AZ536-BF536)/(AZ536-BQ536)</f>
        <v>0</v>
      </c>
      <c r="BU536">
        <f>(BF536-BE536)/(BF536-AY536)</f>
        <v>0</v>
      </c>
      <c r="BV536">
        <f>(AZ536-BF536)/(AZ536-AY536)</f>
        <v>0</v>
      </c>
      <c r="BW536">
        <f>(BS536*BQ536/BE536)</f>
        <v>0</v>
      </c>
      <c r="BX536">
        <f>(1-BW536)</f>
        <v>0</v>
      </c>
      <c r="DG536">
        <f>$B$13*EF536+$C$13*EG536+$F$13*ER536*(1-EU536)</f>
        <v>0</v>
      </c>
      <c r="DH536">
        <f>DG536*DI536</f>
        <v>0</v>
      </c>
      <c r="DI536">
        <f>($B$13*$D$11+$C$13*$D$11+$F$13*((FE536+EW536)/MAX(FE536+EW536+FF536, 0.1)*$I$11+FF536/MAX(FE536+EW536+FF536, 0.1)*$J$11))/($B$13+$C$13+$F$13)</f>
        <v>0</v>
      </c>
      <c r="DJ536">
        <f>($B$13*$K$11+$C$13*$K$11+$F$13*((FE536+EW536)/MAX(FE536+EW536+FF536, 0.1)*$P$11+FF536/MAX(FE536+EW536+FF536, 0.1)*$Q$11))/($B$13+$C$13+$F$13)</f>
        <v>0</v>
      </c>
      <c r="DK536">
        <v>5.18</v>
      </c>
      <c r="DL536">
        <v>0.5</v>
      </c>
      <c r="DM536" t="s">
        <v>430</v>
      </c>
      <c r="DN536">
        <v>2</v>
      </c>
      <c r="DO536" t="b">
        <v>1</v>
      </c>
      <c r="DP536">
        <v>1685135945.081481</v>
      </c>
      <c r="DQ536">
        <v>636.5455555555556</v>
      </c>
      <c r="DR536">
        <v>675.5369259259261</v>
      </c>
      <c r="DS536">
        <v>18.06980740740741</v>
      </c>
      <c r="DT536">
        <v>16.40891851851852</v>
      </c>
      <c r="DU536">
        <v>637.1051851851852</v>
      </c>
      <c r="DV536">
        <v>18.49433703703704</v>
      </c>
      <c r="DW536">
        <v>500.0116666666667</v>
      </c>
      <c r="DX536">
        <v>99.53867407407407</v>
      </c>
      <c r="DY536">
        <v>0.0999273888888889</v>
      </c>
      <c r="DZ536">
        <v>27.10948888888889</v>
      </c>
      <c r="EA536">
        <v>27.96235925925926</v>
      </c>
      <c r="EB536">
        <v>999.9000000000001</v>
      </c>
      <c r="EC536">
        <v>0</v>
      </c>
      <c r="ED536">
        <v>0</v>
      </c>
      <c r="EE536">
        <v>10002.3637037037</v>
      </c>
      <c r="EF536">
        <v>0</v>
      </c>
      <c r="EG536">
        <v>22.16041111111111</v>
      </c>
      <c r="EH536">
        <v>-38.99127037037037</v>
      </c>
      <c r="EI536">
        <v>648.2595185185186</v>
      </c>
      <c r="EJ536">
        <v>686.8066296296298</v>
      </c>
      <c r="EK536">
        <v>1.660893703703704</v>
      </c>
      <c r="EL536">
        <v>675.5369259259261</v>
      </c>
      <c r="EM536">
        <v>16.40891851851852</v>
      </c>
      <c r="EN536">
        <v>1.798644444444444</v>
      </c>
      <c r="EO536">
        <v>1.633321851851852</v>
      </c>
      <c r="EP536">
        <v>15.77501481481482</v>
      </c>
      <c r="EQ536">
        <v>14.27682222222222</v>
      </c>
      <c r="ER536">
        <v>2000.008148148148</v>
      </c>
      <c r="ES536">
        <v>0.9800055555555555</v>
      </c>
      <c r="ET536">
        <v>0.01999465925925926</v>
      </c>
      <c r="EU536">
        <v>0</v>
      </c>
      <c r="EV536">
        <v>483.4073333333333</v>
      </c>
      <c r="EW536">
        <v>5.00078</v>
      </c>
      <c r="EX536">
        <v>12595.94814814815</v>
      </c>
      <c r="EY536">
        <v>16379.73703703704</v>
      </c>
      <c r="EZ536">
        <v>41.33762962962963</v>
      </c>
      <c r="FA536">
        <v>42.51607407407408</v>
      </c>
      <c r="FB536">
        <v>41.6132962962963</v>
      </c>
      <c r="FC536">
        <v>41.94655555555556</v>
      </c>
      <c r="FD536">
        <v>42.05055555555555</v>
      </c>
      <c r="FE536">
        <v>1955.118148148148</v>
      </c>
      <c r="FF536">
        <v>39.89000000000001</v>
      </c>
      <c r="FG536">
        <v>0</v>
      </c>
      <c r="FH536">
        <v>1685135950.9</v>
      </c>
      <c r="FI536">
        <v>0</v>
      </c>
      <c r="FJ536">
        <v>483.3807307692307</v>
      </c>
      <c r="FK536">
        <v>-2.200307704884546</v>
      </c>
      <c r="FL536">
        <v>256.9743588272545</v>
      </c>
      <c r="FM536">
        <v>12595.58846153846</v>
      </c>
      <c r="FN536">
        <v>15</v>
      </c>
      <c r="FO536">
        <v>1685134506</v>
      </c>
      <c r="FP536" t="s">
        <v>1354</v>
      </c>
      <c r="FQ536">
        <v>1685134505.5</v>
      </c>
      <c r="FR536">
        <v>1685134506</v>
      </c>
      <c r="FS536">
        <v>8</v>
      </c>
      <c r="FT536">
        <v>0.058</v>
      </c>
      <c r="FU536">
        <v>-0.01</v>
      </c>
      <c r="FV536">
        <v>-0.483</v>
      </c>
      <c r="FW536">
        <v>-0.436</v>
      </c>
      <c r="FX536">
        <v>420</v>
      </c>
      <c r="FY536">
        <v>17</v>
      </c>
      <c r="FZ536">
        <v>0.32</v>
      </c>
      <c r="GA536">
        <v>0.03</v>
      </c>
      <c r="GB536">
        <v>-38.939085</v>
      </c>
      <c r="GC536">
        <v>-0.9837658536584786</v>
      </c>
      <c r="GD536">
        <v>0.1065612536290749</v>
      </c>
      <c r="GE536">
        <v>0</v>
      </c>
      <c r="GF536">
        <v>1.6648295</v>
      </c>
      <c r="GG536">
        <v>-0.06165816135084284</v>
      </c>
      <c r="GH536">
        <v>0.005974738885507883</v>
      </c>
      <c r="GI536">
        <v>1</v>
      </c>
      <c r="GJ536">
        <v>1</v>
      </c>
      <c r="GK536">
        <v>2</v>
      </c>
      <c r="GL536" t="s">
        <v>432</v>
      </c>
      <c r="GM536">
        <v>3.09879</v>
      </c>
      <c r="GN536">
        <v>2.75813</v>
      </c>
      <c r="GO536">
        <v>0.132958</v>
      </c>
      <c r="GP536">
        <v>0.138271</v>
      </c>
      <c r="GQ536">
        <v>0.09832680000000001</v>
      </c>
      <c r="GR536">
        <v>0.09076529999999999</v>
      </c>
      <c r="GS536">
        <v>22119.8</v>
      </c>
      <c r="GT536">
        <v>21682.5</v>
      </c>
      <c r="GU536">
        <v>26066.3</v>
      </c>
      <c r="GV536">
        <v>25512.9</v>
      </c>
      <c r="GW536">
        <v>37728.1</v>
      </c>
      <c r="GX536">
        <v>35213.5</v>
      </c>
      <c r="GY536">
        <v>45585.9</v>
      </c>
      <c r="GZ536">
        <v>41899.9</v>
      </c>
      <c r="HA536">
        <v>1.85228</v>
      </c>
      <c r="HB536">
        <v>1.85772</v>
      </c>
      <c r="HC536">
        <v>-0.10854</v>
      </c>
      <c r="HD536">
        <v>0</v>
      </c>
      <c r="HE536">
        <v>29.7384</v>
      </c>
      <c r="HF536">
        <v>999.9</v>
      </c>
      <c r="HG536">
        <v>39.1</v>
      </c>
      <c r="HH536">
        <v>40.9</v>
      </c>
      <c r="HI536">
        <v>30.5523</v>
      </c>
      <c r="HJ536">
        <v>62.4101</v>
      </c>
      <c r="HK536">
        <v>23.133</v>
      </c>
      <c r="HL536">
        <v>1</v>
      </c>
      <c r="HM536">
        <v>0.417685</v>
      </c>
      <c r="HN536">
        <v>4.02272</v>
      </c>
      <c r="HO536">
        <v>20.2595</v>
      </c>
      <c r="HP536">
        <v>5.21205</v>
      </c>
      <c r="HQ536">
        <v>11.98</v>
      </c>
      <c r="HR536">
        <v>4.9633</v>
      </c>
      <c r="HS536">
        <v>3.27418</v>
      </c>
      <c r="HT536">
        <v>9999</v>
      </c>
      <c r="HU536">
        <v>9999</v>
      </c>
      <c r="HV536">
        <v>9999</v>
      </c>
      <c r="HW536">
        <v>43.7</v>
      </c>
      <c r="HX536">
        <v>1.86401</v>
      </c>
      <c r="HY536">
        <v>1.8602</v>
      </c>
      <c r="HZ536">
        <v>1.85852</v>
      </c>
      <c r="IA536">
        <v>1.85989</v>
      </c>
      <c r="IB536">
        <v>1.85986</v>
      </c>
      <c r="IC536">
        <v>1.85837</v>
      </c>
      <c r="ID536">
        <v>1.85745</v>
      </c>
      <c r="IE536">
        <v>1.85234</v>
      </c>
      <c r="IF536">
        <v>0</v>
      </c>
      <c r="IG536">
        <v>0</v>
      </c>
      <c r="IH536">
        <v>0</v>
      </c>
      <c r="II536">
        <v>0</v>
      </c>
      <c r="IJ536" t="s">
        <v>433</v>
      </c>
      <c r="IK536" t="s">
        <v>434</v>
      </c>
      <c r="IL536" t="s">
        <v>435</v>
      </c>
      <c r="IM536" t="s">
        <v>435</v>
      </c>
      <c r="IN536" t="s">
        <v>435</v>
      </c>
      <c r="IO536" t="s">
        <v>435</v>
      </c>
      <c r="IP536">
        <v>0</v>
      </c>
      <c r="IQ536">
        <v>100</v>
      </c>
      <c r="IR536">
        <v>100</v>
      </c>
      <c r="IS536">
        <v>-0.57</v>
      </c>
      <c r="IT536">
        <v>-0.4246</v>
      </c>
      <c r="IU536">
        <v>-0.4497975998826779</v>
      </c>
      <c r="IV536">
        <v>0.0001543633802942166</v>
      </c>
      <c r="IW536">
        <v>-6.359805854135664E-07</v>
      </c>
      <c r="IX536">
        <v>1.931128000261328E-10</v>
      </c>
      <c r="IY536">
        <v>-0.4300176354642509</v>
      </c>
      <c r="IZ536">
        <v>-0.009907362677547949</v>
      </c>
      <c r="JA536">
        <v>0.0006454078662214542</v>
      </c>
      <c r="JB536">
        <v>-5.064920317128958E-06</v>
      </c>
      <c r="JC536">
        <v>3</v>
      </c>
      <c r="JD536">
        <v>1872</v>
      </c>
      <c r="JE536">
        <v>1</v>
      </c>
      <c r="JF536">
        <v>37</v>
      </c>
      <c r="JG536">
        <v>24.1</v>
      </c>
      <c r="JH536">
        <v>24.1</v>
      </c>
      <c r="JI536">
        <v>1.74072</v>
      </c>
      <c r="JJ536">
        <v>2.66235</v>
      </c>
      <c r="JK536">
        <v>1.49658</v>
      </c>
      <c r="JL536">
        <v>2.33765</v>
      </c>
      <c r="JM536">
        <v>1.54785</v>
      </c>
      <c r="JN536">
        <v>2.4353</v>
      </c>
      <c r="JO536">
        <v>43.2091</v>
      </c>
      <c r="JP536">
        <v>15.8832</v>
      </c>
      <c r="JQ536">
        <v>18</v>
      </c>
      <c r="JR536">
        <v>496.792</v>
      </c>
      <c r="JS536">
        <v>516.475</v>
      </c>
      <c r="JT536">
        <v>22.7414</v>
      </c>
      <c r="JU536">
        <v>32.3938</v>
      </c>
      <c r="JV536">
        <v>29.9999</v>
      </c>
      <c r="JW536">
        <v>32.4201</v>
      </c>
      <c r="JX536">
        <v>32.3583</v>
      </c>
      <c r="JY536">
        <v>34.9985</v>
      </c>
      <c r="JZ536">
        <v>42.0239</v>
      </c>
      <c r="KA536">
        <v>0</v>
      </c>
      <c r="KB536">
        <v>22.7647</v>
      </c>
      <c r="KC536">
        <v>720.696</v>
      </c>
      <c r="KD536">
        <v>16.4721</v>
      </c>
      <c r="KE536">
        <v>99.6155</v>
      </c>
      <c r="KF536">
        <v>99.6126</v>
      </c>
    </row>
    <row r="537" spans="1:292">
      <c r="A537">
        <v>497</v>
      </c>
      <c r="B537">
        <v>1685135957.6</v>
      </c>
      <c r="C537">
        <v>12555.09999990463</v>
      </c>
      <c r="D537" t="s">
        <v>1439</v>
      </c>
      <c r="E537" t="s">
        <v>1440</v>
      </c>
      <c r="F537">
        <v>5</v>
      </c>
      <c r="G537" t="s">
        <v>1353</v>
      </c>
      <c r="H537">
        <v>1685135950.1</v>
      </c>
      <c r="I537">
        <f>(J537)/1000</f>
        <v>0</v>
      </c>
      <c r="J537">
        <f>IF(DO537, AM537, AG537)</f>
        <v>0</v>
      </c>
      <c r="K537">
        <f>IF(DO537, AH537, AF537)</f>
        <v>0</v>
      </c>
      <c r="L537">
        <f>DQ537 - IF(AT537&gt;1, K537*DK537*100.0/(AV537*EE537), 0)</f>
        <v>0</v>
      </c>
      <c r="M537">
        <f>((S537-I537/2)*L537-K537)/(S537+I537/2)</f>
        <v>0</v>
      </c>
      <c r="N537">
        <f>M537*(DX537+DY537)/1000.0</f>
        <v>0</v>
      </c>
      <c r="O537">
        <f>(DQ537 - IF(AT537&gt;1, K537*DK537*100.0/(AV537*EE537), 0))*(DX537+DY537)/1000.0</f>
        <v>0</v>
      </c>
      <c r="P537">
        <f>2.0/((1/R537-1/Q537)+SIGN(R537)*SQRT((1/R537-1/Q537)*(1/R537-1/Q537) + 4*DL537/((DL537+1)*(DL537+1))*(2*1/R537*1/Q537-1/Q537*1/Q537)))</f>
        <v>0</v>
      </c>
      <c r="Q537">
        <f>IF(LEFT(DM537,1)&lt;&gt;"0",IF(LEFT(DM537,1)="1",3.0,DN537),$D$5+$E$5*(EE537*DX537/($K$5*1000))+$F$5*(EE537*DX537/($K$5*1000))*MAX(MIN(DK537,$J$5),$I$5)*MAX(MIN(DK537,$J$5),$I$5)+$G$5*MAX(MIN(DK537,$J$5),$I$5)*(EE537*DX537/($K$5*1000))+$H$5*(EE537*DX537/($K$5*1000))*(EE537*DX537/($K$5*1000)))</f>
        <v>0</v>
      </c>
      <c r="R537">
        <f>I537*(1000-(1000*0.61365*exp(17.502*V537/(240.97+V537))/(DX537+DY537)+DS537)/2)/(1000*0.61365*exp(17.502*V537/(240.97+V537))/(DX537+DY537)-DS537)</f>
        <v>0</v>
      </c>
      <c r="S537">
        <f>1/((DL537+1)/(P537/1.6)+1/(Q537/1.37)) + DL537/((DL537+1)/(P537/1.6) + DL537/(Q537/1.37))</f>
        <v>0</v>
      </c>
      <c r="T537">
        <f>(DG537*DJ537)</f>
        <v>0</v>
      </c>
      <c r="U537">
        <f>(DZ537+(T537+2*0.95*5.67E-8*(((DZ537+$B$9)+273)^4-(DZ537+273)^4)-44100*I537)/(1.84*29.3*Q537+8*0.95*5.67E-8*(DZ537+273)^3))</f>
        <v>0</v>
      </c>
      <c r="V537">
        <f>($C$9*EA537+$D$9*EB537+$E$9*U537)</f>
        <v>0</v>
      </c>
      <c r="W537">
        <f>0.61365*exp(17.502*V537/(240.97+V537))</f>
        <v>0</v>
      </c>
      <c r="X537">
        <f>(Y537/Z537*100)</f>
        <v>0</v>
      </c>
      <c r="Y537">
        <f>DS537*(DX537+DY537)/1000</f>
        <v>0</v>
      </c>
      <c r="Z537">
        <f>0.61365*exp(17.502*DZ537/(240.97+DZ537))</f>
        <v>0</v>
      </c>
      <c r="AA537">
        <f>(W537-DS537*(DX537+DY537)/1000)</f>
        <v>0</v>
      </c>
      <c r="AB537">
        <f>(-I537*44100)</f>
        <v>0</v>
      </c>
      <c r="AC537">
        <f>2*29.3*Q537*0.92*(DZ537-V537)</f>
        <v>0</v>
      </c>
      <c r="AD537">
        <f>2*0.95*5.67E-8*(((DZ537+$B$9)+273)^4-(V537+273)^4)</f>
        <v>0</v>
      </c>
      <c r="AE537">
        <f>T537+AD537+AB537+AC537</f>
        <v>0</v>
      </c>
      <c r="AF537">
        <f>DW537*AT537*(DR537-DQ537*(1000-AT537*DT537)/(1000-AT537*DS537))/(100*DK537)</f>
        <v>0</v>
      </c>
      <c r="AG537">
        <f>1000*DW537*AT537*(DS537-DT537)/(100*DK537*(1000-AT537*DS537))</f>
        <v>0</v>
      </c>
      <c r="AH537">
        <f>(AI537 - AJ537 - DX537*1E3/(8.314*(DZ537+273.15)) * AL537/DW537 * AK537) * DW537/(100*DK537) * (1000 - DT537)/1000</f>
        <v>0</v>
      </c>
      <c r="AI537">
        <v>718.0794569491612</v>
      </c>
      <c r="AJ537">
        <v>689.185515151515</v>
      </c>
      <c r="AK537">
        <v>3.407075761050018</v>
      </c>
      <c r="AL537">
        <v>66.91601856702424</v>
      </c>
      <c r="AM537">
        <f>(AO537 - AN537 + DX537*1E3/(8.314*(DZ537+273.15)) * AQ537/DW537 * AP537) * DW537/(100*DK537) * 1000/(1000 - AO537)</f>
        <v>0</v>
      </c>
      <c r="AN537">
        <v>16.40816768240967</v>
      </c>
      <c r="AO537">
        <v>18.05135874125876</v>
      </c>
      <c r="AP537">
        <v>-3.341579410639397E-05</v>
      </c>
      <c r="AQ537">
        <v>105.3617858527693</v>
      </c>
      <c r="AR537">
        <v>0</v>
      </c>
      <c r="AS537">
        <v>0</v>
      </c>
      <c r="AT537">
        <f>IF(AR537*$H$15&gt;=AV537,1.0,(AV537/(AV537-AR537*$H$15)))</f>
        <v>0</v>
      </c>
      <c r="AU537">
        <f>(AT537-1)*100</f>
        <v>0</v>
      </c>
      <c r="AV537">
        <f>MAX(0,($B$15+$C$15*EE537)/(1+$D$15*EE537)*DX537/(DZ537+273)*$E$15)</f>
        <v>0</v>
      </c>
      <c r="AW537" t="s">
        <v>429</v>
      </c>
      <c r="AX537" t="s">
        <v>429</v>
      </c>
      <c r="AY537">
        <v>0</v>
      </c>
      <c r="AZ537">
        <v>0</v>
      </c>
      <c r="BA537">
        <f>1-AY537/AZ537</f>
        <v>0</v>
      </c>
      <c r="BB537">
        <v>0</v>
      </c>
      <c r="BC537" t="s">
        <v>429</v>
      </c>
      <c r="BD537" t="s">
        <v>429</v>
      </c>
      <c r="BE537">
        <v>0</v>
      </c>
      <c r="BF537">
        <v>0</v>
      </c>
      <c r="BG537">
        <f>1-BE537/BF537</f>
        <v>0</v>
      </c>
      <c r="BH537">
        <v>0.5</v>
      </c>
      <c r="BI537">
        <f>DH537</f>
        <v>0</v>
      </c>
      <c r="BJ537">
        <f>K537</f>
        <v>0</v>
      </c>
      <c r="BK537">
        <f>BG537*BH537*BI537</f>
        <v>0</v>
      </c>
      <c r="BL537">
        <f>(BJ537-BB537)/BI537</f>
        <v>0</v>
      </c>
      <c r="BM537">
        <f>(AZ537-BF537)/BF537</f>
        <v>0</v>
      </c>
      <c r="BN537">
        <f>AY537/(BA537+AY537/BF537)</f>
        <v>0</v>
      </c>
      <c r="BO537" t="s">
        <v>429</v>
      </c>
      <c r="BP537">
        <v>0</v>
      </c>
      <c r="BQ537">
        <f>IF(BP537&lt;&gt;0, BP537, BN537)</f>
        <v>0</v>
      </c>
      <c r="BR537">
        <f>1-BQ537/BF537</f>
        <v>0</v>
      </c>
      <c r="BS537">
        <f>(BF537-BE537)/(BF537-BQ537)</f>
        <v>0</v>
      </c>
      <c r="BT537">
        <f>(AZ537-BF537)/(AZ537-BQ537)</f>
        <v>0</v>
      </c>
      <c r="BU537">
        <f>(BF537-BE537)/(BF537-AY537)</f>
        <v>0</v>
      </c>
      <c r="BV537">
        <f>(AZ537-BF537)/(AZ537-AY537)</f>
        <v>0</v>
      </c>
      <c r="BW537">
        <f>(BS537*BQ537/BE537)</f>
        <v>0</v>
      </c>
      <c r="BX537">
        <f>(1-BW537)</f>
        <v>0</v>
      </c>
      <c r="DG537">
        <f>$B$13*EF537+$C$13*EG537+$F$13*ER537*(1-EU537)</f>
        <v>0</v>
      </c>
      <c r="DH537">
        <f>DG537*DI537</f>
        <v>0</v>
      </c>
      <c r="DI537">
        <f>($B$13*$D$11+$C$13*$D$11+$F$13*((FE537+EW537)/MAX(FE537+EW537+FF537, 0.1)*$I$11+FF537/MAX(FE537+EW537+FF537, 0.1)*$J$11))/($B$13+$C$13+$F$13)</f>
        <v>0</v>
      </c>
      <c r="DJ537">
        <f>($B$13*$K$11+$C$13*$K$11+$F$13*((FE537+EW537)/MAX(FE537+EW537+FF537, 0.1)*$P$11+FF537/MAX(FE537+EW537+FF537, 0.1)*$Q$11))/($B$13+$C$13+$F$13)</f>
        <v>0</v>
      </c>
      <c r="DK537">
        <v>5.18</v>
      </c>
      <c r="DL537">
        <v>0.5</v>
      </c>
      <c r="DM537" t="s">
        <v>430</v>
      </c>
      <c r="DN537">
        <v>2</v>
      </c>
      <c r="DO537" t="b">
        <v>1</v>
      </c>
      <c r="DP537">
        <v>1685135950.1</v>
      </c>
      <c r="DQ537">
        <v>653.3080740740741</v>
      </c>
      <c r="DR537">
        <v>692.3690370370371</v>
      </c>
      <c r="DS537">
        <v>18.06203333333334</v>
      </c>
      <c r="DT537">
        <v>16.40812222222222</v>
      </c>
      <c r="DU537">
        <v>653.8748888888889</v>
      </c>
      <c r="DV537">
        <v>18.48663333333333</v>
      </c>
      <c r="DW537">
        <v>500.0057407407407</v>
      </c>
      <c r="DX537">
        <v>99.53854444444443</v>
      </c>
      <c r="DY537">
        <v>0.1000126518518518</v>
      </c>
      <c r="DZ537">
        <v>27.11255925925926</v>
      </c>
      <c r="EA537">
        <v>27.96539629629629</v>
      </c>
      <c r="EB537">
        <v>999.9000000000001</v>
      </c>
      <c r="EC537">
        <v>0</v>
      </c>
      <c r="ED537">
        <v>0</v>
      </c>
      <c r="EE537">
        <v>9995.296666666667</v>
      </c>
      <c r="EF537">
        <v>0</v>
      </c>
      <c r="EG537">
        <v>22.15827777777777</v>
      </c>
      <c r="EH537">
        <v>-39.06087037037037</v>
      </c>
      <c r="EI537">
        <v>665.325185185185</v>
      </c>
      <c r="EJ537">
        <v>703.9189629629628</v>
      </c>
      <c r="EK537">
        <v>1.653916666666667</v>
      </c>
      <c r="EL537">
        <v>692.3690370370371</v>
      </c>
      <c r="EM537">
        <v>16.40812222222222</v>
      </c>
      <c r="EN537">
        <v>1.797868518518519</v>
      </c>
      <c r="EO537">
        <v>1.633240740740741</v>
      </c>
      <c r="EP537">
        <v>15.76827037037037</v>
      </c>
      <c r="EQ537">
        <v>14.27604814814815</v>
      </c>
      <c r="ER537">
        <v>2000.005185185185</v>
      </c>
      <c r="ES537">
        <v>0.9800054444444443</v>
      </c>
      <c r="ET537">
        <v>0.01999477777777778</v>
      </c>
      <c r="EU537">
        <v>0</v>
      </c>
      <c r="EV537">
        <v>483.2211851851852</v>
      </c>
      <c r="EW537">
        <v>5.00078</v>
      </c>
      <c r="EX537">
        <v>12605.24444444445</v>
      </c>
      <c r="EY537">
        <v>16379.71481481481</v>
      </c>
      <c r="EZ537">
        <v>41.32140740740739</v>
      </c>
      <c r="FA537">
        <v>42.51377777777778</v>
      </c>
      <c r="FB537">
        <v>41.6087037037037</v>
      </c>
      <c r="FC537">
        <v>41.96737037037036</v>
      </c>
      <c r="FD537">
        <v>42.02522222222222</v>
      </c>
      <c r="FE537">
        <v>1955.115185185186</v>
      </c>
      <c r="FF537">
        <v>39.89000000000001</v>
      </c>
      <c r="FG537">
        <v>0</v>
      </c>
      <c r="FH537">
        <v>1685135955.7</v>
      </c>
      <c r="FI537">
        <v>0</v>
      </c>
      <c r="FJ537">
        <v>483.2128076923076</v>
      </c>
      <c r="FK537">
        <v>-2.264034195004299</v>
      </c>
      <c r="FL537">
        <v>57.78803398200372</v>
      </c>
      <c r="FM537">
        <v>12603.95769230769</v>
      </c>
      <c r="FN537">
        <v>15</v>
      </c>
      <c r="FO537">
        <v>1685134506</v>
      </c>
      <c r="FP537" t="s">
        <v>1354</v>
      </c>
      <c r="FQ537">
        <v>1685134505.5</v>
      </c>
      <c r="FR537">
        <v>1685134506</v>
      </c>
      <c r="FS537">
        <v>8</v>
      </c>
      <c r="FT537">
        <v>0.058</v>
      </c>
      <c r="FU537">
        <v>-0.01</v>
      </c>
      <c r="FV537">
        <v>-0.483</v>
      </c>
      <c r="FW537">
        <v>-0.436</v>
      </c>
      <c r="FX537">
        <v>420</v>
      </c>
      <c r="FY537">
        <v>17</v>
      </c>
      <c r="FZ537">
        <v>0.32</v>
      </c>
      <c r="GA537">
        <v>0.03</v>
      </c>
      <c r="GB537">
        <v>-39.0204</v>
      </c>
      <c r="GC537">
        <v>-0.7763644599303057</v>
      </c>
      <c r="GD537">
        <v>0.0864012900761864</v>
      </c>
      <c r="GE537">
        <v>0</v>
      </c>
      <c r="GF537">
        <v>1.658278292682927</v>
      </c>
      <c r="GG537">
        <v>-0.07929658536585586</v>
      </c>
      <c r="GH537">
        <v>0.007925683752126827</v>
      </c>
      <c r="GI537">
        <v>1</v>
      </c>
      <c r="GJ537">
        <v>1</v>
      </c>
      <c r="GK537">
        <v>2</v>
      </c>
      <c r="GL537" t="s">
        <v>432</v>
      </c>
      <c r="GM537">
        <v>3.0989</v>
      </c>
      <c r="GN537">
        <v>2.7581</v>
      </c>
      <c r="GO537">
        <v>0.135268</v>
      </c>
      <c r="GP537">
        <v>0.140528</v>
      </c>
      <c r="GQ537">
        <v>0.0982991</v>
      </c>
      <c r="GR537">
        <v>0.0907593</v>
      </c>
      <c r="GS537">
        <v>22060.9</v>
      </c>
      <c r="GT537">
        <v>21625.5</v>
      </c>
      <c r="GU537">
        <v>26066.3</v>
      </c>
      <c r="GV537">
        <v>25512.8</v>
      </c>
      <c r="GW537">
        <v>37729.5</v>
      </c>
      <c r="GX537">
        <v>35213.7</v>
      </c>
      <c r="GY537">
        <v>45585.9</v>
      </c>
      <c r="GZ537">
        <v>41899.5</v>
      </c>
      <c r="HA537">
        <v>1.8525</v>
      </c>
      <c r="HB537">
        <v>1.85753</v>
      </c>
      <c r="HC537">
        <v>-0.107437</v>
      </c>
      <c r="HD537">
        <v>0</v>
      </c>
      <c r="HE537">
        <v>29.7247</v>
      </c>
      <c r="HF537">
        <v>999.9</v>
      </c>
      <c r="HG537">
        <v>39.1</v>
      </c>
      <c r="HH537">
        <v>40.9</v>
      </c>
      <c r="HI537">
        <v>30.5538</v>
      </c>
      <c r="HJ537">
        <v>62.5101</v>
      </c>
      <c r="HK537">
        <v>23.3413</v>
      </c>
      <c r="HL537">
        <v>1</v>
      </c>
      <c r="HM537">
        <v>0.417365</v>
      </c>
      <c r="HN537">
        <v>4.00524</v>
      </c>
      <c r="HO537">
        <v>20.2601</v>
      </c>
      <c r="HP537">
        <v>5.2119</v>
      </c>
      <c r="HQ537">
        <v>11.98</v>
      </c>
      <c r="HR537">
        <v>4.96355</v>
      </c>
      <c r="HS537">
        <v>3.27428</v>
      </c>
      <c r="HT537">
        <v>9999</v>
      </c>
      <c r="HU537">
        <v>9999</v>
      </c>
      <c r="HV537">
        <v>9999</v>
      </c>
      <c r="HW537">
        <v>43.7</v>
      </c>
      <c r="HX537">
        <v>1.86401</v>
      </c>
      <c r="HY537">
        <v>1.8602</v>
      </c>
      <c r="HZ537">
        <v>1.85852</v>
      </c>
      <c r="IA537">
        <v>1.85989</v>
      </c>
      <c r="IB537">
        <v>1.85986</v>
      </c>
      <c r="IC537">
        <v>1.85838</v>
      </c>
      <c r="ID537">
        <v>1.85745</v>
      </c>
      <c r="IE537">
        <v>1.85235</v>
      </c>
      <c r="IF537">
        <v>0</v>
      </c>
      <c r="IG537">
        <v>0</v>
      </c>
      <c r="IH537">
        <v>0</v>
      </c>
      <c r="II537">
        <v>0</v>
      </c>
      <c r="IJ537" t="s">
        <v>433</v>
      </c>
      <c r="IK537" t="s">
        <v>434</v>
      </c>
      <c r="IL537" t="s">
        <v>435</v>
      </c>
      <c r="IM537" t="s">
        <v>435</v>
      </c>
      <c r="IN537" t="s">
        <v>435</v>
      </c>
      <c r="IO537" t="s">
        <v>435</v>
      </c>
      <c r="IP537">
        <v>0</v>
      </c>
      <c r="IQ537">
        <v>100</v>
      </c>
      <c r="IR537">
        <v>100</v>
      </c>
      <c r="IS537">
        <v>-0.578</v>
      </c>
      <c r="IT537">
        <v>-0.4247</v>
      </c>
      <c r="IU537">
        <v>-0.4497975998826779</v>
      </c>
      <c r="IV537">
        <v>0.0001543633802942166</v>
      </c>
      <c r="IW537">
        <v>-6.359805854135664E-07</v>
      </c>
      <c r="IX537">
        <v>1.931128000261328E-10</v>
      </c>
      <c r="IY537">
        <v>-0.4300176354642509</v>
      </c>
      <c r="IZ537">
        <v>-0.009907362677547949</v>
      </c>
      <c r="JA537">
        <v>0.0006454078662214542</v>
      </c>
      <c r="JB537">
        <v>-5.064920317128958E-06</v>
      </c>
      <c r="JC537">
        <v>3</v>
      </c>
      <c r="JD537">
        <v>1872</v>
      </c>
      <c r="JE537">
        <v>1</v>
      </c>
      <c r="JF537">
        <v>37</v>
      </c>
      <c r="JG537">
        <v>24.2</v>
      </c>
      <c r="JH537">
        <v>24.2</v>
      </c>
      <c r="JI537">
        <v>1.77124</v>
      </c>
      <c r="JJ537">
        <v>2.65015</v>
      </c>
      <c r="JK537">
        <v>1.49658</v>
      </c>
      <c r="JL537">
        <v>2.33765</v>
      </c>
      <c r="JM537">
        <v>1.54907</v>
      </c>
      <c r="JN537">
        <v>2.40601</v>
      </c>
      <c r="JO537">
        <v>43.2091</v>
      </c>
      <c r="JP537">
        <v>15.8745</v>
      </c>
      <c r="JQ537">
        <v>18</v>
      </c>
      <c r="JR537">
        <v>496.912</v>
      </c>
      <c r="JS537">
        <v>516.318</v>
      </c>
      <c r="JT537">
        <v>22.771</v>
      </c>
      <c r="JU537">
        <v>32.3938</v>
      </c>
      <c r="JV537">
        <v>29.9999</v>
      </c>
      <c r="JW537">
        <v>32.4178</v>
      </c>
      <c r="JX537">
        <v>32.3562</v>
      </c>
      <c r="JY537">
        <v>35.6843</v>
      </c>
      <c r="JZ537">
        <v>41.7532</v>
      </c>
      <c r="KA537">
        <v>0</v>
      </c>
      <c r="KB537">
        <v>22.7873</v>
      </c>
      <c r="KC537">
        <v>740.7380000000001</v>
      </c>
      <c r="KD537">
        <v>16.4755</v>
      </c>
      <c r="KE537">
        <v>99.61539999999999</v>
      </c>
      <c r="KF537">
        <v>99.6118</v>
      </c>
    </row>
    <row r="538" spans="1:292">
      <c r="A538">
        <v>498</v>
      </c>
      <c r="B538">
        <v>1685135962.6</v>
      </c>
      <c r="C538">
        <v>12560.09999990463</v>
      </c>
      <c r="D538" t="s">
        <v>1441</v>
      </c>
      <c r="E538" t="s">
        <v>1442</v>
      </c>
      <c r="F538">
        <v>5</v>
      </c>
      <c r="G538" t="s">
        <v>1353</v>
      </c>
      <c r="H538">
        <v>1685135954.814285</v>
      </c>
      <c r="I538">
        <f>(J538)/1000</f>
        <v>0</v>
      </c>
      <c r="J538">
        <f>IF(DO538, AM538, AG538)</f>
        <v>0</v>
      </c>
      <c r="K538">
        <f>IF(DO538, AH538, AF538)</f>
        <v>0</v>
      </c>
      <c r="L538">
        <f>DQ538 - IF(AT538&gt;1, K538*DK538*100.0/(AV538*EE538), 0)</f>
        <v>0</v>
      </c>
      <c r="M538">
        <f>((S538-I538/2)*L538-K538)/(S538+I538/2)</f>
        <v>0</v>
      </c>
      <c r="N538">
        <f>M538*(DX538+DY538)/1000.0</f>
        <v>0</v>
      </c>
      <c r="O538">
        <f>(DQ538 - IF(AT538&gt;1, K538*DK538*100.0/(AV538*EE538), 0))*(DX538+DY538)/1000.0</f>
        <v>0</v>
      </c>
      <c r="P538">
        <f>2.0/((1/R538-1/Q538)+SIGN(R538)*SQRT((1/R538-1/Q538)*(1/R538-1/Q538) + 4*DL538/((DL538+1)*(DL538+1))*(2*1/R538*1/Q538-1/Q538*1/Q538)))</f>
        <v>0</v>
      </c>
      <c r="Q538">
        <f>IF(LEFT(DM538,1)&lt;&gt;"0",IF(LEFT(DM538,1)="1",3.0,DN538),$D$5+$E$5*(EE538*DX538/($K$5*1000))+$F$5*(EE538*DX538/($K$5*1000))*MAX(MIN(DK538,$J$5),$I$5)*MAX(MIN(DK538,$J$5),$I$5)+$G$5*MAX(MIN(DK538,$J$5),$I$5)*(EE538*DX538/($K$5*1000))+$H$5*(EE538*DX538/($K$5*1000))*(EE538*DX538/($K$5*1000)))</f>
        <v>0</v>
      </c>
      <c r="R538">
        <f>I538*(1000-(1000*0.61365*exp(17.502*V538/(240.97+V538))/(DX538+DY538)+DS538)/2)/(1000*0.61365*exp(17.502*V538/(240.97+V538))/(DX538+DY538)-DS538)</f>
        <v>0</v>
      </c>
      <c r="S538">
        <f>1/((DL538+1)/(P538/1.6)+1/(Q538/1.37)) + DL538/((DL538+1)/(P538/1.6) + DL538/(Q538/1.37))</f>
        <v>0</v>
      </c>
      <c r="T538">
        <f>(DG538*DJ538)</f>
        <v>0</v>
      </c>
      <c r="U538">
        <f>(DZ538+(T538+2*0.95*5.67E-8*(((DZ538+$B$9)+273)^4-(DZ538+273)^4)-44100*I538)/(1.84*29.3*Q538+8*0.95*5.67E-8*(DZ538+273)^3))</f>
        <v>0</v>
      </c>
      <c r="V538">
        <f>($C$9*EA538+$D$9*EB538+$E$9*U538)</f>
        <v>0</v>
      </c>
      <c r="W538">
        <f>0.61365*exp(17.502*V538/(240.97+V538))</f>
        <v>0</v>
      </c>
      <c r="X538">
        <f>(Y538/Z538*100)</f>
        <v>0</v>
      </c>
      <c r="Y538">
        <f>DS538*(DX538+DY538)/1000</f>
        <v>0</v>
      </c>
      <c r="Z538">
        <f>0.61365*exp(17.502*DZ538/(240.97+DZ538))</f>
        <v>0</v>
      </c>
      <c r="AA538">
        <f>(W538-DS538*(DX538+DY538)/1000)</f>
        <v>0</v>
      </c>
      <c r="AB538">
        <f>(-I538*44100)</f>
        <v>0</v>
      </c>
      <c r="AC538">
        <f>2*29.3*Q538*0.92*(DZ538-V538)</f>
        <v>0</v>
      </c>
      <c r="AD538">
        <f>2*0.95*5.67E-8*(((DZ538+$B$9)+273)^4-(V538+273)^4)</f>
        <v>0</v>
      </c>
      <c r="AE538">
        <f>T538+AD538+AB538+AC538</f>
        <v>0</v>
      </c>
      <c r="AF538">
        <f>DW538*AT538*(DR538-DQ538*(1000-AT538*DT538)/(1000-AT538*DS538))/(100*DK538)</f>
        <v>0</v>
      </c>
      <c r="AG538">
        <f>1000*DW538*AT538*(DS538-DT538)/(100*DK538*(1000-AT538*DS538))</f>
        <v>0</v>
      </c>
      <c r="AH538">
        <f>(AI538 - AJ538 - DX538*1E3/(8.314*(DZ538+273.15)) * AL538/DW538 * AK538) * DW538/(100*DK538) * (1000 - DT538)/1000</f>
        <v>0</v>
      </c>
      <c r="AI538">
        <v>735.21120243962</v>
      </c>
      <c r="AJ538">
        <v>706.1496484848484</v>
      </c>
      <c r="AK538">
        <v>3.382819984292459</v>
      </c>
      <c r="AL538">
        <v>66.91601856702424</v>
      </c>
      <c r="AM538">
        <f>(AO538 - AN538 + DX538*1E3/(8.314*(DZ538+273.15)) * AQ538/DW538 * AP538) * DW538/(100*DK538) * 1000/(1000 - AO538)</f>
        <v>0</v>
      </c>
      <c r="AN538">
        <v>16.40619173872292</v>
      </c>
      <c r="AO538">
        <v>18.04427622377624</v>
      </c>
      <c r="AP538">
        <v>-3.68203008022029E-05</v>
      </c>
      <c r="AQ538">
        <v>105.3617858527693</v>
      </c>
      <c r="AR538">
        <v>0</v>
      </c>
      <c r="AS538">
        <v>0</v>
      </c>
      <c r="AT538">
        <f>IF(AR538*$H$15&gt;=AV538,1.0,(AV538/(AV538-AR538*$H$15)))</f>
        <v>0</v>
      </c>
      <c r="AU538">
        <f>(AT538-1)*100</f>
        <v>0</v>
      </c>
      <c r="AV538">
        <f>MAX(0,($B$15+$C$15*EE538)/(1+$D$15*EE538)*DX538/(DZ538+273)*$E$15)</f>
        <v>0</v>
      </c>
      <c r="AW538" t="s">
        <v>429</v>
      </c>
      <c r="AX538" t="s">
        <v>429</v>
      </c>
      <c r="AY538">
        <v>0</v>
      </c>
      <c r="AZ538">
        <v>0</v>
      </c>
      <c r="BA538">
        <f>1-AY538/AZ538</f>
        <v>0</v>
      </c>
      <c r="BB538">
        <v>0</v>
      </c>
      <c r="BC538" t="s">
        <v>429</v>
      </c>
      <c r="BD538" t="s">
        <v>429</v>
      </c>
      <c r="BE538">
        <v>0</v>
      </c>
      <c r="BF538">
        <v>0</v>
      </c>
      <c r="BG538">
        <f>1-BE538/BF538</f>
        <v>0</v>
      </c>
      <c r="BH538">
        <v>0.5</v>
      </c>
      <c r="BI538">
        <f>DH538</f>
        <v>0</v>
      </c>
      <c r="BJ538">
        <f>K538</f>
        <v>0</v>
      </c>
      <c r="BK538">
        <f>BG538*BH538*BI538</f>
        <v>0</v>
      </c>
      <c r="BL538">
        <f>(BJ538-BB538)/BI538</f>
        <v>0</v>
      </c>
      <c r="BM538">
        <f>(AZ538-BF538)/BF538</f>
        <v>0</v>
      </c>
      <c r="BN538">
        <f>AY538/(BA538+AY538/BF538)</f>
        <v>0</v>
      </c>
      <c r="BO538" t="s">
        <v>429</v>
      </c>
      <c r="BP538">
        <v>0</v>
      </c>
      <c r="BQ538">
        <f>IF(BP538&lt;&gt;0, BP538, BN538)</f>
        <v>0</v>
      </c>
      <c r="BR538">
        <f>1-BQ538/BF538</f>
        <v>0</v>
      </c>
      <c r="BS538">
        <f>(BF538-BE538)/(BF538-BQ538)</f>
        <v>0</v>
      </c>
      <c r="BT538">
        <f>(AZ538-BF538)/(AZ538-BQ538)</f>
        <v>0</v>
      </c>
      <c r="BU538">
        <f>(BF538-BE538)/(BF538-AY538)</f>
        <v>0</v>
      </c>
      <c r="BV538">
        <f>(AZ538-BF538)/(AZ538-AY538)</f>
        <v>0</v>
      </c>
      <c r="BW538">
        <f>(BS538*BQ538/BE538)</f>
        <v>0</v>
      </c>
      <c r="BX538">
        <f>(1-BW538)</f>
        <v>0</v>
      </c>
      <c r="DG538">
        <f>$B$13*EF538+$C$13*EG538+$F$13*ER538*(1-EU538)</f>
        <v>0</v>
      </c>
      <c r="DH538">
        <f>DG538*DI538</f>
        <v>0</v>
      </c>
      <c r="DI538">
        <f>($B$13*$D$11+$C$13*$D$11+$F$13*((FE538+EW538)/MAX(FE538+EW538+FF538, 0.1)*$I$11+FF538/MAX(FE538+EW538+FF538, 0.1)*$J$11))/($B$13+$C$13+$F$13)</f>
        <v>0</v>
      </c>
      <c r="DJ538">
        <f>($B$13*$K$11+$C$13*$K$11+$F$13*((FE538+EW538)/MAX(FE538+EW538+FF538, 0.1)*$P$11+FF538/MAX(FE538+EW538+FF538, 0.1)*$Q$11))/($B$13+$C$13+$F$13)</f>
        <v>0</v>
      </c>
      <c r="DK538">
        <v>5.18</v>
      </c>
      <c r="DL538">
        <v>0.5</v>
      </c>
      <c r="DM538" t="s">
        <v>430</v>
      </c>
      <c r="DN538">
        <v>2</v>
      </c>
      <c r="DO538" t="b">
        <v>1</v>
      </c>
      <c r="DP538">
        <v>1685135954.814285</v>
      </c>
      <c r="DQ538">
        <v>669.0881428571429</v>
      </c>
      <c r="DR538">
        <v>708.1483571428572</v>
      </c>
      <c r="DS538">
        <v>18.054525</v>
      </c>
      <c r="DT538">
        <v>16.41157857142857</v>
      </c>
      <c r="DU538">
        <v>669.6619285714287</v>
      </c>
      <c r="DV538">
        <v>18.47919642857143</v>
      </c>
      <c r="DW538">
        <v>500.0287142857142</v>
      </c>
      <c r="DX538">
        <v>99.5382</v>
      </c>
      <c r="DY538">
        <v>0.1000154464285714</v>
      </c>
      <c r="DZ538">
        <v>27.11721428571429</v>
      </c>
      <c r="EA538">
        <v>27.96629642857143</v>
      </c>
      <c r="EB538">
        <v>999.9000000000002</v>
      </c>
      <c r="EC538">
        <v>0</v>
      </c>
      <c r="ED538">
        <v>0</v>
      </c>
      <c r="EE538">
        <v>9996.777857142855</v>
      </c>
      <c r="EF538">
        <v>0</v>
      </c>
      <c r="EG538">
        <v>22.06084642857143</v>
      </c>
      <c r="EH538">
        <v>-39.06008571428572</v>
      </c>
      <c r="EI538">
        <v>681.3902857142858</v>
      </c>
      <c r="EJ538">
        <v>719.9641785714288</v>
      </c>
      <c r="EK538">
        <v>1.642956428571429</v>
      </c>
      <c r="EL538">
        <v>708.1483571428572</v>
      </c>
      <c r="EM538">
        <v>16.41157857142857</v>
      </c>
      <c r="EN538">
        <v>1.797114642857143</v>
      </c>
      <c r="EO538">
        <v>1.633578571428572</v>
      </c>
      <c r="EP538">
        <v>15.761725</v>
      </c>
      <c r="EQ538">
        <v>14.27924642857143</v>
      </c>
      <c r="ER538">
        <v>2000.012857142857</v>
      </c>
      <c r="ES538">
        <v>0.9800054642857142</v>
      </c>
      <c r="ET538">
        <v>0.01999476071428571</v>
      </c>
      <c r="EU538">
        <v>0</v>
      </c>
      <c r="EV538">
        <v>483.1031071428571</v>
      </c>
      <c r="EW538">
        <v>5.00078</v>
      </c>
      <c r="EX538">
        <v>12603.95</v>
      </c>
      <c r="EY538">
        <v>16379.77857142857</v>
      </c>
      <c r="EZ538">
        <v>41.29878571428571</v>
      </c>
      <c r="FA538">
        <v>42.50885714285715</v>
      </c>
      <c r="FB538">
        <v>41.60699999999999</v>
      </c>
      <c r="FC538">
        <v>41.94178571428571</v>
      </c>
      <c r="FD538">
        <v>42.02210714285714</v>
      </c>
      <c r="FE538">
        <v>1955.122857142858</v>
      </c>
      <c r="FF538">
        <v>39.89000000000001</v>
      </c>
      <c r="FG538">
        <v>0</v>
      </c>
      <c r="FH538">
        <v>1685135960.5</v>
      </c>
      <c r="FI538">
        <v>0</v>
      </c>
      <c r="FJ538">
        <v>483.1018076923077</v>
      </c>
      <c r="FK538">
        <v>-0.8468718019093107</v>
      </c>
      <c r="FL538">
        <v>-176.314529735949</v>
      </c>
      <c r="FM538">
        <v>12603.25384615385</v>
      </c>
      <c r="FN538">
        <v>15</v>
      </c>
      <c r="FO538">
        <v>1685134506</v>
      </c>
      <c r="FP538" t="s">
        <v>1354</v>
      </c>
      <c r="FQ538">
        <v>1685134505.5</v>
      </c>
      <c r="FR538">
        <v>1685134506</v>
      </c>
      <c r="FS538">
        <v>8</v>
      </c>
      <c r="FT538">
        <v>0.058</v>
      </c>
      <c r="FU538">
        <v>-0.01</v>
      </c>
      <c r="FV538">
        <v>-0.483</v>
      </c>
      <c r="FW538">
        <v>-0.436</v>
      </c>
      <c r="FX538">
        <v>420</v>
      </c>
      <c r="FY538">
        <v>17</v>
      </c>
      <c r="FZ538">
        <v>0.32</v>
      </c>
      <c r="GA538">
        <v>0.03</v>
      </c>
      <c r="GB538">
        <v>-39.0424425</v>
      </c>
      <c r="GC538">
        <v>0.001185365853680025</v>
      </c>
      <c r="GD538">
        <v>0.1274151852949641</v>
      </c>
      <c r="GE538">
        <v>1</v>
      </c>
      <c r="GF538">
        <v>1.64776025</v>
      </c>
      <c r="GG538">
        <v>-0.1345360975609794</v>
      </c>
      <c r="GH538">
        <v>0.01455252718387772</v>
      </c>
      <c r="GI538">
        <v>1</v>
      </c>
      <c r="GJ538">
        <v>2</v>
      </c>
      <c r="GK538">
        <v>2</v>
      </c>
      <c r="GL538" t="s">
        <v>681</v>
      </c>
      <c r="GM538">
        <v>3.09879</v>
      </c>
      <c r="GN538">
        <v>2.75825</v>
      </c>
      <c r="GO538">
        <v>0.137531</v>
      </c>
      <c r="GP538">
        <v>0.142635</v>
      </c>
      <c r="GQ538">
        <v>0.0982782</v>
      </c>
      <c r="GR538">
        <v>0.0909338</v>
      </c>
      <c r="GS538">
        <v>22003.1</v>
      </c>
      <c r="GT538">
        <v>21572.7</v>
      </c>
      <c r="GU538">
        <v>26066.3</v>
      </c>
      <c r="GV538">
        <v>25513</v>
      </c>
      <c r="GW538">
        <v>37730.6</v>
      </c>
      <c r="GX538">
        <v>35207.1</v>
      </c>
      <c r="GY538">
        <v>45585.8</v>
      </c>
      <c r="GZ538">
        <v>41899.4</v>
      </c>
      <c r="HA538">
        <v>1.8522</v>
      </c>
      <c r="HB538">
        <v>1.8578</v>
      </c>
      <c r="HC538">
        <v>-0.106059</v>
      </c>
      <c r="HD538">
        <v>0</v>
      </c>
      <c r="HE538">
        <v>29.7099</v>
      </c>
      <c r="HF538">
        <v>999.9</v>
      </c>
      <c r="HG538">
        <v>39.1</v>
      </c>
      <c r="HH538">
        <v>40.9</v>
      </c>
      <c r="HI538">
        <v>30.5504</v>
      </c>
      <c r="HJ538">
        <v>62.5501</v>
      </c>
      <c r="HK538">
        <v>23.133</v>
      </c>
      <c r="HL538">
        <v>1</v>
      </c>
      <c r="HM538">
        <v>0.417083</v>
      </c>
      <c r="HN538">
        <v>3.99435</v>
      </c>
      <c r="HO538">
        <v>20.2605</v>
      </c>
      <c r="HP538">
        <v>5.21205</v>
      </c>
      <c r="HQ538">
        <v>11.98</v>
      </c>
      <c r="HR538">
        <v>4.96345</v>
      </c>
      <c r="HS538">
        <v>3.27433</v>
      </c>
      <c r="HT538">
        <v>9999</v>
      </c>
      <c r="HU538">
        <v>9999</v>
      </c>
      <c r="HV538">
        <v>9999</v>
      </c>
      <c r="HW538">
        <v>43.7</v>
      </c>
      <c r="HX538">
        <v>1.86401</v>
      </c>
      <c r="HY538">
        <v>1.8602</v>
      </c>
      <c r="HZ538">
        <v>1.85852</v>
      </c>
      <c r="IA538">
        <v>1.85989</v>
      </c>
      <c r="IB538">
        <v>1.85985</v>
      </c>
      <c r="IC538">
        <v>1.85837</v>
      </c>
      <c r="ID538">
        <v>1.85745</v>
      </c>
      <c r="IE538">
        <v>1.85235</v>
      </c>
      <c r="IF538">
        <v>0</v>
      </c>
      <c r="IG538">
        <v>0</v>
      </c>
      <c r="IH538">
        <v>0</v>
      </c>
      <c r="II538">
        <v>0</v>
      </c>
      <c r="IJ538" t="s">
        <v>433</v>
      </c>
      <c r="IK538" t="s">
        <v>434</v>
      </c>
      <c r="IL538" t="s">
        <v>435</v>
      </c>
      <c r="IM538" t="s">
        <v>435</v>
      </c>
      <c r="IN538" t="s">
        <v>435</v>
      </c>
      <c r="IO538" t="s">
        <v>435</v>
      </c>
      <c r="IP538">
        <v>0</v>
      </c>
      <c r="IQ538">
        <v>100</v>
      </c>
      <c r="IR538">
        <v>100</v>
      </c>
      <c r="IS538">
        <v>-0.585</v>
      </c>
      <c r="IT538">
        <v>-0.4248</v>
      </c>
      <c r="IU538">
        <v>-0.4497975998826779</v>
      </c>
      <c r="IV538">
        <v>0.0001543633802942166</v>
      </c>
      <c r="IW538">
        <v>-6.359805854135664E-07</v>
      </c>
      <c r="IX538">
        <v>1.931128000261328E-10</v>
      </c>
      <c r="IY538">
        <v>-0.4300176354642509</v>
      </c>
      <c r="IZ538">
        <v>-0.009907362677547949</v>
      </c>
      <c r="JA538">
        <v>0.0006454078662214542</v>
      </c>
      <c r="JB538">
        <v>-5.064920317128958E-06</v>
      </c>
      <c r="JC538">
        <v>3</v>
      </c>
      <c r="JD538">
        <v>1872</v>
      </c>
      <c r="JE538">
        <v>1</v>
      </c>
      <c r="JF538">
        <v>37</v>
      </c>
      <c r="JG538">
        <v>24.3</v>
      </c>
      <c r="JH538">
        <v>24.3</v>
      </c>
      <c r="JI538">
        <v>1.80542</v>
      </c>
      <c r="JJ538">
        <v>2.65747</v>
      </c>
      <c r="JK538">
        <v>1.49658</v>
      </c>
      <c r="JL538">
        <v>2.33887</v>
      </c>
      <c r="JM538">
        <v>1.54907</v>
      </c>
      <c r="JN538">
        <v>2.43652</v>
      </c>
      <c r="JO538">
        <v>43.2091</v>
      </c>
      <c r="JP538">
        <v>15.8745</v>
      </c>
      <c r="JQ538">
        <v>18</v>
      </c>
      <c r="JR538">
        <v>496.715</v>
      </c>
      <c r="JS538">
        <v>516.489</v>
      </c>
      <c r="JT538">
        <v>22.7957</v>
      </c>
      <c r="JU538">
        <v>32.3911</v>
      </c>
      <c r="JV538">
        <v>29.9999</v>
      </c>
      <c r="JW538">
        <v>32.4158</v>
      </c>
      <c r="JX538">
        <v>32.3538</v>
      </c>
      <c r="JY538">
        <v>36.2924</v>
      </c>
      <c r="JZ538">
        <v>41.7532</v>
      </c>
      <c r="KA538">
        <v>0</v>
      </c>
      <c r="KB538">
        <v>22.8072</v>
      </c>
      <c r="KC538">
        <v>754.0940000000001</v>
      </c>
      <c r="KD538">
        <v>16.478</v>
      </c>
      <c r="KE538">
        <v>99.6152</v>
      </c>
      <c r="KF538">
        <v>99.61199999999999</v>
      </c>
    </row>
    <row r="539" spans="1:292">
      <c r="A539">
        <v>499</v>
      </c>
      <c r="B539">
        <v>1685135967.6</v>
      </c>
      <c r="C539">
        <v>12565.09999990463</v>
      </c>
      <c r="D539" t="s">
        <v>1443</v>
      </c>
      <c r="E539" t="s">
        <v>1444</v>
      </c>
      <c r="F539">
        <v>5</v>
      </c>
      <c r="G539" t="s">
        <v>1353</v>
      </c>
      <c r="H539">
        <v>1685135960.1</v>
      </c>
      <c r="I539">
        <f>(J539)/1000</f>
        <v>0</v>
      </c>
      <c r="J539">
        <f>IF(DO539, AM539, AG539)</f>
        <v>0</v>
      </c>
      <c r="K539">
        <f>IF(DO539, AH539, AF539)</f>
        <v>0</v>
      </c>
      <c r="L539">
        <f>DQ539 - IF(AT539&gt;1, K539*DK539*100.0/(AV539*EE539), 0)</f>
        <v>0</v>
      </c>
      <c r="M539">
        <f>((S539-I539/2)*L539-K539)/(S539+I539/2)</f>
        <v>0</v>
      </c>
      <c r="N539">
        <f>M539*(DX539+DY539)/1000.0</f>
        <v>0</v>
      </c>
      <c r="O539">
        <f>(DQ539 - IF(AT539&gt;1, K539*DK539*100.0/(AV539*EE539), 0))*(DX539+DY539)/1000.0</f>
        <v>0</v>
      </c>
      <c r="P539">
        <f>2.0/((1/R539-1/Q539)+SIGN(R539)*SQRT((1/R539-1/Q539)*(1/R539-1/Q539) + 4*DL539/((DL539+1)*(DL539+1))*(2*1/R539*1/Q539-1/Q539*1/Q539)))</f>
        <v>0</v>
      </c>
      <c r="Q539">
        <f>IF(LEFT(DM539,1)&lt;&gt;"0",IF(LEFT(DM539,1)="1",3.0,DN539),$D$5+$E$5*(EE539*DX539/($K$5*1000))+$F$5*(EE539*DX539/($K$5*1000))*MAX(MIN(DK539,$J$5),$I$5)*MAX(MIN(DK539,$J$5),$I$5)+$G$5*MAX(MIN(DK539,$J$5),$I$5)*(EE539*DX539/($K$5*1000))+$H$5*(EE539*DX539/($K$5*1000))*(EE539*DX539/($K$5*1000)))</f>
        <v>0</v>
      </c>
      <c r="R539">
        <f>I539*(1000-(1000*0.61365*exp(17.502*V539/(240.97+V539))/(DX539+DY539)+DS539)/2)/(1000*0.61365*exp(17.502*V539/(240.97+V539))/(DX539+DY539)-DS539)</f>
        <v>0</v>
      </c>
      <c r="S539">
        <f>1/((DL539+1)/(P539/1.6)+1/(Q539/1.37)) + DL539/((DL539+1)/(P539/1.6) + DL539/(Q539/1.37))</f>
        <v>0</v>
      </c>
      <c r="T539">
        <f>(DG539*DJ539)</f>
        <v>0</v>
      </c>
      <c r="U539">
        <f>(DZ539+(T539+2*0.95*5.67E-8*(((DZ539+$B$9)+273)^4-(DZ539+273)^4)-44100*I539)/(1.84*29.3*Q539+8*0.95*5.67E-8*(DZ539+273)^3))</f>
        <v>0</v>
      </c>
      <c r="V539">
        <f>($C$9*EA539+$D$9*EB539+$E$9*U539)</f>
        <v>0</v>
      </c>
      <c r="W539">
        <f>0.61365*exp(17.502*V539/(240.97+V539))</f>
        <v>0</v>
      </c>
      <c r="X539">
        <f>(Y539/Z539*100)</f>
        <v>0</v>
      </c>
      <c r="Y539">
        <f>DS539*(DX539+DY539)/1000</f>
        <v>0</v>
      </c>
      <c r="Z539">
        <f>0.61365*exp(17.502*DZ539/(240.97+DZ539))</f>
        <v>0</v>
      </c>
      <c r="AA539">
        <f>(W539-DS539*(DX539+DY539)/1000)</f>
        <v>0</v>
      </c>
      <c r="AB539">
        <f>(-I539*44100)</f>
        <v>0</v>
      </c>
      <c r="AC539">
        <f>2*29.3*Q539*0.92*(DZ539-V539)</f>
        <v>0</v>
      </c>
      <c r="AD539">
        <f>2*0.95*5.67E-8*(((DZ539+$B$9)+273)^4-(V539+273)^4)</f>
        <v>0</v>
      </c>
      <c r="AE539">
        <f>T539+AD539+AB539+AC539</f>
        <v>0</v>
      </c>
      <c r="AF539">
        <f>DW539*AT539*(DR539-DQ539*(1000-AT539*DT539)/(1000-AT539*DS539))/(100*DK539)</f>
        <v>0</v>
      </c>
      <c r="AG539">
        <f>1000*DW539*AT539*(DS539-DT539)/(100*DK539*(1000-AT539*DS539))</f>
        <v>0</v>
      </c>
      <c r="AH539">
        <f>(AI539 - AJ539 - DX539*1E3/(8.314*(DZ539+273.15)) * AL539/DW539 * AK539) * DW539/(100*DK539) * (1000 - DT539)/1000</f>
        <v>0</v>
      </c>
      <c r="AI539">
        <v>751.0978332935908</v>
      </c>
      <c r="AJ539">
        <v>722.7173636363632</v>
      </c>
      <c r="AK539">
        <v>3.309635921689965</v>
      </c>
      <c r="AL539">
        <v>66.91601856702424</v>
      </c>
      <c r="AM539">
        <f>(AO539 - AN539 + DX539*1E3/(8.314*(DZ539+273.15)) * AQ539/DW539 * AP539) * DW539/(100*DK539) * 1000/(1000 - AO539)</f>
        <v>0</v>
      </c>
      <c r="AN539">
        <v>16.45680599981443</v>
      </c>
      <c r="AO539">
        <v>18.05252097902099</v>
      </c>
      <c r="AP539">
        <v>2.794439007462442E-05</v>
      </c>
      <c r="AQ539">
        <v>105.3617858527693</v>
      </c>
      <c r="AR539">
        <v>0</v>
      </c>
      <c r="AS539">
        <v>0</v>
      </c>
      <c r="AT539">
        <f>IF(AR539*$H$15&gt;=AV539,1.0,(AV539/(AV539-AR539*$H$15)))</f>
        <v>0</v>
      </c>
      <c r="AU539">
        <f>(AT539-1)*100</f>
        <v>0</v>
      </c>
      <c r="AV539">
        <f>MAX(0,($B$15+$C$15*EE539)/(1+$D$15*EE539)*DX539/(DZ539+273)*$E$15)</f>
        <v>0</v>
      </c>
      <c r="AW539" t="s">
        <v>429</v>
      </c>
      <c r="AX539" t="s">
        <v>429</v>
      </c>
      <c r="AY539">
        <v>0</v>
      </c>
      <c r="AZ539">
        <v>0</v>
      </c>
      <c r="BA539">
        <f>1-AY539/AZ539</f>
        <v>0</v>
      </c>
      <c r="BB539">
        <v>0</v>
      </c>
      <c r="BC539" t="s">
        <v>429</v>
      </c>
      <c r="BD539" t="s">
        <v>429</v>
      </c>
      <c r="BE539">
        <v>0</v>
      </c>
      <c r="BF539">
        <v>0</v>
      </c>
      <c r="BG539">
        <f>1-BE539/BF539</f>
        <v>0</v>
      </c>
      <c r="BH539">
        <v>0.5</v>
      </c>
      <c r="BI539">
        <f>DH539</f>
        <v>0</v>
      </c>
      <c r="BJ539">
        <f>K539</f>
        <v>0</v>
      </c>
      <c r="BK539">
        <f>BG539*BH539*BI539</f>
        <v>0</v>
      </c>
      <c r="BL539">
        <f>(BJ539-BB539)/BI539</f>
        <v>0</v>
      </c>
      <c r="BM539">
        <f>(AZ539-BF539)/BF539</f>
        <v>0</v>
      </c>
      <c r="BN539">
        <f>AY539/(BA539+AY539/BF539)</f>
        <v>0</v>
      </c>
      <c r="BO539" t="s">
        <v>429</v>
      </c>
      <c r="BP539">
        <v>0</v>
      </c>
      <c r="BQ539">
        <f>IF(BP539&lt;&gt;0, BP539, BN539)</f>
        <v>0</v>
      </c>
      <c r="BR539">
        <f>1-BQ539/BF539</f>
        <v>0</v>
      </c>
      <c r="BS539">
        <f>(BF539-BE539)/(BF539-BQ539)</f>
        <v>0</v>
      </c>
      <c r="BT539">
        <f>(AZ539-BF539)/(AZ539-BQ539)</f>
        <v>0</v>
      </c>
      <c r="BU539">
        <f>(BF539-BE539)/(BF539-AY539)</f>
        <v>0</v>
      </c>
      <c r="BV539">
        <f>(AZ539-BF539)/(AZ539-AY539)</f>
        <v>0</v>
      </c>
      <c r="BW539">
        <f>(BS539*BQ539/BE539)</f>
        <v>0</v>
      </c>
      <c r="BX539">
        <f>(1-BW539)</f>
        <v>0</v>
      </c>
      <c r="DG539">
        <f>$B$13*EF539+$C$13*EG539+$F$13*ER539*(1-EU539)</f>
        <v>0</v>
      </c>
      <c r="DH539">
        <f>DG539*DI539</f>
        <v>0</v>
      </c>
      <c r="DI539">
        <f>($B$13*$D$11+$C$13*$D$11+$F$13*((FE539+EW539)/MAX(FE539+EW539+FF539, 0.1)*$I$11+FF539/MAX(FE539+EW539+FF539, 0.1)*$J$11))/($B$13+$C$13+$F$13)</f>
        <v>0</v>
      </c>
      <c r="DJ539">
        <f>($B$13*$K$11+$C$13*$K$11+$F$13*((FE539+EW539)/MAX(FE539+EW539+FF539, 0.1)*$P$11+FF539/MAX(FE539+EW539+FF539, 0.1)*$Q$11))/($B$13+$C$13+$F$13)</f>
        <v>0</v>
      </c>
      <c r="DK539">
        <v>5.18</v>
      </c>
      <c r="DL539">
        <v>0.5</v>
      </c>
      <c r="DM539" t="s">
        <v>430</v>
      </c>
      <c r="DN539">
        <v>2</v>
      </c>
      <c r="DO539" t="b">
        <v>1</v>
      </c>
      <c r="DP539">
        <v>1685135960.1</v>
      </c>
      <c r="DQ539">
        <v>686.6776296296297</v>
      </c>
      <c r="DR539">
        <v>725.492148148148</v>
      </c>
      <c r="DS539">
        <v>18.04971481481481</v>
      </c>
      <c r="DT539">
        <v>16.42916666666667</v>
      </c>
      <c r="DU539">
        <v>687.2592222222223</v>
      </c>
      <c r="DV539">
        <v>18.47442962962963</v>
      </c>
      <c r="DW539">
        <v>500.0221481481482</v>
      </c>
      <c r="DX539">
        <v>99.53805925925926</v>
      </c>
      <c r="DY539">
        <v>0.1000128518518519</v>
      </c>
      <c r="DZ539">
        <v>27.12131481481481</v>
      </c>
      <c r="EA539">
        <v>27.97882962962963</v>
      </c>
      <c r="EB539">
        <v>999.9000000000001</v>
      </c>
      <c r="EC539">
        <v>0</v>
      </c>
      <c r="ED539">
        <v>0</v>
      </c>
      <c r="EE539">
        <v>9997.638518518519</v>
      </c>
      <c r="EF539">
        <v>0</v>
      </c>
      <c r="EG539">
        <v>21.88658518518519</v>
      </c>
      <c r="EH539">
        <v>-38.81440740740741</v>
      </c>
      <c r="EI539">
        <v>699.2998148148146</v>
      </c>
      <c r="EJ539">
        <v>737.6107777777777</v>
      </c>
      <c r="EK539">
        <v>1.62056074074074</v>
      </c>
      <c r="EL539">
        <v>725.492148148148</v>
      </c>
      <c r="EM539">
        <v>16.42916666666667</v>
      </c>
      <c r="EN539">
        <v>1.796633333333334</v>
      </c>
      <c r="EO539">
        <v>1.635326666666667</v>
      </c>
      <c r="EP539">
        <v>15.75753703703704</v>
      </c>
      <c r="EQ539">
        <v>14.29575925925926</v>
      </c>
      <c r="ER539">
        <v>1999.998888888889</v>
      </c>
      <c r="ES539">
        <v>0.9800052222222221</v>
      </c>
      <c r="ET539">
        <v>0.0199950037037037</v>
      </c>
      <c r="EU539">
        <v>0</v>
      </c>
      <c r="EV539">
        <v>482.9844074074073</v>
      </c>
      <c r="EW539">
        <v>5.00078</v>
      </c>
      <c r="EX539">
        <v>12598.77037037037</v>
      </c>
      <c r="EY539">
        <v>16379.64444444445</v>
      </c>
      <c r="EZ539">
        <v>41.30518518518517</v>
      </c>
      <c r="FA539">
        <v>42.51148148148148</v>
      </c>
      <c r="FB539">
        <v>41.59711111111111</v>
      </c>
      <c r="FC539">
        <v>41.94885185185185</v>
      </c>
      <c r="FD539">
        <v>42.01837037037036</v>
      </c>
      <c r="FE539">
        <v>1955.108888888889</v>
      </c>
      <c r="FF539">
        <v>39.89000000000001</v>
      </c>
      <c r="FG539">
        <v>0</v>
      </c>
      <c r="FH539">
        <v>1685135965.9</v>
      </c>
      <c r="FI539">
        <v>0</v>
      </c>
      <c r="FJ539">
        <v>482.98988</v>
      </c>
      <c r="FK539">
        <v>-1.038461550158992</v>
      </c>
      <c r="FL539">
        <v>63.71538441334572</v>
      </c>
      <c r="FM539">
        <v>12599.056</v>
      </c>
      <c r="FN539">
        <v>15</v>
      </c>
      <c r="FO539">
        <v>1685134506</v>
      </c>
      <c r="FP539" t="s">
        <v>1354</v>
      </c>
      <c r="FQ539">
        <v>1685134505.5</v>
      </c>
      <c r="FR539">
        <v>1685134506</v>
      </c>
      <c r="FS539">
        <v>8</v>
      </c>
      <c r="FT539">
        <v>0.058</v>
      </c>
      <c r="FU539">
        <v>-0.01</v>
      </c>
      <c r="FV539">
        <v>-0.483</v>
      </c>
      <c r="FW539">
        <v>-0.436</v>
      </c>
      <c r="FX539">
        <v>420</v>
      </c>
      <c r="FY539">
        <v>17</v>
      </c>
      <c r="FZ539">
        <v>0.32</v>
      </c>
      <c r="GA539">
        <v>0.03</v>
      </c>
      <c r="GB539">
        <v>-38.8852675</v>
      </c>
      <c r="GC539">
        <v>2.742831894934419</v>
      </c>
      <c r="GD539">
        <v>0.3360907015877555</v>
      </c>
      <c r="GE539">
        <v>0</v>
      </c>
      <c r="GF539">
        <v>1.6298655</v>
      </c>
      <c r="GG539">
        <v>-0.252378911819891</v>
      </c>
      <c r="GH539">
        <v>0.02612289426441872</v>
      </c>
      <c r="GI539">
        <v>1</v>
      </c>
      <c r="GJ539">
        <v>1</v>
      </c>
      <c r="GK539">
        <v>2</v>
      </c>
      <c r="GL539" t="s">
        <v>432</v>
      </c>
      <c r="GM539">
        <v>3.09888</v>
      </c>
      <c r="GN539">
        <v>2.75801</v>
      </c>
      <c r="GO539">
        <v>0.139715</v>
      </c>
      <c r="GP539">
        <v>0.144757</v>
      </c>
      <c r="GQ539">
        <v>0.09830750000000001</v>
      </c>
      <c r="GR539">
        <v>0.0909821</v>
      </c>
      <c r="GS539">
        <v>21947.6</v>
      </c>
      <c r="GT539">
        <v>21519.3</v>
      </c>
      <c r="GU539">
        <v>26066.5</v>
      </c>
      <c r="GV539">
        <v>25513.1</v>
      </c>
      <c r="GW539">
        <v>37729.6</v>
      </c>
      <c r="GX539">
        <v>35205.4</v>
      </c>
      <c r="GY539">
        <v>45585.8</v>
      </c>
      <c r="GZ539">
        <v>41899.4</v>
      </c>
      <c r="HA539">
        <v>1.85217</v>
      </c>
      <c r="HB539">
        <v>1.858</v>
      </c>
      <c r="HC539">
        <v>-0.105083</v>
      </c>
      <c r="HD539">
        <v>0</v>
      </c>
      <c r="HE539">
        <v>29.699</v>
      </c>
      <c r="HF539">
        <v>999.9</v>
      </c>
      <c r="HG539">
        <v>39</v>
      </c>
      <c r="HH539">
        <v>40.9</v>
      </c>
      <c r="HI539">
        <v>30.4726</v>
      </c>
      <c r="HJ539">
        <v>62.6501</v>
      </c>
      <c r="HK539">
        <v>23.3133</v>
      </c>
      <c r="HL539">
        <v>1</v>
      </c>
      <c r="HM539">
        <v>0.417121</v>
      </c>
      <c r="HN539">
        <v>4.01449</v>
      </c>
      <c r="HO539">
        <v>20.2598</v>
      </c>
      <c r="HP539">
        <v>5.21205</v>
      </c>
      <c r="HQ539">
        <v>11.98</v>
      </c>
      <c r="HR539">
        <v>4.96335</v>
      </c>
      <c r="HS539">
        <v>3.27435</v>
      </c>
      <c r="HT539">
        <v>9999</v>
      </c>
      <c r="HU539">
        <v>9999</v>
      </c>
      <c r="HV539">
        <v>9999</v>
      </c>
      <c r="HW539">
        <v>43.7</v>
      </c>
      <c r="HX539">
        <v>1.86401</v>
      </c>
      <c r="HY539">
        <v>1.8602</v>
      </c>
      <c r="HZ539">
        <v>1.85852</v>
      </c>
      <c r="IA539">
        <v>1.85989</v>
      </c>
      <c r="IB539">
        <v>1.85986</v>
      </c>
      <c r="IC539">
        <v>1.85838</v>
      </c>
      <c r="ID539">
        <v>1.85745</v>
      </c>
      <c r="IE539">
        <v>1.85234</v>
      </c>
      <c r="IF539">
        <v>0</v>
      </c>
      <c r="IG539">
        <v>0</v>
      </c>
      <c r="IH539">
        <v>0</v>
      </c>
      <c r="II539">
        <v>0</v>
      </c>
      <c r="IJ539" t="s">
        <v>433</v>
      </c>
      <c r="IK539" t="s">
        <v>434</v>
      </c>
      <c r="IL539" t="s">
        <v>435</v>
      </c>
      <c r="IM539" t="s">
        <v>435</v>
      </c>
      <c r="IN539" t="s">
        <v>435</v>
      </c>
      <c r="IO539" t="s">
        <v>435</v>
      </c>
      <c r="IP539">
        <v>0</v>
      </c>
      <c r="IQ539">
        <v>100</v>
      </c>
      <c r="IR539">
        <v>100</v>
      </c>
      <c r="IS539">
        <v>-0.593</v>
      </c>
      <c r="IT539">
        <v>-0.4246</v>
      </c>
      <c r="IU539">
        <v>-0.4497975998826779</v>
      </c>
      <c r="IV539">
        <v>0.0001543633802942166</v>
      </c>
      <c r="IW539">
        <v>-6.359805854135664E-07</v>
      </c>
      <c r="IX539">
        <v>1.931128000261328E-10</v>
      </c>
      <c r="IY539">
        <v>-0.4300176354642509</v>
      </c>
      <c r="IZ539">
        <v>-0.009907362677547949</v>
      </c>
      <c r="JA539">
        <v>0.0006454078662214542</v>
      </c>
      <c r="JB539">
        <v>-5.064920317128958E-06</v>
      </c>
      <c r="JC539">
        <v>3</v>
      </c>
      <c r="JD539">
        <v>1872</v>
      </c>
      <c r="JE539">
        <v>1</v>
      </c>
      <c r="JF539">
        <v>37</v>
      </c>
      <c r="JG539">
        <v>24.4</v>
      </c>
      <c r="JH539">
        <v>24.4</v>
      </c>
      <c r="JI539">
        <v>1.83594</v>
      </c>
      <c r="JJ539">
        <v>2.65381</v>
      </c>
      <c r="JK539">
        <v>1.49658</v>
      </c>
      <c r="JL539">
        <v>2.33765</v>
      </c>
      <c r="JM539">
        <v>1.54907</v>
      </c>
      <c r="JN539">
        <v>2.37671</v>
      </c>
      <c r="JO539">
        <v>43.2362</v>
      </c>
      <c r="JP539">
        <v>15.8745</v>
      </c>
      <c r="JQ539">
        <v>18</v>
      </c>
      <c r="JR539">
        <v>496.684</v>
      </c>
      <c r="JS539">
        <v>516.605</v>
      </c>
      <c r="JT539">
        <v>22.8153</v>
      </c>
      <c r="JU539">
        <v>32.391</v>
      </c>
      <c r="JV539">
        <v>30</v>
      </c>
      <c r="JW539">
        <v>32.4136</v>
      </c>
      <c r="JX539">
        <v>32.3509</v>
      </c>
      <c r="JY539">
        <v>36.9795</v>
      </c>
      <c r="JZ539">
        <v>41.7532</v>
      </c>
      <c r="KA539">
        <v>0</v>
      </c>
      <c r="KB539">
        <v>22.8194</v>
      </c>
      <c r="KC539">
        <v>774.129</v>
      </c>
      <c r="KD539">
        <v>16.4747</v>
      </c>
      <c r="KE539">
        <v>99.6157</v>
      </c>
      <c r="KF539">
        <v>99.6121</v>
      </c>
    </row>
    <row r="540" spans="1:292">
      <c r="A540">
        <v>500</v>
      </c>
      <c r="B540">
        <v>1685135972.6</v>
      </c>
      <c r="C540">
        <v>12570.09999990463</v>
      </c>
      <c r="D540" t="s">
        <v>1445</v>
      </c>
      <c r="E540" t="s">
        <v>1446</v>
      </c>
      <c r="F540">
        <v>5</v>
      </c>
      <c r="G540" t="s">
        <v>1353</v>
      </c>
      <c r="H540">
        <v>1685135964.814285</v>
      </c>
      <c r="I540">
        <f>(J540)/1000</f>
        <v>0</v>
      </c>
      <c r="J540">
        <f>IF(DO540, AM540, AG540)</f>
        <v>0</v>
      </c>
      <c r="K540">
        <f>IF(DO540, AH540, AF540)</f>
        <v>0</v>
      </c>
      <c r="L540">
        <f>DQ540 - IF(AT540&gt;1, K540*DK540*100.0/(AV540*EE540), 0)</f>
        <v>0</v>
      </c>
      <c r="M540">
        <f>((S540-I540/2)*L540-K540)/(S540+I540/2)</f>
        <v>0</v>
      </c>
      <c r="N540">
        <f>M540*(DX540+DY540)/1000.0</f>
        <v>0</v>
      </c>
      <c r="O540">
        <f>(DQ540 - IF(AT540&gt;1, K540*DK540*100.0/(AV540*EE540), 0))*(DX540+DY540)/1000.0</f>
        <v>0</v>
      </c>
      <c r="P540">
        <f>2.0/((1/R540-1/Q540)+SIGN(R540)*SQRT((1/R540-1/Q540)*(1/R540-1/Q540) + 4*DL540/((DL540+1)*(DL540+1))*(2*1/R540*1/Q540-1/Q540*1/Q540)))</f>
        <v>0</v>
      </c>
      <c r="Q540">
        <f>IF(LEFT(DM540,1)&lt;&gt;"0",IF(LEFT(DM540,1)="1",3.0,DN540),$D$5+$E$5*(EE540*DX540/($K$5*1000))+$F$5*(EE540*DX540/($K$5*1000))*MAX(MIN(DK540,$J$5),$I$5)*MAX(MIN(DK540,$J$5),$I$5)+$G$5*MAX(MIN(DK540,$J$5),$I$5)*(EE540*DX540/($K$5*1000))+$H$5*(EE540*DX540/($K$5*1000))*(EE540*DX540/($K$5*1000)))</f>
        <v>0</v>
      </c>
      <c r="R540">
        <f>I540*(1000-(1000*0.61365*exp(17.502*V540/(240.97+V540))/(DX540+DY540)+DS540)/2)/(1000*0.61365*exp(17.502*V540/(240.97+V540))/(DX540+DY540)-DS540)</f>
        <v>0</v>
      </c>
      <c r="S540">
        <f>1/((DL540+1)/(P540/1.6)+1/(Q540/1.37)) + DL540/((DL540+1)/(P540/1.6) + DL540/(Q540/1.37))</f>
        <v>0</v>
      </c>
      <c r="T540">
        <f>(DG540*DJ540)</f>
        <v>0</v>
      </c>
      <c r="U540">
        <f>(DZ540+(T540+2*0.95*5.67E-8*(((DZ540+$B$9)+273)^4-(DZ540+273)^4)-44100*I540)/(1.84*29.3*Q540+8*0.95*5.67E-8*(DZ540+273)^3))</f>
        <v>0</v>
      </c>
      <c r="V540">
        <f>($C$9*EA540+$D$9*EB540+$E$9*U540)</f>
        <v>0</v>
      </c>
      <c r="W540">
        <f>0.61365*exp(17.502*V540/(240.97+V540))</f>
        <v>0</v>
      </c>
      <c r="X540">
        <f>(Y540/Z540*100)</f>
        <v>0</v>
      </c>
      <c r="Y540">
        <f>DS540*(DX540+DY540)/1000</f>
        <v>0</v>
      </c>
      <c r="Z540">
        <f>0.61365*exp(17.502*DZ540/(240.97+DZ540))</f>
        <v>0</v>
      </c>
      <c r="AA540">
        <f>(W540-DS540*(DX540+DY540)/1000)</f>
        <v>0</v>
      </c>
      <c r="AB540">
        <f>(-I540*44100)</f>
        <v>0</v>
      </c>
      <c r="AC540">
        <f>2*29.3*Q540*0.92*(DZ540-V540)</f>
        <v>0</v>
      </c>
      <c r="AD540">
        <f>2*0.95*5.67E-8*(((DZ540+$B$9)+273)^4-(V540+273)^4)</f>
        <v>0</v>
      </c>
      <c r="AE540">
        <f>T540+AD540+AB540+AC540</f>
        <v>0</v>
      </c>
      <c r="AF540">
        <f>DW540*AT540*(DR540-DQ540*(1000-AT540*DT540)/(1000-AT540*DS540))/(100*DK540)</f>
        <v>0</v>
      </c>
      <c r="AG540">
        <f>1000*DW540*AT540*(DS540-DT540)/(100*DK540*(1000-AT540*DS540))</f>
        <v>0</v>
      </c>
      <c r="AH540">
        <f>(AI540 - AJ540 - DX540*1E3/(8.314*(DZ540+273.15)) * AL540/DW540 * AK540) * DW540/(100*DK540) * (1000 - DT540)/1000</f>
        <v>0</v>
      </c>
      <c r="AI540">
        <v>767.744099223672</v>
      </c>
      <c r="AJ540">
        <v>739.2268303030301</v>
      </c>
      <c r="AK540">
        <v>3.308247429736131</v>
      </c>
      <c r="AL540">
        <v>66.91601856702424</v>
      </c>
      <c r="AM540">
        <f>(AO540 - AN540 + DX540*1E3/(8.314*(DZ540+273.15)) * AQ540/DW540 * AP540) * DW540/(100*DK540) * 1000/(1000 - AO540)</f>
        <v>0</v>
      </c>
      <c r="AN540">
        <v>16.46193318859536</v>
      </c>
      <c r="AO540">
        <v>18.0553</v>
      </c>
      <c r="AP540">
        <v>2.181160719335013E-05</v>
      </c>
      <c r="AQ540">
        <v>105.3617858527693</v>
      </c>
      <c r="AR540">
        <v>0</v>
      </c>
      <c r="AS540">
        <v>0</v>
      </c>
      <c r="AT540">
        <f>IF(AR540*$H$15&gt;=AV540,1.0,(AV540/(AV540-AR540*$H$15)))</f>
        <v>0</v>
      </c>
      <c r="AU540">
        <f>(AT540-1)*100</f>
        <v>0</v>
      </c>
      <c r="AV540">
        <f>MAX(0,($B$15+$C$15*EE540)/(1+$D$15*EE540)*DX540/(DZ540+273)*$E$15)</f>
        <v>0</v>
      </c>
      <c r="AW540" t="s">
        <v>429</v>
      </c>
      <c r="AX540" t="s">
        <v>429</v>
      </c>
      <c r="AY540">
        <v>0</v>
      </c>
      <c r="AZ540">
        <v>0</v>
      </c>
      <c r="BA540">
        <f>1-AY540/AZ540</f>
        <v>0</v>
      </c>
      <c r="BB540">
        <v>0</v>
      </c>
      <c r="BC540" t="s">
        <v>429</v>
      </c>
      <c r="BD540" t="s">
        <v>429</v>
      </c>
      <c r="BE540">
        <v>0</v>
      </c>
      <c r="BF540">
        <v>0</v>
      </c>
      <c r="BG540">
        <f>1-BE540/BF540</f>
        <v>0</v>
      </c>
      <c r="BH540">
        <v>0.5</v>
      </c>
      <c r="BI540">
        <f>DH540</f>
        <v>0</v>
      </c>
      <c r="BJ540">
        <f>K540</f>
        <v>0</v>
      </c>
      <c r="BK540">
        <f>BG540*BH540*BI540</f>
        <v>0</v>
      </c>
      <c r="BL540">
        <f>(BJ540-BB540)/BI540</f>
        <v>0</v>
      </c>
      <c r="BM540">
        <f>(AZ540-BF540)/BF540</f>
        <v>0</v>
      </c>
      <c r="BN540">
        <f>AY540/(BA540+AY540/BF540)</f>
        <v>0</v>
      </c>
      <c r="BO540" t="s">
        <v>429</v>
      </c>
      <c r="BP540">
        <v>0</v>
      </c>
      <c r="BQ540">
        <f>IF(BP540&lt;&gt;0, BP540, BN540)</f>
        <v>0</v>
      </c>
      <c r="BR540">
        <f>1-BQ540/BF540</f>
        <v>0</v>
      </c>
      <c r="BS540">
        <f>(BF540-BE540)/(BF540-BQ540)</f>
        <v>0</v>
      </c>
      <c r="BT540">
        <f>(AZ540-BF540)/(AZ540-BQ540)</f>
        <v>0</v>
      </c>
      <c r="BU540">
        <f>(BF540-BE540)/(BF540-AY540)</f>
        <v>0</v>
      </c>
      <c r="BV540">
        <f>(AZ540-BF540)/(AZ540-AY540)</f>
        <v>0</v>
      </c>
      <c r="BW540">
        <f>(BS540*BQ540/BE540)</f>
        <v>0</v>
      </c>
      <c r="BX540">
        <f>(1-BW540)</f>
        <v>0</v>
      </c>
      <c r="DG540">
        <f>$B$13*EF540+$C$13*EG540+$F$13*ER540*(1-EU540)</f>
        <v>0</v>
      </c>
      <c r="DH540">
        <f>DG540*DI540</f>
        <v>0</v>
      </c>
      <c r="DI540">
        <f>($B$13*$D$11+$C$13*$D$11+$F$13*((FE540+EW540)/MAX(FE540+EW540+FF540, 0.1)*$I$11+FF540/MAX(FE540+EW540+FF540, 0.1)*$J$11))/($B$13+$C$13+$F$13)</f>
        <v>0</v>
      </c>
      <c r="DJ540">
        <f>($B$13*$K$11+$C$13*$K$11+$F$13*((FE540+EW540)/MAX(FE540+EW540+FF540, 0.1)*$P$11+FF540/MAX(FE540+EW540+FF540, 0.1)*$Q$11))/($B$13+$C$13+$F$13)</f>
        <v>0</v>
      </c>
      <c r="DK540">
        <v>5.18</v>
      </c>
      <c r="DL540">
        <v>0.5</v>
      </c>
      <c r="DM540" t="s">
        <v>430</v>
      </c>
      <c r="DN540">
        <v>2</v>
      </c>
      <c r="DO540" t="b">
        <v>1</v>
      </c>
      <c r="DP540">
        <v>1685135964.814285</v>
      </c>
      <c r="DQ540">
        <v>702.192392857143</v>
      </c>
      <c r="DR540">
        <v>740.8124642857144</v>
      </c>
      <c r="DS540">
        <v>18.050025</v>
      </c>
      <c r="DT540">
        <v>16.44590357142857</v>
      </c>
      <c r="DU540">
        <v>702.7809642857143</v>
      </c>
      <c r="DV540">
        <v>18.47473928571429</v>
      </c>
      <c r="DW540">
        <v>500.0131071428572</v>
      </c>
      <c r="DX540">
        <v>99.53803928571426</v>
      </c>
      <c r="DY540">
        <v>0.09996269285714286</v>
      </c>
      <c r="DZ540">
        <v>27.12725714285714</v>
      </c>
      <c r="EA540">
        <v>27.98281428571429</v>
      </c>
      <c r="EB540">
        <v>999.9000000000002</v>
      </c>
      <c r="EC540">
        <v>0</v>
      </c>
      <c r="ED540">
        <v>0</v>
      </c>
      <c r="EE540">
        <v>10004.50964285714</v>
      </c>
      <c r="EF540">
        <v>0</v>
      </c>
      <c r="EG540">
        <v>21.90743571428572</v>
      </c>
      <c r="EH540">
        <v>-38.61998214285715</v>
      </c>
      <c r="EI540">
        <v>715.1000357142856</v>
      </c>
      <c r="EJ540">
        <v>753.1997499999999</v>
      </c>
      <c r="EK540">
        <v>1.604139285714286</v>
      </c>
      <c r="EL540">
        <v>740.8124642857144</v>
      </c>
      <c r="EM540">
        <v>16.44590357142857</v>
      </c>
      <c r="EN540">
        <v>1.796664285714286</v>
      </c>
      <c r="EO540">
        <v>1.6369925</v>
      </c>
      <c r="EP540">
        <v>15.7578</v>
      </c>
      <c r="EQ540">
        <v>14.31148214285714</v>
      </c>
      <c r="ER540">
        <v>1999.980357142857</v>
      </c>
      <c r="ES540">
        <v>0.9800049285714285</v>
      </c>
      <c r="ET540">
        <v>0.0199953</v>
      </c>
      <c r="EU540">
        <v>0</v>
      </c>
      <c r="EV540">
        <v>482.9361428571429</v>
      </c>
      <c r="EW540">
        <v>5.00078</v>
      </c>
      <c r="EX540">
        <v>12613.49285714286</v>
      </c>
      <c r="EY540">
        <v>16379.48214285714</v>
      </c>
      <c r="EZ540">
        <v>41.31</v>
      </c>
      <c r="FA540">
        <v>42.51107142857143</v>
      </c>
      <c r="FB540">
        <v>41.60917857142856</v>
      </c>
      <c r="FC540">
        <v>41.93278571428569</v>
      </c>
      <c r="FD540">
        <v>42.02435714285713</v>
      </c>
      <c r="FE540">
        <v>1955.090357142857</v>
      </c>
      <c r="FF540">
        <v>39.89000000000001</v>
      </c>
      <c r="FG540">
        <v>0</v>
      </c>
      <c r="FH540">
        <v>1685135970.7</v>
      </c>
      <c r="FI540">
        <v>0</v>
      </c>
      <c r="FJ540">
        <v>482.949</v>
      </c>
      <c r="FK540">
        <v>-1.546153864157059</v>
      </c>
      <c r="FL540">
        <v>344.0153845824117</v>
      </c>
      <c r="FM540">
        <v>12614.428</v>
      </c>
      <c r="FN540">
        <v>15</v>
      </c>
      <c r="FO540">
        <v>1685134506</v>
      </c>
      <c r="FP540" t="s">
        <v>1354</v>
      </c>
      <c r="FQ540">
        <v>1685134505.5</v>
      </c>
      <c r="FR540">
        <v>1685134506</v>
      </c>
      <c r="FS540">
        <v>8</v>
      </c>
      <c r="FT540">
        <v>0.058</v>
      </c>
      <c r="FU540">
        <v>-0.01</v>
      </c>
      <c r="FV540">
        <v>-0.483</v>
      </c>
      <c r="FW540">
        <v>-0.436</v>
      </c>
      <c r="FX540">
        <v>420</v>
      </c>
      <c r="FY540">
        <v>17</v>
      </c>
      <c r="FZ540">
        <v>0.32</v>
      </c>
      <c r="GA540">
        <v>0.03</v>
      </c>
      <c r="GB540">
        <v>-38.76332</v>
      </c>
      <c r="GC540">
        <v>3.080053283302086</v>
      </c>
      <c r="GD540">
        <v>0.3531289794112059</v>
      </c>
      <c r="GE540">
        <v>0</v>
      </c>
      <c r="GF540">
        <v>1.61699275</v>
      </c>
      <c r="GG540">
        <v>-0.2478327579737414</v>
      </c>
      <c r="GH540">
        <v>0.02587012755935888</v>
      </c>
      <c r="GI540">
        <v>1</v>
      </c>
      <c r="GJ540">
        <v>1</v>
      </c>
      <c r="GK540">
        <v>2</v>
      </c>
      <c r="GL540" t="s">
        <v>432</v>
      </c>
      <c r="GM540">
        <v>3.09883</v>
      </c>
      <c r="GN540">
        <v>2.75828</v>
      </c>
      <c r="GO540">
        <v>0.14187</v>
      </c>
      <c r="GP540">
        <v>0.146885</v>
      </c>
      <c r="GQ540">
        <v>0.09831719999999999</v>
      </c>
      <c r="GR540">
        <v>0.0909867</v>
      </c>
      <c r="GS540">
        <v>21892.4</v>
      </c>
      <c r="GT540">
        <v>21465.5</v>
      </c>
      <c r="GU540">
        <v>26066.3</v>
      </c>
      <c r="GV540">
        <v>25512.7</v>
      </c>
      <c r="GW540">
        <v>37729.3</v>
      </c>
      <c r="GX540">
        <v>35205.6</v>
      </c>
      <c r="GY540">
        <v>45585.5</v>
      </c>
      <c r="GZ540">
        <v>41899.5</v>
      </c>
      <c r="HA540">
        <v>1.85225</v>
      </c>
      <c r="HB540">
        <v>1.85788</v>
      </c>
      <c r="HC540">
        <v>-0.104927</v>
      </c>
      <c r="HD540">
        <v>0</v>
      </c>
      <c r="HE540">
        <v>29.6862</v>
      </c>
      <c r="HF540">
        <v>999.9</v>
      </c>
      <c r="HG540">
        <v>39</v>
      </c>
      <c r="HH540">
        <v>40.9</v>
      </c>
      <c r="HI540">
        <v>30.4739</v>
      </c>
      <c r="HJ540">
        <v>62.4501</v>
      </c>
      <c r="HK540">
        <v>23.2051</v>
      </c>
      <c r="HL540">
        <v>1</v>
      </c>
      <c r="HM540">
        <v>0.417109</v>
      </c>
      <c r="HN540">
        <v>4.02675</v>
      </c>
      <c r="HO540">
        <v>20.2595</v>
      </c>
      <c r="HP540">
        <v>5.2116</v>
      </c>
      <c r="HQ540">
        <v>11.98</v>
      </c>
      <c r="HR540">
        <v>4.9635</v>
      </c>
      <c r="HS540">
        <v>3.27428</v>
      </c>
      <c r="HT540">
        <v>9999</v>
      </c>
      <c r="HU540">
        <v>9999</v>
      </c>
      <c r="HV540">
        <v>9999</v>
      </c>
      <c r="HW540">
        <v>43.7</v>
      </c>
      <c r="HX540">
        <v>1.86401</v>
      </c>
      <c r="HY540">
        <v>1.8602</v>
      </c>
      <c r="HZ540">
        <v>1.85852</v>
      </c>
      <c r="IA540">
        <v>1.85989</v>
      </c>
      <c r="IB540">
        <v>1.85984</v>
      </c>
      <c r="IC540">
        <v>1.85838</v>
      </c>
      <c r="ID540">
        <v>1.85745</v>
      </c>
      <c r="IE540">
        <v>1.85234</v>
      </c>
      <c r="IF540">
        <v>0</v>
      </c>
      <c r="IG540">
        <v>0</v>
      </c>
      <c r="IH540">
        <v>0</v>
      </c>
      <c r="II540">
        <v>0</v>
      </c>
      <c r="IJ540" t="s">
        <v>433</v>
      </c>
      <c r="IK540" t="s">
        <v>434</v>
      </c>
      <c r="IL540" t="s">
        <v>435</v>
      </c>
      <c r="IM540" t="s">
        <v>435</v>
      </c>
      <c r="IN540" t="s">
        <v>435</v>
      </c>
      <c r="IO540" t="s">
        <v>435</v>
      </c>
      <c r="IP540">
        <v>0</v>
      </c>
      <c r="IQ540">
        <v>100</v>
      </c>
      <c r="IR540">
        <v>100</v>
      </c>
      <c r="IS540">
        <v>-0.6</v>
      </c>
      <c r="IT540">
        <v>-0.4246</v>
      </c>
      <c r="IU540">
        <v>-0.4497975998826779</v>
      </c>
      <c r="IV540">
        <v>0.0001543633802942166</v>
      </c>
      <c r="IW540">
        <v>-6.359805854135664E-07</v>
      </c>
      <c r="IX540">
        <v>1.931128000261328E-10</v>
      </c>
      <c r="IY540">
        <v>-0.4300176354642509</v>
      </c>
      <c r="IZ540">
        <v>-0.009907362677547949</v>
      </c>
      <c r="JA540">
        <v>0.0006454078662214542</v>
      </c>
      <c r="JB540">
        <v>-5.064920317128958E-06</v>
      </c>
      <c r="JC540">
        <v>3</v>
      </c>
      <c r="JD540">
        <v>1872</v>
      </c>
      <c r="JE540">
        <v>1</v>
      </c>
      <c r="JF540">
        <v>37</v>
      </c>
      <c r="JG540">
        <v>24.5</v>
      </c>
      <c r="JH540">
        <v>24.4</v>
      </c>
      <c r="JI540">
        <v>1.87134</v>
      </c>
      <c r="JJ540">
        <v>2.65503</v>
      </c>
      <c r="JK540">
        <v>1.49658</v>
      </c>
      <c r="JL540">
        <v>2.33765</v>
      </c>
      <c r="JM540">
        <v>1.54907</v>
      </c>
      <c r="JN540">
        <v>2.45361</v>
      </c>
      <c r="JO540">
        <v>43.2362</v>
      </c>
      <c r="JP540">
        <v>15.8832</v>
      </c>
      <c r="JQ540">
        <v>18</v>
      </c>
      <c r="JR540">
        <v>496.717</v>
      </c>
      <c r="JS540">
        <v>516.497</v>
      </c>
      <c r="JT540">
        <v>22.8254</v>
      </c>
      <c r="JU540">
        <v>32.3883</v>
      </c>
      <c r="JV540">
        <v>30</v>
      </c>
      <c r="JW540">
        <v>32.4121</v>
      </c>
      <c r="JX540">
        <v>32.3484</v>
      </c>
      <c r="JY540">
        <v>37.6161</v>
      </c>
      <c r="JZ540">
        <v>41.7532</v>
      </c>
      <c r="KA540">
        <v>0</v>
      </c>
      <c r="KB540">
        <v>22.826</v>
      </c>
      <c r="KC540">
        <v>787.4880000000001</v>
      </c>
      <c r="KD540">
        <v>16.4747</v>
      </c>
      <c r="KE540">
        <v>99.61490000000001</v>
      </c>
      <c r="KF540">
        <v>99.6117</v>
      </c>
    </row>
    <row r="541" spans="1:292">
      <c r="A541">
        <v>501</v>
      </c>
      <c r="B541">
        <v>1685135977.6</v>
      </c>
      <c r="C541">
        <v>12575.09999990463</v>
      </c>
      <c r="D541" t="s">
        <v>1447</v>
      </c>
      <c r="E541" t="s">
        <v>1448</v>
      </c>
      <c r="F541">
        <v>5</v>
      </c>
      <c r="G541" t="s">
        <v>1353</v>
      </c>
      <c r="H541">
        <v>1685135970.1</v>
      </c>
      <c r="I541">
        <f>(J541)/1000</f>
        <v>0</v>
      </c>
      <c r="J541">
        <f>IF(DO541, AM541, AG541)</f>
        <v>0</v>
      </c>
      <c r="K541">
        <f>IF(DO541, AH541, AF541)</f>
        <v>0</v>
      </c>
      <c r="L541">
        <f>DQ541 - IF(AT541&gt;1, K541*DK541*100.0/(AV541*EE541), 0)</f>
        <v>0</v>
      </c>
      <c r="M541">
        <f>((S541-I541/2)*L541-K541)/(S541+I541/2)</f>
        <v>0</v>
      </c>
      <c r="N541">
        <f>M541*(DX541+DY541)/1000.0</f>
        <v>0</v>
      </c>
      <c r="O541">
        <f>(DQ541 - IF(AT541&gt;1, K541*DK541*100.0/(AV541*EE541), 0))*(DX541+DY541)/1000.0</f>
        <v>0</v>
      </c>
      <c r="P541">
        <f>2.0/((1/R541-1/Q541)+SIGN(R541)*SQRT((1/R541-1/Q541)*(1/R541-1/Q541) + 4*DL541/((DL541+1)*(DL541+1))*(2*1/R541*1/Q541-1/Q541*1/Q541)))</f>
        <v>0</v>
      </c>
      <c r="Q541">
        <f>IF(LEFT(DM541,1)&lt;&gt;"0",IF(LEFT(DM541,1)="1",3.0,DN541),$D$5+$E$5*(EE541*DX541/($K$5*1000))+$F$5*(EE541*DX541/($K$5*1000))*MAX(MIN(DK541,$J$5),$I$5)*MAX(MIN(DK541,$J$5),$I$5)+$G$5*MAX(MIN(DK541,$J$5),$I$5)*(EE541*DX541/($K$5*1000))+$H$5*(EE541*DX541/($K$5*1000))*(EE541*DX541/($K$5*1000)))</f>
        <v>0</v>
      </c>
      <c r="R541">
        <f>I541*(1000-(1000*0.61365*exp(17.502*V541/(240.97+V541))/(DX541+DY541)+DS541)/2)/(1000*0.61365*exp(17.502*V541/(240.97+V541))/(DX541+DY541)-DS541)</f>
        <v>0</v>
      </c>
      <c r="S541">
        <f>1/((DL541+1)/(P541/1.6)+1/(Q541/1.37)) + DL541/((DL541+1)/(P541/1.6) + DL541/(Q541/1.37))</f>
        <v>0</v>
      </c>
      <c r="T541">
        <f>(DG541*DJ541)</f>
        <v>0</v>
      </c>
      <c r="U541">
        <f>(DZ541+(T541+2*0.95*5.67E-8*(((DZ541+$B$9)+273)^4-(DZ541+273)^4)-44100*I541)/(1.84*29.3*Q541+8*0.95*5.67E-8*(DZ541+273)^3))</f>
        <v>0</v>
      </c>
      <c r="V541">
        <f>($C$9*EA541+$D$9*EB541+$E$9*U541)</f>
        <v>0</v>
      </c>
      <c r="W541">
        <f>0.61365*exp(17.502*V541/(240.97+V541))</f>
        <v>0</v>
      </c>
      <c r="X541">
        <f>(Y541/Z541*100)</f>
        <v>0</v>
      </c>
      <c r="Y541">
        <f>DS541*(DX541+DY541)/1000</f>
        <v>0</v>
      </c>
      <c r="Z541">
        <f>0.61365*exp(17.502*DZ541/(240.97+DZ541))</f>
        <v>0</v>
      </c>
      <c r="AA541">
        <f>(W541-DS541*(DX541+DY541)/1000)</f>
        <v>0</v>
      </c>
      <c r="AB541">
        <f>(-I541*44100)</f>
        <v>0</v>
      </c>
      <c r="AC541">
        <f>2*29.3*Q541*0.92*(DZ541-V541)</f>
        <v>0</v>
      </c>
      <c r="AD541">
        <f>2*0.95*5.67E-8*(((DZ541+$B$9)+273)^4-(V541+273)^4)</f>
        <v>0</v>
      </c>
      <c r="AE541">
        <f>T541+AD541+AB541+AC541</f>
        <v>0</v>
      </c>
      <c r="AF541">
        <f>DW541*AT541*(DR541-DQ541*(1000-AT541*DT541)/(1000-AT541*DS541))/(100*DK541)</f>
        <v>0</v>
      </c>
      <c r="AG541">
        <f>1000*DW541*AT541*(DS541-DT541)/(100*DK541*(1000-AT541*DS541))</f>
        <v>0</v>
      </c>
      <c r="AH541">
        <f>(AI541 - AJ541 - DX541*1E3/(8.314*(DZ541+273.15)) * AL541/DW541 * AK541) * DW541/(100*DK541) * (1000 - DT541)/1000</f>
        <v>0</v>
      </c>
      <c r="AI541">
        <v>784.6325683494523</v>
      </c>
      <c r="AJ541">
        <v>755.9006303030304</v>
      </c>
      <c r="AK541">
        <v>3.341966142584821</v>
      </c>
      <c r="AL541">
        <v>66.91601856702424</v>
      </c>
      <c r="AM541">
        <f>(AO541 - AN541 + DX541*1E3/(8.314*(DZ541+273.15)) * AQ541/DW541 * AP541) * DW541/(100*DK541) * 1000/(1000 - AO541)</f>
        <v>0</v>
      </c>
      <c r="AN541">
        <v>16.4624009258003</v>
      </c>
      <c r="AO541">
        <v>18.05144965034967</v>
      </c>
      <c r="AP541">
        <v>-2.337895088480919E-06</v>
      </c>
      <c r="AQ541">
        <v>105.3617858527693</v>
      </c>
      <c r="AR541">
        <v>0</v>
      </c>
      <c r="AS541">
        <v>0</v>
      </c>
      <c r="AT541">
        <f>IF(AR541*$H$15&gt;=AV541,1.0,(AV541/(AV541-AR541*$H$15)))</f>
        <v>0</v>
      </c>
      <c r="AU541">
        <f>(AT541-1)*100</f>
        <v>0</v>
      </c>
      <c r="AV541">
        <f>MAX(0,($B$15+$C$15*EE541)/(1+$D$15*EE541)*DX541/(DZ541+273)*$E$15)</f>
        <v>0</v>
      </c>
      <c r="AW541" t="s">
        <v>429</v>
      </c>
      <c r="AX541" t="s">
        <v>429</v>
      </c>
      <c r="AY541">
        <v>0</v>
      </c>
      <c r="AZ541">
        <v>0</v>
      </c>
      <c r="BA541">
        <f>1-AY541/AZ541</f>
        <v>0</v>
      </c>
      <c r="BB541">
        <v>0</v>
      </c>
      <c r="BC541" t="s">
        <v>429</v>
      </c>
      <c r="BD541" t="s">
        <v>429</v>
      </c>
      <c r="BE541">
        <v>0</v>
      </c>
      <c r="BF541">
        <v>0</v>
      </c>
      <c r="BG541">
        <f>1-BE541/BF541</f>
        <v>0</v>
      </c>
      <c r="BH541">
        <v>0.5</v>
      </c>
      <c r="BI541">
        <f>DH541</f>
        <v>0</v>
      </c>
      <c r="BJ541">
        <f>K541</f>
        <v>0</v>
      </c>
      <c r="BK541">
        <f>BG541*BH541*BI541</f>
        <v>0</v>
      </c>
      <c r="BL541">
        <f>(BJ541-BB541)/BI541</f>
        <v>0</v>
      </c>
      <c r="BM541">
        <f>(AZ541-BF541)/BF541</f>
        <v>0</v>
      </c>
      <c r="BN541">
        <f>AY541/(BA541+AY541/BF541)</f>
        <v>0</v>
      </c>
      <c r="BO541" t="s">
        <v>429</v>
      </c>
      <c r="BP541">
        <v>0</v>
      </c>
      <c r="BQ541">
        <f>IF(BP541&lt;&gt;0, BP541, BN541)</f>
        <v>0</v>
      </c>
      <c r="BR541">
        <f>1-BQ541/BF541</f>
        <v>0</v>
      </c>
      <c r="BS541">
        <f>(BF541-BE541)/(BF541-BQ541)</f>
        <v>0</v>
      </c>
      <c r="BT541">
        <f>(AZ541-BF541)/(AZ541-BQ541)</f>
        <v>0</v>
      </c>
      <c r="BU541">
        <f>(BF541-BE541)/(BF541-AY541)</f>
        <v>0</v>
      </c>
      <c r="BV541">
        <f>(AZ541-BF541)/(AZ541-AY541)</f>
        <v>0</v>
      </c>
      <c r="BW541">
        <f>(BS541*BQ541/BE541)</f>
        <v>0</v>
      </c>
      <c r="BX541">
        <f>(1-BW541)</f>
        <v>0</v>
      </c>
      <c r="DG541">
        <f>$B$13*EF541+$C$13*EG541+$F$13*ER541*(1-EU541)</f>
        <v>0</v>
      </c>
      <c r="DH541">
        <f>DG541*DI541</f>
        <v>0</v>
      </c>
      <c r="DI541">
        <f>($B$13*$D$11+$C$13*$D$11+$F$13*((FE541+EW541)/MAX(FE541+EW541+FF541, 0.1)*$I$11+FF541/MAX(FE541+EW541+FF541, 0.1)*$J$11))/($B$13+$C$13+$F$13)</f>
        <v>0</v>
      </c>
      <c r="DJ541">
        <f>($B$13*$K$11+$C$13*$K$11+$F$13*((FE541+EW541)/MAX(FE541+EW541+FF541, 0.1)*$P$11+FF541/MAX(FE541+EW541+FF541, 0.1)*$Q$11))/($B$13+$C$13+$F$13)</f>
        <v>0</v>
      </c>
      <c r="DK541">
        <v>5.18</v>
      </c>
      <c r="DL541">
        <v>0.5</v>
      </c>
      <c r="DM541" t="s">
        <v>430</v>
      </c>
      <c r="DN541">
        <v>2</v>
      </c>
      <c r="DO541" t="b">
        <v>1</v>
      </c>
      <c r="DP541">
        <v>1685135970.1</v>
      </c>
      <c r="DQ541">
        <v>719.4206666666665</v>
      </c>
      <c r="DR541">
        <v>758.0055185185186</v>
      </c>
      <c r="DS541">
        <v>18.05225185185185</v>
      </c>
      <c r="DT541">
        <v>16.46102592592593</v>
      </c>
      <c r="DU541">
        <v>720.0170370370369</v>
      </c>
      <c r="DV541">
        <v>18.47694074074074</v>
      </c>
      <c r="DW541">
        <v>500.0024814814814</v>
      </c>
      <c r="DX541">
        <v>99.53774074074072</v>
      </c>
      <c r="DY541">
        <v>0.09999300370370372</v>
      </c>
      <c r="DZ541">
        <v>27.13147037037037</v>
      </c>
      <c r="EA541">
        <v>27.98948518518518</v>
      </c>
      <c r="EB541">
        <v>999.9000000000001</v>
      </c>
      <c r="EC541">
        <v>0</v>
      </c>
      <c r="ED541">
        <v>0</v>
      </c>
      <c r="EE541">
        <v>10004.77333333333</v>
      </c>
      <c r="EF541">
        <v>0</v>
      </c>
      <c r="EG541">
        <v>22.12595185185185</v>
      </c>
      <c r="EH541">
        <v>-38.58492592592593</v>
      </c>
      <c r="EI541">
        <v>732.6465185185184</v>
      </c>
      <c r="EJ541">
        <v>770.6919259259259</v>
      </c>
      <c r="EK541">
        <v>1.591235185185185</v>
      </c>
      <c r="EL541">
        <v>758.0055185185186</v>
      </c>
      <c r="EM541">
        <v>16.46102592592593</v>
      </c>
      <c r="EN541">
        <v>1.796880740740741</v>
      </c>
      <c r="EO541">
        <v>1.638492962962963</v>
      </c>
      <c r="EP541">
        <v>15.75968148148148</v>
      </c>
      <c r="EQ541">
        <v>14.32565925925926</v>
      </c>
      <c r="ER541">
        <v>1999.947037037037</v>
      </c>
      <c r="ES541">
        <v>0.9800044444444445</v>
      </c>
      <c r="ET541">
        <v>0.01999578518518518</v>
      </c>
      <c r="EU541">
        <v>0</v>
      </c>
      <c r="EV541">
        <v>482.8017037037036</v>
      </c>
      <c r="EW541">
        <v>5.00078</v>
      </c>
      <c r="EX541">
        <v>12630.79629629629</v>
      </c>
      <c r="EY541">
        <v>16379.2037037037</v>
      </c>
      <c r="EZ541">
        <v>41.30766666666666</v>
      </c>
      <c r="FA541">
        <v>42.50685185185185</v>
      </c>
      <c r="FB541">
        <v>41.61318518518518</v>
      </c>
      <c r="FC541">
        <v>41.94418518518518</v>
      </c>
      <c r="FD541">
        <v>42.03218518518517</v>
      </c>
      <c r="FE541">
        <v>1955.057037037037</v>
      </c>
      <c r="FF541">
        <v>39.89000000000001</v>
      </c>
      <c r="FG541">
        <v>0</v>
      </c>
      <c r="FH541">
        <v>1685135975.5</v>
      </c>
      <c r="FI541">
        <v>0</v>
      </c>
      <c r="FJ541">
        <v>482.8198</v>
      </c>
      <c r="FK541">
        <v>-1.543692317336873</v>
      </c>
      <c r="FL541">
        <v>192.7999997138104</v>
      </c>
      <c r="FM541">
        <v>12630.724</v>
      </c>
      <c r="FN541">
        <v>15</v>
      </c>
      <c r="FO541">
        <v>1685134506</v>
      </c>
      <c r="FP541" t="s">
        <v>1354</v>
      </c>
      <c r="FQ541">
        <v>1685134505.5</v>
      </c>
      <c r="FR541">
        <v>1685134506</v>
      </c>
      <c r="FS541">
        <v>8</v>
      </c>
      <c r="FT541">
        <v>0.058</v>
      </c>
      <c r="FU541">
        <v>-0.01</v>
      </c>
      <c r="FV541">
        <v>-0.483</v>
      </c>
      <c r="FW541">
        <v>-0.436</v>
      </c>
      <c r="FX541">
        <v>420</v>
      </c>
      <c r="FY541">
        <v>17</v>
      </c>
      <c r="FZ541">
        <v>0.32</v>
      </c>
      <c r="GA541">
        <v>0.03</v>
      </c>
      <c r="GB541">
        <v>-38.69294634146342</v>
      </c>
      <c r="GC541">
        <v>0.726543554006877</v>
      </c>
      <c r="GD541">
        <v>0.310506414919446</v>
      </c>
      <c r="GE541">
        <v>0</v>
      </c>
      <c r="GF541">
        <v>1.602929756097561</v>
      </c>
      <c r="GG541">
        <v>-0.1509842508710798</v>
      </c>
      <c r="GH541">
        <v>0.01974121644604962</v>
      </c>
      <c r="GI541">
        <v>1</v>
      </c>
      <c r="GJ541">
        <v>1</v>
      </c>
      <c r="GK541">
        <v>2</v>
      </c>
      <c r="GL541" t="s">
        <v>432</v>
      </c>
      <c r="GM541">
        <v>3.09894</v>
      </c>
      <c r="GN541">
        <v>2.75826</v>
      </c>
      <c r="GO541">
        <v>0.144025</v>
      </c>
      <c r="GP541">
        <v>0.149048</v>
      </c>
      <c r="GQ541">
        <v>0.0982995</v>
      </c>
      <c r="GR541">
        <v>0.09097089999999999</v>
      </c>
      <c r="GS541">
        <v>21837.5</v>
      </c>
      <c r="GT541">
        <v>21411.1</v>
      </c>
      <c r="GU541">
        <v>26066.3</v>
      </c>
      <c r="GV541">
        <v>25512.8</v>
      </c>
      <c r="GW541">
        <v>37730.4</v>
      </c>
      <c r="GX541">
        <v>35206.1</v>
      </c>
      <c r="GY541">
        <v>45585.7</v>
      </c>
      <c r="GZ541">
        <v>41899.2</v>
      </c>
      <c r="HA541">
        <v>1.8522</v>
      </c>
      <c r="HB541">
        <v>1.858</v>
      </c>
      <c r="HC541">
        <v>-0.103034</v>
      </c>
      <c r="HD541">
        <v>0</v>
      </c>
      <c r="HE541">
        <v>29.6734</v>
      </c>
      <c r="HF541">
        <v>999.9</v>
      </c>
      <c r="HG541">
        <v>39</v>
      </c>
      <c r="HH541">
        <v>40.9</v>
      </c>
      <c r="HI541">
        <v>30.4726</v>
      </c>
      <c r="HJ541">
        <v>62.4301</v>
      </c>
      <c r="HK541">
        <v>23.105</v>
      </c>
      <c r="HL541">
        <v>1</v>
      </c>
      <c r="HM541">
        <v>0.416949</v>
      </c>
      <c r="HN541">
        <v>4.02543</v>
      </c>
      <c r="HO541">
        <v>20.2596</v>
      </c>
      <c r="HP541">
        <v>5.2128</v>
      </c>
      <c r="HQ541">
        <v>11.98</v>
      </c>
      <c r="HR541">
        <v>4.96375</v>
      </c>
      <c r="HS541">
        <v>3.2745</v>
      </c>
      <c r="HT541">
        <v>9999</v>
      </c>
      <c r="HU541">
        <v>9999</v>
      </c>
      <c r="HV541">
        <v>9999</v>
      </c>
      <c r="HW541">
        <v>43.7</v>
      </c>
      <c r="HX541">
        <v>1.86401</v>
      </c>
      <c r="HY541">
        <v>1.8602</v>
      </c>
      <c r="HZ541">
        <v>1.85852</v>
      </c>
      <c r="IA541">
        <v>1.85989</v>
      </c>
      <c r="IB541">
        <v>1.85987</v>
      </c>
      <c r="IC541">
        <v>1.85838</v>
      </c>
      <c r="ID541">
        <v>1.85745</v>
      </c>
      <c r="IE541">
        <v>1.85233</v>
      </c>
      <c r="IF541">
        <v>0</v>
      </c>
      <c r="IG541">
        <v>0</v>
      </c>
      <c r="IH541">
        <v>0</v>
      </c>
      <c r="II541">
        <v>0</v>
      </c>
      <c r="IJ541" t="s">
        <v>433</v>
      </c>
      <c r="IK541" t="s">
        <v>434</v>
      </c>
      <c r="IL541" t="s">
        <v>435</v>
      </c>
      <c r="IM541" t="s">
        <v>435</v>
      </c>
      <c r="IN541" t="s">
        <v>435</v>
      </c>
      <c r="IO541" t="s">
        <v>435</v>
      </c>
      <c r="IP541">
        <v>0</v>
      </c>
      <c r="IQ541">
        <v>100</v>
      </c>
      <c r="IR541">
        <v>100</v>
      </c>
      <c r="IS541">
        <v>-0.608</v>
      </c>
      <c r="IT541">
        <v>-0.4247</v>
      </c>
      <c r="IU541">
        <v>-0.4497975998826779</v>
      </c>
      <c r="IV541">
        <v>0.0001543633802942166</v>
      </c>
      <c r="IW541">
        <v>-6.359805854135664E-07</v>
      </c>
      <c r="IX541">
        <v>1.931128000261328E-10</v>
      </c>
      <c r="IY541">
        <v>-0.4300176354642509</v>
      </c>
      <c r="IZ541">
        <v>-0.009907362677547949</v>
      </c>
      <c r="JA541">
        <v>0.0006454078662214542</v>
      </c>
      <c r="JB541">
        <v>-5.064920317128958E-06</v>
      </c>
      <c r="JC541">
        <v>3</v>
      </c>
      <c r="JD541">
        <v>1872</v>
      </c>
      <c r="JE541">
        <v>1</v>
      </c>
      <c r="JF541">
        <v>37</v>
      </c>
      <c r="JG541">
        <v>24.5</v>
      </c>
      <c r="JH541">
        <v>24.5</v>
      </c>
      <c r="JI541">
        <v>1.90186</v>
      </c>
      <c r="JJ541">
        <v>2.65991</v>
      </c>
      <c r="JK541">
        <v>1.49658</v>
      </c>
      <c r="JL541">
        <v>2.33765</v>
      </c>
      <c r="JM541">
        <v>1.54785</v>
      </c>
      <c r="JN541">
        <v>2.34253</v>
      </c>
      <c r="JO541">
        <v>43.2362</v>
      </c>
      <c r="JP541">
        <v>15.8569</v>
      </c>
      <c r="JQ541">
        <v>18</v>
      </c>
      <c r="JR541">
        <v>496.666</v>
      </c>
      <c r="JS541">
        <v>516.567</v>
      </c>
      <c r="JT541">
        <v>22.8325</v>
      </c>
      <c r="JU541">
        <v>32.3875</v>
      </c>
      <c r="JV541">
        <v>30</v>
      </c>
      <c r="JW541">
        <v>32.4092</v>
      </c>
      <c r="JX541">
        <v>32.3463</v>
      </c>
      <c r="JY541">
        <v>38.304</v>
      </c>
      <c r="JZ541">
        <v>41.7532</v>
      </c>
      <c r="KA541">
        <v>0</v>
      </c>
      <c r="KB541">
        <v>22.838</v>
      </c>
      <c r="KC541">
        <v>807.525</v>
      </c>
      <c r="KD541">
        <v>16.4795</v>
      </c>
      <c r="KE541">
        <v>99.6152</v>
      </c>
      <c r="KF541">
        <v>99.6113</v>
      </c>
    </row>
    <row r="542" spans="1:292">
      <c r="A542">
        <v>502</v>
      </c>
      <c r="B542">
        <v>1685135982.6</v>
      </c>
      <c r="C542">
        <v>12580.09999990463</v>
      </c>
      <c r="D542" t="s">
        <v>1449</v>
      </c>
      <c r="E542" t="s">
        <v>1450</v>
      </c>
      <c r="F542">
        <v>5</v>
      </c>
      <c r="G542" t="s">
        <v>1353</v>
      </c>
      <c r="H542">
        <v>1685135974.814285</v>
      </c>
      <c r="I542">
        <f>(J542)/1000</f>
        <v>0</v>
      </c>
      <c r="J542">
        <f>IF(DO542, AM542, AG542)</f>
        <v>0</v>
      </c>
      <c r="K542">
        <f>IF(DO542, AH542, AF542)</f>
        <v>0</v>
      </c>
      <c r="L542">
        <f>DQ542 - IF(AT542&gt;1, K542*DK542*100.0/(AV542*EE542), 0)</f>
        <v>0</v>
      </c>
      <c r="M542">
        <f>((S542-I542/2)*L542-K542)/(S542+I542/2)</f>
        <v>0</v>
      </c>
      <c r="N542">
        <f>M542*(DX542+DY542)/1000.0</f>
        <v>0</v>
      </c>
      <c r="O542">
        <f>(DQ542 - IF(AT542&gt;1, K542*DK542*100.0/(AV542*EE542), 0))*(DX542+DY542)/1000.0</f>
        <v>0</v>
      </c>
      <c r="P542">
        <f>2.0/((1/R542-1/Q542)+SIGN(R542)*SQRT((1/R542-1/Q542)*(1/R542-1/Q542) + 4*DL542/((DL542+1)*(DL542+1))*(2*1/R542*1/Q542-1/Q542*1/Q542)))</f>
        <v>0</v>
      </c>
      <c r="Q542">
        <f>IF(LEFT(DM542,1)&lt;&gt;"0",IF(LEFT(DM542,1)="1",3.0,DN542),$D$5+$E$5*(EE542*DX542/($K$5*1000))+$F$5*(EE542*DX542/($K$5*1000))*MAX(MIN(DK542,$J$5),$I$5)*MAX(MIN(DK542,$J$5),$I$5)+$G$5*MAX(MIN(DK542,$J$5),$I$5)*(EE542*DX542/($K$5*1000))+$H$5*(EE542*DX542/($K$5*1000))*(EE542*DX542/($K$5*1000)))</f>
        <v>0</v>
      </c>
      <c r="R542">
        <f>I542*(1000-(1000*0.61365*exp(17.502*V542/(240.97+V542))/(DX542+DY542)+DS542)/2)/(1000*0.61365*exp(17.502*V542/(240.97+V542))/(DX542+DY542)-DS542)</f>
        <v>0</v>
      </c>
      <c r="S542">
        <f>1/((DL542+1)/(P542/1.6)+1/(Q542/1.37)) + DL542/((DL542+1)/(P542/1.6) + DL542/(Q542/1.37))</f>
        <v>0</v>
      </c>
      <c r="T542">
        <f>(DG542*DJ542)</f>
        <v>0</v>
      </c>
      <c r="U542">
        <f>(DZ542+(T542+2*0.95*5.67E-8*(((DZ542+$B$9)+273)^4-(DZ542+273)^4)-44100*I542)/(1.84*29.3*Q542+8*0.95*5.67E-8*(DZ542+273)^3))</f>
        <v>0</v>
      </c>
      <c r="V542">
        <f>($C$9*EA542+$D$9*EB542+$E$9*U542)</f>
        <v>0</v>
      </c>
      <c r="W542">
        <f>0.61365*exp(17.502*V542/(240.97+V542))</f>
        <v>0</v>
      </c>
      <c r="X542">
        <f>(Y542/Z542*100)</f>
        <v>0</v>
      </c>
      <c r="Y542">
        <f>DS542*(DX542+DY542)/1000</f>
        <v>0</v>
      </c>
      <c r="Z542">
        <f>0.61365*exp(17.502*DZ542/(240.97+DZ542))</f>
        <v>0</v>
      </c>
      <c r="AA542">
        <f>(W542-DS542*(DX542+DY542)/1000)</f>
        <v>0</v>
      </c>
      <c r="AB542">
        <f>(-I542*44100)</f>
        <v>0</v>
      </c>
      <c r="AC542">
        <f>2*29.3*Q542*0.92*(DZ542-V542)</f>
        <v>0</v>
      </c>
      <c r="AD542">
        <f>2*0.95*5.67E-8*(((DZ542+$B$9)+273)^4-(V542+273)^4)</f>
        <v>0</v>
      </c>
      <c r="AE542">
        <f>T542+AD542+AB542+AC542</f>
        <v>0</v>
      </c>
      <c r="AF542">
        <f>DW542*AT542*(DR542-DQ542*(1000-AT542*DT542)/(1000-AT542*DS542))/(100*DK542)</f>
        <v>0</v>
      </c>
      <c r="AG542">
        <f>1000*DW542*AT542*(DS542-DT542)/(100*DK542*(1000-AT542*DS542))</f>
        <v>0</v>
      </c>
      <c r="AH542">
        <f>(AI542 - AJ542 - DX542*1E3/(8.314*(DZ542+273.15)) * AL542/DW542 * AK542) * DW542/(100*DK542) * (1000 - DT542)/1000</f>
        <v>0</v>
      </c>
      <c r="AI542">
        <v>801.6855609983401</v>
      </c>
      <c r="AJ542">
        <v>772.8034424242423</v>
      </c>
      <c r="AK542">
        <v>3.387564192017013</v>
      </c>
      <c r="AL542">
        <v>66.91601856702424</v>
      </c>
      <c r="AM542">
        <f>(AO542 - AN542 + DX542*1E3/(8.314*(DZ542+273.15)) * AQ542/DW542 * AP542) * DW542/(100*DK542) * 1000/(1000 - AO542)</f>
        <v>0</v>
      </c>
      <c r="AN542">
        <v>16.45826633061527</v>
      </c>
      <c r="AO542">
        <v>18.04205804195805</v>
      </c>
      <c r="AP542">
        <v>-3.129284946156212E-05</v>
      </c>
      <c r="AQ542">
        <v>105.3617858527693</v>
      </c>
      <c r="AR542">
        <v>0</v>
      </c>
      <c r="AS542">
        <v>0</v>
      </c>
      <c r="AT542">
        <f>IF(AR542*$H$15&gt;=AV542,1.0,(AV542/(AV542-AR542*$H$15)))</f>
        <v>0</v>
      </c>
      <c r="AU542">
        <f>(AT542-1)*100</f>
        <v>0</v>
      </c>
      <c r="AV542">
        <f>MAX(0,($B$15+$C$15*EE542)/(1+$D$15*EE542)*DX542/(DZ542+273)*$E$15)</f>
        <v>0</v>
      </c>
      <c r="AW542" t="s">
        <v>429</v>
      </c>
      <c r="AX542" t="s">
        <v>429</v>
      </c>
      <c r="AY542">
        <v>0</v>
      </c>
      <c r="AZ542">
        <v>0</v>
      </c>
      <c r="BA542">
        <f>1-AY542/AZ542</f>
        <v>0</v>
      </c>
      <c r="BB542">
        <v>0</v>
      </c>
      <c r="BC542" t="s">
        <v>429</v>
      </c>
      <c r="BD542" t="s">
        <v>429</v>
      </c>
      <c r="BE542">
        <v>0</v>
      </c>
      <c r="BF542">
        <v>0</v>
      </c>
      <c r="BG542">
        <f>1-BE542/BF542</f>
        <v>0</v>
      </c>
      <c r="BH542">
        <v>0.5</v>
      </c>
      <c r="BI542">
        <f>DH542</f>
        <v>0</v>
      </c>
      <c r="BJ542">
        <f>K542</f>
        <v>0</v>
      </c>
      <c r="BK542">
        <f>BG542*BH542*BI542</f>
        <v>0</v>
      </c>
      <c r="BL542">
        <f>(BJ542-BB542)/BI542</f>
        <v>0</v>
      </c>
      <c r="BM542">
        <f>(AZ542-BF542)/BF542</f>
        <v>0</v>
      </c>
      <c r="BN542">
        <f>AY542/(BA542+AY542/BF542)</f>
        <v>0</v>
      </c>
      <c r="BO542" t="s">
        <v>429</v>
      </c>
      <c r="BP542">
        <v>0</v>
      </c>
      <c r="BQ542">
        <f>IF(BP542&lt;&gt;0, BP542, BN542)</f>
        <v>0</v>
      </c>
      <c r="BR542">
        <f>1-BQ542/BF542</f>
        <v>0</v>
      </c>
      <c r="BS542">
        <f>(BF542-BE542)/(BF542-BQ542)</f>
        <v>0</v>
      </c>
      <c r="BT542">
        <f>(AZ542-BF542)/(AZ542-BQ542)</f>
        <v>0</v>
      </c>
      <c r="BU542">
        <f>(BF542-BE542)/(BF542-AY542)</f>
        <v>0</v>
      </c>
      <c r="BV542">
        <f>(AZ542-BF542)/(AZ542-AY542)</f>
        <v>0</v>
      </c>
      <c r="BW542">
        <f>(BS542*BQ542/BE542)</f>
        <v>0</v>
      </c>
      <c r="BX542">
        <f>(1-BW542)</f>
        <v>0</v>
      </c>
      <c r="DG542">
        <f>$B$13*EF542+$C$13*EG542+$F$13*ER542*(1-EU542)</f>
        <v>0</v>
      </c>
      <c r="DH542">
        <f>DG542*DI542</f>
        <v>0</v>
      </c>
      <c r="DI542">
        <f>($B$13*$D$11+$C$13*$D$11+$F$13*((FE542+EW542)/MAX(FE542+EW542+FF542, 0.1)*$I$11+FF542/MAX(FE542+EW542+FF542, 0.1)*$J$11))/($B$13+$C$13+$F$13)</f>
        <v>0</v>
      </c>
      <c r="DJ542">
        <f>($B$13*$K$11+$C$13*$K$11+$F$13*((FE542+EW542)/MAX(FE542+EW542+FF542, 0.1)*$P$11+FF542/MAX(FE542+EW542+FF542, 0.1)*$Q$11))/($B$13+$C$13+$F$13)</f>
        <v>0</v>
      </c>
      <c r="DK542">
        <v>5.18</v>
      </c>
      <c r="DL542">
        <v>0.5</v>
      </c>
      <c r="DM542" t="s">
        <v>430</v>
      </c>
      <c r="DN542">
        <v>2</v>
      </c>
      <c r="DO542" t="b">
        <v>1</v>
      </c>
      <c r="DP542">
        <v>1685135974.814285</v>
      </c>
      <c r="DQ542">
        <v>734.8219999999999</v>
      </c>
      <c r="DR542">
        <v>773.6585357142858</v>
      </c>
      <c r="DS542">
        <v>18.05114642857143</v>
      </c>
      <c r="DT542">
        <v>16.46055714285714</v>
      </c>
      <c r="DU542">
        <v>735.4255714285716</v>
      </c>
      <c r="DV542">
        <v>18.47584285714285</v>
      </c>
      <c r="DW542">
        <v>500.0121428571428</v>
      </c>
      <c r="DX542">
        <v>99.53743571428572</v>
      </c>
      <c r="DY542">
        <v>0.100037925</v>
      </c>
      <c r="DZ542">
        <v>27.13645</v>
      </c>
      <c r="EA542">
        <v>27.98930357142857</v>
      </c>
      <c r="EB542">
        <v>999.9000000000002</v>
      </c>
      <c r="EC542">
        <v>0</v>
      </c>
      <c r="ED542">
        <v>0</v>
      </c>
      <c r="EE542">
        <v>10002.65857142857</v>
      </c>
      <c r="EF542">
        <v>0</v>
      </c>
      <c r="EG542">
        <v>22.33346071428571</v>
      </c>
      <c r="EH542">
        <v>-38.83656071428572</v>
      </c>
      <c r="EI542">
        <v>748.3301071428572</v>
      </c>
      <c r="EJ542">
        <v>786.6065000000001</v>
      </c>
      <c r="EK542">
        <v>1.590596071428571</v>
      </c>
      <c r="EL542">
        <v>773.6585357142858</v>
      </c>
      <c r="EM542">
        <v>16.46055714285714</v>
      </c>
      <c r="EN542">
        <v>1.796765357142857</v>
      </c>
      <c r="EO542">
        <v>1.638441428571429</v>
      </c>
      <c r="EP542">
        <v>15.75867857142857</v>
      </c>
      <c r="EQ542">
        <v>14.325175</v>
      </c>
      <c r="ER542">
        <v>1999.962857142857</v>
      </c>
      <c r="ES542">
        <v>0.9800044999999999</v>
      </c>
      <c r="ET542">
        <v>0.01999573928571428</v>
      </c>
      <c r="EU542">
        <v>0</v>
      </c>
      <c r="EV542">
        <v>482.8198571428571</v>
      </c>
      <c r="EW542">
        <v>5.00078</v>
      </c>
      <c r="EX542">
        <v>12642.57142857143</v>
      </c>
      <c r="EY542">
        <v>16379.34285714286</v>
      </c>
      <c r="EZ542">
        <v>41.29446428571428</v>
      </c>
      <c r="FA542">
        <v>42.49992857142858</v>
      </c>
      <c r="FB542">
        <v>41.63585714285713</v>
      </c>
      <c r="FC542">
        <v>41.94178571428571</v>
      </c>
      <c r="FD542">
        <v>42.03099999999999</v>
      </c>
      <c r="FE542">
        <v>1955.072857142857</v>
      </c>
      <c r="FF542">
        <v>39.89000000000001</v>
      </c>
      <c r="FG542">
        <v>0</v>
      </c>
      <c r="FH542">
        <v>1685135980.9</v>
      </c>
      <c r="FI542">
        <v>0</v>
      </c>
      <c r="FJ542">
        <v>482.8136153846154</v>
      </c>
      <c r="FK542">
        <v>-0.487111125952998</v>
      </c>
      <c r="FL542">
        <v>-10.0410259032827</v>
      </c>
      <c r="FM542">
        <v>12642.38076923077</v>
      </c>
      <c r="FN542">
        <v>15</v>
      </c>
      <c r="FO542">
        <v>1685134506</v>
      </c>
      <c r="FP542" t="s">
        <v>1354</v>
      </c>
      <c r="FQ542">
        <v>1685134505.5</v>
      </c>
      <c r="FR542">
        <v>1685134506</v>
      </c>
      <c r="FS542">
        <v>8</v>
      </c>
      <c r="FT542">
        <v>0.058</v>
      </c>
      <c r="FU542">
        <v>-0.01</v>
      </c>
      <c r="FV542">
        <v>-0.483</v>
      </c>
      <c r="FW542">
        <v>-0.436</v>
      </c>
      <c r="FX542">
        <v>420</v>
      </c>
      <c r="FY542">
        <v>17</v>
      </c>
      <c r="FZ542">
        <v>0.32</v>
      </c>
      <c r="GA542">
        <v>0.03</v>
      </c>
      <c r="GB542">
        <v>-38.71606000000001</v>
      </c>
      <c r="GC542">
        <v>-3.254634146341332</v>
      </c>
      <c r="GD542">
        <v>0.3273512210149826</v>
      </c>
      <c r="GE542">
        <v>0</v>
      </c>
      <c r="GF542">
        <v>1.59048725</v>
      </c>
      <c r="GG542">
        <v>-0.007614371482176488</v>
      </c>
      <c r="GH542">
        <v>0.002420530920583325</v>
      </c>
      <c r="GI542">
        <v>1</v>
      </c>
      <c r="GJ542">
        <v>1</v>
      </c>
      <c r="GK542">
        <v>2</v>
      </c>
      <c r="GL542" t="s">
        <v>432</v>
      </c>
      <c r="GM542">
        <v>3.09884</v>
      </c>
      <c r="GN542">
        <v>2.75817</v>
      </c>
      <c r="GO542">
        <v>0.146185</v>
      </c>
      <c r="GP542">
        <v>0.15116</v>
      </c>
      <c r="GQ542">
        <v>0.098262</v>
      </c>
      <c r="GR542">
        <v>0.09096129999999999</v>
      </c>
      <c r="GS542">
        <v>21782.3</v>
      </c>
      <c r="GT542">
        <v>21358</v>
      </c>
      <c r="GU542">
        <v>26066.3</v>
      </c>
      <c r="GV542">
        <v>25512.9</v>
      </c>
      <c r="GW542">
        <v>37732.3</v>
      </c>
      <c r="GX542">
        <v>35206.6</v>
      </c>
      <c r="GY542">
        <v>45585.8</v>
      </c>
      <c r="GZ542">
        <v>41898.9</v>
      </c>
      <c r="HA542">
        <v>1.85235</v>
      </c>
      <c r="HB542">
        <v>1.85793</v>
      </c>
      <c r="HC542">
        <v>-0.102229</v>
      </c>
      <c r="HD542">
        <v>0</v>
      </c>
      <c r="HE542">
        <v>29.6616</v>
      </c>
      <c r="HF542">
        <v>999.9</v>
      </c>
      <c r="HG542">
        <v>39</v>
      </c>
      <c r="HH542">
        <v>40.9</v>
      </c>
      <c r="HI542">
        <v>30.4755</v>
      </c>
      <c r="HJ542">
        <v>62.6501</v>
      </c>
      <c r="HK542">
        <v>23.3814</v>
      </c>
      <c r="HL542">
        <v>1</v>
      </c>
      <c r="HM542">
        <v>0.417205</v>
      </c>
      <c r="HN542">
        <v>4.0338</v>
      </c>
      <c r="HO542">
        <v>20.2593</v>
      </c>
      <c r="HP542">
        <v>5.21205</v>
      </c>
      <c r="HQ542">
        <v>11.98</v>
      </c>
      <c r="HR542">
        <v>4.9636</v>
      </c>
      <c r="HS542">
        <v>3.27433</v>
      </c>
      <c r="HT542">
        <v>9999</v>
      </c>
      <c r="HU542">
        <v>9999</v>
      </c>
      <c r="HV542">
        <v>9999</v>
      </c>
      <c r="HW542">
        <v>43.7</v>
      </c>
      <c r="HX542">
        <v>1.86401</v>
      </c>
      <c r="HY542">
        <v>1.8602</v>
      </c>
      <c r="HZ542">
        <v>1.85852</v>
      </c>
      <c r="IA542">
        <v>1.85989</v>
      </c>
      <c r="IB542">
        <v>1.85987</v>
      </c>
      <c r="IC542">
        <v>1.85838</v>
      </c>
      <c r="ID542">
        <v>1.85745</v>
      </c>
      <c r="IE542">
        <v>1.85236</v>
      </c>
      <c r="IF542">
        <v>0</v>
      </c>
      <c r="IG542">
        <v>0</v>
      </c>
      <c r="IH542">
        <v>0</v>
      </c>
      <c r="II542">
        <v>0</v>
      </c>
      <c r="IJ542" t="s">
        <v>433</v>
      </c>
      <c r="IK542" t="s">
        <v>434</v>
      </c>
      <c r="IL542" t="s">
        <v>435</v>
      </c>
      <c r="IM542" t="s">
        <v>435</v>
      </c>
      <c r="IN542" t="s">
        <v>435</v>
      </c>
      <c r="IO542" t="s">
        <v>435</v>
      </c>
      <c r="IP542">
        <v>0</v>
      </c>
      <c r="IQ542">
        <v>100</v>
      </c>
      <c r="IR542">
        <v>100</v>
      </c>
      <c r="IS542">
        <v>-0.616</v>
      </c>
      <c r="IT542">
        <v>-0.4248</v>
      </c>
      <c r="IU542">
        <v>-0.4497975998826779</v>
      </c>
      <c r="IV542">
        <v>0.0001543633802942166</v>
      </c>
      <c r="IW542">
        <v>-6.359805854135664E-07</v>
      </c>
      <c r="IX542">
        <v>1.931128000261328E-10</v>
      </c>
      <c r="IY542">
        <v>-0.4300176354642509</v>
      </c>
      <c r="IZ542">
        <v>-0.009907362677547949</v>
      </c>
      <c r="JA542">
        <v>0.0006454078662214542</v>
      </c>
      <c r="JB542">
        <v>-5.064920317128958E-06</v>
      </c>
      <c r="JC542">
        <v>3</v>
      </c>
      <c r="JD542">
        <v>1872</v>
      </c>
      <c r="JE542">
        <v>1</v>
      </c>
      <c r="JF542">
        <v>37</v>
      </c>
      <c r="JG542">
        <v>24.6</v>
      </c>
      <c r="JH542">
        <v>24.6</v>
      </c>
      <c r="JI542">
        <v>1.93726</v>
      </c>
      <c r="JJ542">
        <v>2.65137</v>
      </c>
      <c r="JK542">
        <v>1.49658</v>
      </c>
      <c r="JL542">
        <v>2.33765</v>
      </c>
      <c r="JM542">
        <v>1.54907</v>
      </c>
      <c r="JN542">
        <v>2.45483</v>
      </c>
      <c r="JO542">
        <v>43.2362</v>
      </c>
      <c r="JP542">
        <v>15.8745</v>
      </c>
      <c r="JQ542">
        <v>18</v>
      </c>
      <c r="JR542">
        <v>496.748</v>
      </c>
      <c r="JS542">
        <v>516.497</v>
      </c>
      <c r="JT542">
        <v>22.842</v>
      </c>
      <c r="JU542">
        <v>32.3852</v>
      </c>
      <c r="JV542">
        <v>30.0002</v>
      </c>
      <c r="JW542">
        <v>32.4079</v>
      </c>
      <c r="JX542">
        <v>32.3441</v>
      </c>
      <c r="JY542">
        <v>38.9349</v>
      </c>
      <c r="JZ542">
        <v>41.7532</v>
      </c>
      <c r="KA542">
        <v>0</v>
      </c>
      <c r="KB542">
        <v>22.8423</v>
      </c>
      <c r="KC542">
        <v>820.894</v>
      </c>
      <c r="KD542">
        <v>16.4907</v>
      </c>
      <c r="KE542">
        <v>99.6153</v>
      </c>
      <c r="KF542">
        <v>99.61109999999999</v>
      </c>
    </row>
    <row r="543" spans="1:292">
      <c r="A543">
        <v>503</v>
      </c>
      <c r="B543">
        <v>1685135987.6</v>
      </c>
      <c r="C543">
        <v>12585.09999990463</v>
      </c>
      <c r="D543" t="s">
        <v>1451</v>
      </c>
      <c r="E543" t="s">
        <v>1452</v>
      </c>
      <c r="F543">
        <v>5</v>
      </c>
      <c r="G543" t="s">
        <v>1353</v>
      </c>
      <c r="H543">
        <v>1685135980.1</v>
      </c>
      <c r="I543">
        <f>(J543)/1000</f>
        <v>0</v>
      </c>
      <c r="J543">
        <f>IF(DO543, AM543, AG543)</f>
        <v>0</v>
      </c>
      <c r="K543">
        <f>IF(DO543, AH543, AF543)</f>
        <v>0</v>
      </c>
      <c r="L543">
        <f>DQ543 - IF(AT543&gt;1, K543*DK543*100.0/(AV543*EE543), 0)</f>
        <v>0</v>
      </c>
      <c r="M543">
        <f>((S543-I543/2)*L543-K543)/(S543+I543/2)</f>
        <v>0</v>
      </c>
      <c r="N543">
        <f>M543*(DX543+DY543)/1000.0</f>
        <v>0</v>
      </c>
      <c r="O543">
        <f>(DQ543 - IF(AT543&gt;1, K543*DK543*100.0/(AV543*EE543), 0))*(DX543+DY543)/1000.0</f>
        <v>0</v>
      </c>
      <c r="P543">
        <f>2.0/((1/R543-1/Q543)+SIGN(R543)*SQRT((1/R543-1/Q543)*(1/R543-1/Q543) + 4*DL543/((DL543+1)*(DL543+1))*(2*1/R543*1/Q543-1/Q543*1/Q543)))</f>
        <v>0</v>
      </c>
      <c r="Q543">
        <f>IF(LEFT(DM543,1)&lt;&gt;"0",IF(LEFT(DM543,1)="1",3.0,DN543),$D$5+$E$5*(EE543*DX543/($K$5*1000))+$F$5*(EE543*DX543/($K$5*1000))*MAX(MIN(DK543,$J$5),$I$5)*MAX(MIN(DK543,$J$5),$I$5)+$G$5*MAX(MIN(DK543,$J$5),$I$5)*(EE543*DX543/($K$5*1000))+$H$5*(EE543*DX543/($K$5*1000))*(EE543*DX543/($K$5*1000)))</f>
        <v>0</v>
      </c>
      <c r="R543">
        <f>I543*(1000-(1000*0.61365*exp(17.502*V543/(240.97+V543))/(DX543+DY543)+DS543)/2)/(1000*0.61365*exp(17.502*V543/(240.97+V543))/(DX543+DY543)-DS543)</f>
        <v>0</v>
      </c>
      <c r="S543">
        <f>1/((DL543+1)/(P543/1.6)+1/(Q543/1.37)) + DL543/((DL543+1)/(P543/1.6) + DL543/(Q543/1.37))</f>
        <v>0</v>
      </c>
      <c r="T543">
        <f>(DG543*DJ543)</f>
        <v>0</v>
      </c>
      <c r="U543">
        <f>(DZ543+(T543+2*0.95*5.67E-8*(((DZ543+$B$9)+273)^4-(DZ543+273)^4)-44100*I543)/(1.84*29.3*Q543+8*0.95*5.67E-8*(DZ543+273)^3))</f>
        <v>0</v>
      </c>
      <c r="V543">
        <f>($C$9*EA543+$D$9*EB543+$E$9*U543)</f>
        <v>0</v>
      </c>
      <c r="W543">
        <f>0.61365*exp(17.502*V543/(240.97+V543))</f>
        <v>0</v>
      </c>
      <c r="X543">
        <f>(Y543/Z543*100)</f>
        <v>0</v>
      </c>
      <c r="Y543">
        <f>DS543*(DX543+DY543)/1000</f>
        <v>0</v>
      </c>
      <c r="Z543">
        <f>0.61365*exp(17.502*DZ543/(240.97+DZ543))</f>
        <v>0</v>
      </c>
      <c r="AA543">
        <f>(W543-DS543*(DX543+DY543)/1000)</f>
        <v>0</v>
      </c>
      <c r="AB543">
        <f>(-I543*44100)</f>
        <v>0</v>
      </c>
      <c r="AC543">
        <f>2*29.3*Q543*0.92*(DZ543-V543)</f>
        <v>0</v>
      </c>
      <c r="AD543">
        <f>2*0.95*5.67E-8*(((DZ543+$B$9)+273)^4-(V543+273)^4)</f>
        <v>0</v>
      </c>
      <c r="AE543">
        <f>T543+AD543+AB543+AC543</f>
        <v>0</v>
      </c>
      <c r="AF543">
        <f>DW543*AT543*(DR543-DQ543*(1000-AT543*DT543)/(1000-AT543*DS543))/(100*DK543)</f>
        <v>0</v>
      </c>
      <c r="AG543">
        <f>1000*DW543*AT543*(DS543-DT543)/(100*DK543*(1000-AT543*DS543))</f>
        <v>0</v>
      </c>
      <c r="AH543">
        <f>(AI543 - AJ543 - DX543*1E3/(8.314*(DZ543+273.15)) * AL543/DW543 * AK543) * DW543/(100*DK543) * (1000 - DT543)/1000</f>
        <v>0</v>
      </c>
      <c r="AI543">
        <v>818.7890631339608</v>
      </c>
      <c r="AJ543">
        <v>789.7490727272725</v>
      </c>
      <c r="AK543">
        <v>3.397232459863689</v>
      </c>
      <c r="AL543">
        <v>66.91601856702424</v>
      </c>
      <c r="AM543">
        <f>(AO543 - AN543 + DX543*1E3/(8.314*(DZ543+273.15)) * AQ543/DW543 * AP543) * DW543/(100*DK543) * 1000/(1000 - AO543)</f>
        <v>0</v>
      </c>
      <c r="AN543">
        <v>16.45611820526083</v>
      </c>
      <c r="AO543">
        <v>18.03124335664337</v>
      </c>
      <c r="AP543">
        <v>-3.41992280915549E-05</v>
      </c>
      <c r="AQ543">
        <v>105.3617858527693</v>
      </c>
      <c r="AR543">
        <v>0</v>
      </c>
      <c r="AS543">
        <v>0</v>
      </c>
      <c r="AT543">
        <f>IF(AR543*$H$15&gt;=AV543,1.0,(AV543/(AV543-AR543*$H$15)))</f>
        <v>0</v>
      </c>
      <c r="AU543">
        <f>(AT543-1)*100</f>
        <v>0</v>
      </c>
      <c r="AV543">
        <f>MAX(0,($B$15+$C$15*EE543)/(1+$D$15*EE543)*DX543/(DZ543+273)*$E$15)</f>
        <v>0</v>
      </c>
      <c r="AW543" t="s">
        <v>429</v>
      </c>
      <c r="AX543" t="s">
        <v>429</v>
      </c>
      <c r="AY543">
        <v>0</v>
      </c>
      <c r="AZ543">
        <v>0</v>
      </c>
      <c r="BA543">
        <f>1-AY543/AZ543</f>
        <v>0</v>
      </c>
      <c r="BB543">
        <v>0</v>
      </c>
      <c r="BC543" t="s">
        <v>429</v>
      </c>
      <c r="BD543" t="s">
        <v>429</v>
      </c>
      <c r="BE543">
        <v>0</v>
      </c>
      <c r="BF543">
        <v>0</v>
      </c>
      <c r="BG543">
        <f>1-BE543/BF543</f>
        <v>0</v>
      </c>
      <c r="BH543">
        <v>0.5</v>
      </c>
      <c r="BI543">
        <f>DH543</f>
        <v>0</v>
      </c>
      <c r="BJ543">
        <f>K543</f>
        <v>0</v>
      </c>
      <c r="BK543">
        <f>BG543*BH543*BI543</f>
        <v>0</v>
      </c>
      <c r="BL543">
        <f>(BJ543-BB543)/BI543</f>
        <v>0</v>
      </c>
      <c r="BM543">
        <f>(AZ543-BF543)/BF543</f>
        <v>0</v>
      </c>
      <c r="BN543">
        <f>AY543/(BA543+AY543/BF543)</f>
        <v>0</v>
      </c>
      <c r="BO543" t="s">
        <v>429</v>
      </c>
      <c r="BP543">
        <v>0</v>
      </c>
      <c r="BQ543">
        <f>IF(BP543&lt;&gt;0, BP543, BN543)</f>
        <v>0</v>
      </c>
      <c r="BR543">
        <f>1-BQ543/BF543</f>
        <v>0</v>
      </c>
      <c r="BS543">
        <f>(BF543-BE543)/(BF543-BQ543)</f>
        <v>0</v>
      </c>
      <c r="BT543">
        <f>(AZ543-BF543)/(AZ543-BQ543)</f>
        <v>0</v>
      </c>
      <c r="BU543">
        <f>(BF543-BE543)/(BF543-AY543)</f>
        <v>0</v>
      </c>
      <c r="BV543">
        <f>(AZ543-BF543)/(AZ543-AY543)</f>
        <v>0</v>
      </c>
      <c r="BW543">
        <f>(BS543*BQ543/BE543)</f>
        <v>0</v>
      </c>
      <c r="BX543">
        <f>(1-BW543)</f>
        <v>0</v>
      </c>
      <c r="DG543">
        <f>$B$13*EF543+$C$13*EG543+$F$13*ER543*(1-EU543)</f>
        <v>0</v>
      </c>
      <c r="DH543">
        <f>DG543*DI543</f>
        <v>0</v>
      </c>
      <c r="DI543">
        <f>($B$13*$D$11+$C$13*$D$11+$F$13*((FE543+EW543)/MAX(FE543+EW543+FF543, 0.1)*$I$11+FF543/MAX(FE543+EW543+FF543, 0.1)*$J$11))/($B$13+$C$13+$F$13)</f>
        <v>0</v>
      </c>
      <c r="DJ543">
        <f>($B$13*$K$11+$C$13*$K$11+$F$13*((FE543+EW543)/MAX(FE543+EW543+FF543, 0.1)*$P$11+FF543/MAX(FE543+EW543+FF543, 0.1)*$Q$11))/($B$13+$C$13+$F$13)</f>
        <v>0</v>
      </c>
      <c r="DK543">
        <v>5.18</v>
      </c>
      <c r="DL543">
        <v>0.5</v>
      </c>
      <c r="DM543" t="s">
        <v>430</v>
      </c>
      <c r="DN543">
        <v>2</v>
      </c>
      <c r="DO543" t="b">
        <v>1</v>
      </c>
      <c r="DP543">
        <v>1685135980.1</v>
      </c>
      <c r="DQ543">
        <v>752.2206666666666</v>
      </c>
      <c r="DR543">
        <v>791.3492962962963</v>
      </c>
      <c r="DS543">
        <v>18.04465555555556</v>
      </c>
      <c r="DT543">
        <v>16.45860740740741</v>
      </c>
      <c r="DU543">
        <v>752.8323703703703</v>
      </c>
      <c r="DV543">
        <v>18.4694037037037</v>
      </c>
      <c r="DW543">
        <v>500.0198518518518</v>
      </c>
      <c r="DX543">
        <v>99.53706666666668</v>
      </c>
      <c r="DY543">
        <v>0.0999918851851852</v>
      </c>
      <c r="DZ543">
        <v>27.1421074074074</v>
      </c>
      <c r="EA543">
        <v>27.99018148148148</v>
      </c>
      <c r="EB543">
        <v>999.9000000000001</v>
      </c>
      <c r="EC543">
        <v>0</v>
      </c>
      <c r="ED543">
        <v>0</v>
      </c>
      <c r="EE543">
        <v>10005.69296296296</v>
      </c>
      <c r="EF543">
        <v>0</v>
      </c>
      <c r="EG543">
        <v>22.43441481481481</v>
      </c>
      <c r="EH543">
        <v>-39.12855555555556</v>
      </c>
      <c r="EI543">
        <v>766.0435185185185</v>
      </c>
      <c r="EJ543">
        <v>804.5916666666666</v>
      </c>
      <c r="EK543">
        <v>1.58605</v>
      </c>
      <c r="EL543">
        <v>791.3492962962963</v>
      </c>
      <c r="EM543">
        <v>16.45860740740741</v>
      </c>
      <c r="EN543">
        <v>1.796112222222222</v>
      </c>
      <c r="EO543">
        <v>1.638241111111111</v>
      </c>
      <c r="EP543">
        <v>15.753</v>
      </c>
      <c r="EQ543">
        <v>14.3233037037037</v>
      </c>
      <c r="ER543">
        <v>1999.982592592592</v>
      </c>
      <c r="ES543">
        <v>0.9800046666666666</v>
      </c>
      <c r="ET543">
        <v>0.01999557407407407</v>
      </c>
      <c r="EU543">
        <v>0</v>
      </c>
      <c r="EV543">
        <v>482.7143333333333</v>
      </c>
      <c r="EW543">
        <v>5.00078</v>
      </c>
      <c r="EX543">
        <v>12632.05925925926</v>
      </c>
      <c r="EY543">
        <v>16379.51111111111</v>
      </c>
      <c r="EZ543">
        <v>41.2937037037037</v>
      </c>
      <c r="FA543">
        <v>42.49529629629629</v>
      </c>
      <c r="FB543">
        <v>41.63629629629629</v>
      </c>
      <c r="FC543">
        <v>41.93955555555554</v>
      </c>
      <c r="FD543">
        <v>42.01585185185184</v>
      </c>
      <c r="FE543">
        <v>1955.092592592593</v>
      </c>
      <c r="FF543">
        <v>39.89000000000001</v>
      </c>
      <c r="FG543">
        <v>0</v>
      </c>
      <c r="FH543">
        <v>1685135985.7</v>
      </c>
      <c r="FI543">
        <v>0</v>
      </c>
      <c r="FJ543">
        <v>482.6811923076924</v>
      </c>
      <c r="FK543">
        <v>-1.675452998365498</v>
      </c>
      <c r="FL543">
        <v>-167.0700855948696</v>
      </c>
      <c r="FM543">
        <v>12632.1</v>
      </c>
      <c r="FN543">
        <v>15</v>
      </c>
      <c r="FO543">
        <v>1685134506</v>
      </c>
      <c r="FP543" t="s">
        <v>1354</v>
      </c>
      <c r="FQ543">
        <v>1685134505.5</v>
      </c>
      <c r="FR543">
        <v>1685134506</v>
      </c>
      <c r="FS543">
        <v>8</v>
      </c>
      <c r="FT543">
        <v>0.058</v>
      </c>
      <c r="FU543">
        <v>-0.01</v>
      </c>
      <c r="FV543">
        <v>-0.483</v>
      </c>
      <c r="FW543">
        <v>-0.436</v>
      </c>
      <c r="FX543">
        <v>420</v>
      </c>
      <c r="FY543">
        <v>17</v>
      </c>
      <c r="FZ543">
        <v>0.32</v>
      </c>
      <c r="GA543">
        <v>0.03</v>
      </c>
      <c r="GB543">
        <v>-38.958295</v>
      </c>
      <c r="GC543">
        <v>-3.175157223264461</v>
      </c>
      <c r="GD543">
        <v>0.3210585195490065</v>
      </c>
      <c r="GE543">
        <v>0</v>
      </c>
      <c r="GF543">
        <v>1.5877405</v>
      </c>
      <c r="GG543">
        <v>-0.05191452157599119</v>
      </c>
      <c r="GH543">
        <v>0.00577407652789604</v>
      </c>
      <c r="GI543">
        <v>1</v>
      </c>
      <c r="GJ543">
        <v>1</v>
      </c>
      <c r="GK543">
        <v>2</v>
      </c>
      <c r="GL543" t="s">
        <v>432</v>
      </c>
      <c r="GM543">
        <v>3.09891</v>
      </c>
      <c r="GN543">
        <v>2.75808</v>
      </c>
      <c r="GO543">
        <v>0.148331</v>
      </c>
      <c r="GP543">
        <v>0.153244</v>
      </c>
      <c r="GQ543">
        <v>0.09822160000000001</v>
      </c>
      <c r="GR543">
        <v>0.0909633</v>
      </c>
      <c r="GS543">
        <v>21727.6</v>
      </c>
      <c r="GT543">
        <v>21305.3</v>
      </c>
      <c r="GU543">
        <v>26066.3</v>
      </c>
      <c r="GV543">
        <v>25512.5</v>
      </c>
      <c r="GW543">
        <v>37734.2</v>
      </c>
      <c r="GX543">
        <v>35206.5</v>
      </c>
      <c r="GY543">
        <v>45585.7</v>
      </c>
      <c r="GZ543">
        <v>41898.7</v>
      </c>
      <c r="HA543">
        <v>1.85222</v>
      </c>
      <c r="HB543">
        <v>1.85805</v>
      </c>
      <c r="HC543">
        <v>-0.103377</v>
      </c>
      <c r="HD543">
        <v>0</v>
      </c>
      <c r="HE543">
        <v>29.6514</v>
      </c>
      <c r="HF543">
        <v>999.9</v>
      </c>
      <c r="HG543">
        <v>39</v>
      </c>
      <c r="HH543">
        <v>40.9</v>
      </c>
      <c r="HI543">
        <v>30.4757</v>
      </c>
      <c r="HJ543">
        <v>62.3901</v>
      </c>
      <c r="HK543">
        <v>23.0248</v>
      </c>
      <c r="HL543">
        <v>1</v>
      </c>
      <c r="HM543">
        <v>0.41704</v>
      </c>
      <c r="HN543">
        <v>4.04701</v>
      </c>
      <c r="HO543">
        <v>20.2591</v>
      </c>
      <c r="HP543">
        <v>5.21265</v>
      </c>
      <c r="HQ543">
        <v>11.98</v>
      </c>
      <c r="HR543">
        <v>4.9637</v>
      </c>
      <c r="HS543">
        <v>3.27443</v>
      </c>
      <c r="HT543">
        <v>9999</v>
      </c>
      <c r="HU543">
        <v>9999</v>
      </c>
      <c r="HV543">
        <v>9999</v>
      </c>
      <c r="HW543">
        <v>43.7</v>
      </c>
      <c r="HX543">
        <v>1.86401</v>
      </c>
      <c r="HY543">
        <v>1.8602</v>
      </c>
      <c r="HZ543">
        <v>1.85852</v>
      </c>
      <c r="IA543">
        <v>1.85989</v>
      </c>
      <c r="IB543">
        <v>1.85989</v>
      </c>
      <c r="IC543">
        <v>1.85839</v>
      </c>
      <c r="ID543">
        <v>1.85745</v>
      </c>
      <c r="IE543">
        <v>1.85235</v>
      </c>
      <c r="IF543">
        <v>0</v>
      </c>
      <c r="IG543">
        <v>0</v>
      </c>
      <c r="IH543">
        <v>0</v>
      </c>
      <c r="II543">
        <v>0</v>
      </c>
      <c r="IJ543" t="s">
        <v>433</v>
      </c>
      <c r="IK543" t="s">
        <v>434</v>
      </c>
      <c r="IL543" t="s">
        <v>435</v>
      </c>
      <c r="IM543" t="s">
        <v>435</v>
      </c>
      <c r="IN543" t="s">
        <v>435</v>
      </c>
      <c r="IO543" t="s">
        <v>435</v>
      </c>
      <c r="IP543">
        <v>0</v>
      </c>
      <c r="IQ543">
        <v>100</v>
      </c>
      <c r="IR543">
        <v>100</v>
      </c>
      <c r="IS543">
        <v>-0.623</v>
      </c>
      <c r="IT543">
        <v>-0.4249</v>
      </c>
      <c r="IU543">
        <v>-0.4497975998826779</v>
      </c>
      <c r="IV543">
        <v>0.0001543633802942166</v>
      </c>
      <c r="IW543">
        <v>-6.359805854135664E-07</v>
      </c>
      <c r="IX543">
        <v>1.931128000261328E-10</v>
      </c>
      <c r="IY543">
        <v>-0.4300176354642509</v>
      </c>
      <c r="IZ543">
        <v>-0.009907362677547949</v>
      </c>
      <c r="JA543">
        <v>0.0006454078662214542</v>
      </c>
      <c r="JB543">
        <v>-5.064920317128958E-06</v>
      </c>
      <c r="JC543">
        <v>3</v>
      </c>
      <c r="JD543">
        <v>1872</v>
      </c>
      <c r="JE543">
        <v>1</v>
      </c>
      <c r="JF543">
        <v>37</v>
      </c>
      <c r="JG543">
        <v>24.7</v>
      </c>
      <c r="JH543">
        <v>24.7</v>
      </c>
      <c r="JI543">
        <v>1.96777</v>
      </c>
      <c r="JJ543">
        <v>2.65869</v>
      </c>
      <c r="JK543">
        <v>1.49658</v>
      </c>
      <c r="JL543">
        <v>2.33765</v>
      </c>
      <c r="JM543">
        <v>1.54907</v>
      </c>
      <c r="JN543">
        <v>2.38403</v>
      </c>
      <c r="JO543">
        <v>43.2362</v>
      </c>
      <c r="JP543">
        <v>15.8569</v>
      </c>
      <c r="JQ543">
        <v>18</v>
      </c>
      <c r="JR543">
        <v>496.657</v>
      </c>
      <c r="JS543">
        <v>516.561</v>
      </c>
      <c r="JT543">
        <v>22.846</v>
      </c>
      <c r="JU543">
        <v>32.3833</v>
      </c>
      <c r="JV543">
        <v>30</v>
      </c>
      <c r="JW543">
        <v>32.4058</v>
      </c>
      <c r="JX543">
        <v>32.3413</v>
      </c>
      <c r="JY543">
        <v>39.6268</v>
      </c>
      <c r="JZ543">
        <v>41.7532</v>
      </c>
      <c r="KA543">
        <v>0</v>
      </c>
      <c r="KB543">
        <v>22.8452</v>
      </c>
      <c r="KC543">
        <v>840.927</v>
      </c>
      <c r="KD543">
        <v>16.5042</v>
      </c>
      <c r="KE543">
        <v>99.6153</v>
      </c>
      <c r="KF543">
        <v>99.61020000000001</v>
      </c>
    </row>
    <row r="544" spans="1:292">
      <c r="A544">
        <v>504</v>
      </c>
      <c r="B544">
        <v>1685135992.6</v>
      </c>
      <c r="C544">
        <v>12590.09999990463</v>
      </c>
      <c r="D544" t="s">
        <v>1453</v>
      </c>
      <c r="E544" t="s">
        <v>1454</v>
      </c>
      <c r="F544">
        <v>5</v>
      </c>
      <c r="G544" t="s">
        <v>1353</v>
      </c>
      <c r="H544">
        <v>1685135984.814285</v>
      </c>
      <c r="I544">
        <f>(J544)/1000</f>
        <v>0</v>
      </c>
      <c r="J544">
        <f>IF(DO544, AM544, AG544)</f>
        <v>0</v>
      </c>
      <c r="K544">
        <f>IF(DO544, AH544, AF544)</f>
        <v>0</v>
      </c>
      <c r="L544">
        <f>DQ544 - IF(AT544&gt;1, K544*DK544*100.0/(AV544*EE544), 0)</f>
        <v>0</v>
      </c>
      <c r="M544">
        <f>((S544-I544/2)*L544-K544)/(S544+I544/2)</f>
        <v>0</v>
      </c>
      <c r="N544">
        <f>M544*(DX544+DY544)/1000.0</f>
        <v>0</v>
      </c>
      <c r="O544">
        <f>(DQ544 - IF(AT544&gt;1, K544*DK544*100.0/(AV544*EE544), 0))*(DX544+DY544)/1000.0</f>
        <v>0</v>
      </c>
      <c r="P544">
        <f>2.0/((1/R544-1/Q544)+SIGN(R544)*SQRT((1/R544-1/Q544)*(1/R544-1/Q544) + 4*DL544/((DL544+1)*(DL544+1))*(2*1/R544*1/Q544-1/Q544*1/Q544)))</f>
        <v>0</v>
      </c>
      <c r="Q544">
        <f>IF(LEFT(DM544,1)&lt;&gt;"0",IF(LEFT(DM544,1)="1",3.0,DN544),$D$5+$E$5*(EE544*DX544/($K$5*1000))+$F$5*(EE544*DX544/($K$5*1000))*MAX(MIN(DK544,$J$5),$I$5)*MAX(MIN(DK544,$J$5),$I$5)+$G$5*MAX(MIN(DK544,$J$5),$I$5)*(EE544*DX544/($K$5*1000))+$H$5*(EE544*DX544/($K$5*1000))*(EE544*DX544/($K$5*1000)))</f>
        <v>0</v>
      </c>
      <c r="R544">
        <f>I544*(1000-(1000*0.61365*exp(17.502*V544/(240.97+V544))/(DX544+DY544)+DS544)/2)/(1000*0.61365*exp(17.502*V544/(240.97+V544))/(DX544+DY544)-DS544)</f>
        <v>0</v>
      </c>
      <c r="S544">
        <f>1/((DL544+1)/(P544/1.6)+1/(Q544/1.37)) + DL544/((DL544+1)/(P544/1.6) + DL544/(Q544/1.37))</f>
        <v>0</v>
      </c>
      <c r="T544">
        <f>(DG544*DJ544)</f>
        <v>0</v>
      </c>
      <c r="U544">
        <f>(DZ544+(T544+2*0.95*5.67E-8*(((DZ544+$B$9)+273)^4-(DZ544+273)^4)-44100*I544)/(1.84*29.3*Q544+8*0.95*5.67E-8*(DZ544+273)^3))</f>
        <v>0</v>
      </c>
      <c r="V544">
        <f>($C$9*EA544+$D$9*EB544+$E$9*U544)</f>
        <v>0</v>
      </c>
      <c r="W544">
        <f>0.61365*exp(17.502*V544/(240.97+V544))</f>
        <v>0</v>
      </c>
      <c r="X544">
        <f>(Y544/Z544*100)</f>
        <v>0</v>
      </c>
      <c r="Y544">
        <f>DS544*(DX544+DY544)/1000</f>
        <v>0</v>
      </c>
      <c r="Z544">
        <f>0.61365*exp(17.502*DZ544/(240.97+DZ544))</f>
        <v>0</v>
      </c>
      <c r="AA544">
        <f>(W544-DS544*(DX544+DY544)/1000)</f>
        <v>0</v>
      </c>
      <c r="AB544">
        <f>(-I544*44100)</f>
        <v>0</v>
      </c>
      <c r="AC544">
        <f>2*29.3*Q544*0.92*(DZ544-V544)</f>
        <v>0</v>
      </c>
      <c r="AD544">
        <f>2*0.95*5.67E-8*(((DZ544+$B$9)+273)^4-(V544+273)^4)</f>
        <v>0</v>
      </c>
      <c r="AE544">
        <f>T544+AD544+AB544+AC544</f>
        <v>0</v>
      </c>
      <c r="AF544">
        <f>DW544*AT544*(DR544-DQ544*(1000-AT544*DT544)/(1000-AT544*DS544))/(100*DK544)</f>
        <v>0</v>
      </c>
      <c r="AG544">
        <f>1000*DW544*AT544*(DS544-DT544)/(100*DK544*(1000-AT544*DS544))</f>
        <v>0</v>
      </c>
      <c r="AH544">
        <f>(AI544 - AJ544 - DX544*1E3/(8.314*(DZ544+273.15)) * AL544/DW544 * AK544) * DW544/(100*DK544) * (1000 - DT544)/1000</f>
        <v>0</v>
      </c>
      <c r="AI544">
        <v>835.7004069468513</v>
      </c>
      <c r="AJ544">
        <v>806.8139454545452</v>
      </c>
      <c r="AK544">
        <v>3.406961347311654</v>
      </c>
      <c r="AL544">
        <v>66.91601856702424</v>
      </c>
      <c r="AM544">
        <f>(AO544 - AN544 + DX544*1E3/(8.314*(DZ544+273.15)) * AQ544/DW544 * AP544) * DW544/(100*DK544) * 1000/(1000 - AO544)</f>
        <v>0</v>
      </c>
      <c r="AN544">
        <v>16.45575441602787</v>
      </c>
      <c r="AO544">
        <v>18.01627692307694</v>
      </c>
      <c r="AP544">
        <v>-4.523927341303712E-05</v>
      </c>
      <c r="AQ544">
        <v>105.3617858527693</v>
      </c>
      <c r="AR544">
        <v>0</v>
      </c>
      <c r="AS544">
        <v>0</v>
      </c>
      <c r="AT544">
        <f>IF(AR544*$H$15&gt;=AV544,1.0,(AV544/(AV544-AR544*$H$15)))</f>
        <v>0</v>
      </c>
      <c r="AU544">
        <f>(AT544-1)*100</f>
        <v>0</v>
      </c>
      <c r="AV544">
        <f>MAX(0,($B$15+$C$15*EE544)/(1+$D$15*EE544)*DX544/(DZ544+273)*$E$15)</f>
        <v>0</v>
      </c>
      <c r="AW544" t="s">
        <v>429</v>
      </c>
      <c r="AX544" t="s">
        <v>429</v>
      </c>
      <c r="AY544">
        <v>0</v>
      </c>
      <c r="AZ544">
        <v>0</v>
      </c>
      <c r="BA544">
        <f>1-AY544/AZ544</f>
        <v>0</v>
      </c>
      <c r="BB544">
        <v>0</v>
      </c>
      <c r="BC544" t="s">
        <v>429</v>
      </c>
      <c r="BD544" t="s">
        <v>429</v>
      </c>
      <c r="BE544">
        <v>0</v>
      </c>
      <c r="BF544">
        <v>0</v>
      </c>
      <c r="BG544">
        <f>1-BE544/BF544</f>
        <v>0</v>
      </c>
      <c r="BH544">
        <v>0.5</v>
      </c>
      <c r="BI544">
        <f>DH544</f>
        <v>0</v>
      </c>
      <c r="BJ544">
        <f>K544</f>
        <v>0</v>
      </c>
      <c r="BK544">
        <f>BG544*BH544*BI544</f>
        <v>0</v>
      </c>
      <c r="BL544">
        <f>(BJ544-BB544)/BI544</f>
        <v>0</v>
      </c>
      <c r="BM544">
        <f>(AZ544-BF544)/BF544</f>
        <v>0</v>
      </c>
      <c r="BN544">
        <f>AY544/(BA544+AY544/BF544)</f>
        <v>0</v>
      </c>
      <c r="BO544" t="s">
        <v>429</v>
      </c>
      <c r="BP544">
        <v>0</v>
      </c>
      <c r="BQ544">
        <f>IF(BP544&lt;&gt;0, BP544, BN544)</f>
        <v>0</v>
      </c>
      <c r="BR544">
        <f>1-BQ544/BF544</f>
        <v>0</v>
      </c>
      <c r="BS544">
        <f>(BF544-BE544)/(BF544-BQ544)</f>
        <v>0</v>
      </c>
      <c r="BT544">
        <f>(AZ544-BF544)/(AZ544-BQ544)</f>
        <v>0</v>
      </c>
      <c r="BU544">
        <f>(BF544-BE544)/(BF544-AY544)</f>
        <v>0</v>
      </c>
      <c r="BV544">
        <f>(AZ544-BF544)/(AZ544-AY544)</f>
        <v>0</v>
      </c>
      <c r="BW544">
        <f>(BS544*BQ544/BE544)</f>
        <v>0</v>
      </c>
      <c r="BX544">
        <f>(1-BW544)</f>
        <v>0</v>
      </c>
      <c r="DG544">
        <f>$B$13*EF544+$C$13*EG544+$F$13*ER544*(1-EU544)</f>
        <v>0</v>
      </c>
      <c r="DH544">
        <f>DG544*DI544</f>
        <v>0</v>
      </c>
      <c r="DI544">
        <f>($B$13*$D$11+$C$13*$D$11+$F$13*((FE544+EW544)/MAX(FE544+EW544+FF544, 0.1)*$I$11+FF544/MAX(FE544+EW544+FF544, 0.1)*$J$11))/($B$13+$C$13+$F$13)</f>
        <v>0</v>
      </c>
      <c r="DJ544">
        <f>($B$13*$K$11+$C$13*$K$11+$F$13*((FE544+EW544)/MAX(FE544+EW544+FF544, 0.1)*$P$11+FF544/MAX(FE544+EW544+FF544, 0.1)*$Q$11))/($B$13+$C$13+$F$13)</f>
        <v>0</v>
      </c>
      <c r="DK544">
        <v>5.18</v>
      </c>
      <c r="DL544">
        <v>0.5</v>
      </c>
      <c r="DM544" t="s">
        <v>430</v>
      </c>
      <c r="DN544">
        <v>2</v>
      </c>
      <c r="DO544" t="b">
        <v>1</v>
      </c>
      <c r="DP544">
        <v>1685135984.814285</v>
      </c>
      <c r="DQ544">
        <v>767.9175000000001</v>
      </c>
      <c r="DR544">
        <v>807.1422142857144</v>
      </c>
      <c r="DS544">
        <v>18.034875</v>
      </c>
      <c r="DT544">
        <v>16.45674285714286</v>
      </c>
      <c r="DU544">
        <v>768.5366428571427</v>
      </c>
      <c r="DV544">
        <v>18.45970357142857</v>
      </c>
      <c r="DW544">
        <v>500.0114285714286</v>
      </c>
      <c r="DX544">
        <v>99.53710714285714</v>
      </c>
      <c r="DY544">
        <v>0.09996218214285714</v>
      </c>
      <c r="DZ544">
        <v>27.14855357142857</v>
      </c>
      <c r="EA544">
        <v>27.99010714285715</v>
      </c>
      <c r="EB544">
        <v>999.9000000000002</v>
      </c>
      <c r="EC544">
        <v>0</v>
      </c>
      <c r="ED544">
        <v>0</v>
      </c>
      <c r="EE544">
        <v>10004.34785714286</v>
      </c>
      <c r="EF544">
        <v>0</v>
      </c>
      <c r="EG544">
        <v>22.32142142857143</v>
      </c>
      <c r="EH544">
        <v>-39.22463928571428</v>
      </c>
      <c r="EI544">
        <v>782.0209999999998</v>
      </c>
      <c r="EJ544">
        <v>820.6473214285713</v>
      </c>
      <c r="EK544">
        <v>1.578136785714285</v>
      </c>
      <c r="EL544">
        <v>807.1422142857144</v>
      </c>
      <c r="EM544">
        <v>16.45674285714286</v>
      </c>
      <c r="EN544">
        <v>1.795139642857143</v>
      </c>
      <c r="EO544">
        <v>1.638055714285714</v>
      </c>
      <c r="EP544">
        <v>15.74452857142857</v>
      </c>
      <c r="EQ544">
        <v>14.32155</v>
      </c>
      <c r="ER544">
        <v>2000.006785714285</v>
      </c>
      <c r="ES544">
        <v>0.9800049285714285</v>
      </c>
      <c r="ET544">
        <v>0.01999530714285714</v>
      </c>
      <c r="EU544">
        <v>0</v>
      </c>
      <c r="EV544">
        <v>482.6347142857143</v>
      </c>
      <c r="EW544">
        <v>5.00078</v>
      </c>
      <c r="EX544">
        <v>12614.11428571429</v>
      </c>
      <c r="EY544">
        <v>16379.71071428571</v>
      </c>
      <c r="EZ544">
        <v>41.29878571428571</v>
      </c>
      <c r="FA544">
        <v>42.48646428571429</v>
      </c>
      <c r="FB544">
        <v>41.64924999999999</v>
      </c>
      <c r="FC544">
        <v>41.93499999999999</v>
      </c>
      <c r="FD544">
        <v>42.02860714285713</v>
      </c>
      <c r="FE544">
        <v>1955.116785714285</v>
      </c>
      <c r="FF544">
        <v>39.89000000000001</v>
      </c>
      <c r="FG544">
        <v>0</v>
      </c>
      <c r="FH544">
        <v>1685135990.5</v>
      </c>
      <c r="FI544">
        <v>0</v>
      </c>
      <c r="FJ544">
        <v>482.6174999999999</v>
      </c>
      <c r="FK544">
        <v>-1.850974349130356</v>
      </c>
      <c r="FL544">
        <v>-345.282050667223</v>
      </c>
      <c r="FM544">
        <v>12614.08076923077</v>
      </c>
      <c r="FN544">
        <v>15</v>
      </c>
      <c r="FO544">
        <v>1685134506</v>
      </c>
      <c r="FP544" t="s">
        <v>1354</v>
      </c>
      <c r="FQ544">
        <v>1685134505.5</v>
      </c>
      <c r="FR544">
        <v>1685134506</v>
      </c>
      <c r="FS544">
        <v>8</v>
      </c>
      <c r="FT544">
        <v>0.058</v>
      </c>
      <c r="FU544">
        <v>-0.01</v>
      </c>
      <c r="FV544">
        <v>-0.483</v>
      </c>
      <c r="FW544">
        <v>-0.436</v>
      </c>
      <c r="FX544">
        <v>420</v>
      </c>
      <c r="FY544">
        <v>17</v>
      </c>
      <c r="FZ544">
        <v>0.32</v>
      </c>
      <c r="GA544">
        <v>0.03</v>
      </c>
      <c r="GB544">
        <v>-39.10084500000001</v>
      </c>
      <c r="GC544">
        <v>-1.731505440900576</v>
      </c>
      <c r="GD544">
        <v>0.2141919582407324</v>
      </c>
      <c r="GE544">
        <v>0</v>
      </c>
      <c r="GF544">
        <v>1.58317075</v>
      </c>
      <c r="GG544">
        <v>-0.09048191369606393</v>
      </c>
      <c r="GH544">
        <v>0.009058110009129934</v>
      </c>
      <c r="GI544">
        <v>1</v>
      </c>
      <c r="GJ544">
        <v>1</v>
      </c>
      <c r="GK544">
        <v>2</v>
      </c>
      <c r="GL544" t="s">
        <v>432</v>
      </c>
      <c r="GM544">
        <v>3.09886</v>
      </c>
      <c r="GN544">
        <v>2.75802</v>
      </c>
      <c r="GO544">
        <v>0.15046</v>
      </c>
      <c r="GP544">
        <v>0.155351</v>
      </c>
      <c r="GQ544">
        <v>0.09816809999999999</v>
      </c>
      <c r="GR544">
        <v>0.090956</v>
      </c>
      <c r="GS544">
        <v>21673.4</v>
      </c>
      <c r="GT544">
        <v>21252.5</v>
      </c>
      <c r="GU544">
        <v>26066.5</v>
      </c>
      <c r="GV544">
        <v>25512.7</v>
      </c>
      <c r="GW544">
        <v>37736.8</v>
      </c>
      <c r="GX544">
        <v>35207.3</v>
      </c>
      <c r="GY544">
        <v>45585.9</v>
      </c>
      <c r="GZ544">
        <v>41899.1</v>
      </c>
      <c r="HA544">
        <v>1.8523</v>
      </c>
      <c r="HB544">
        <v>1.85802</v>
      </c>
      <c r="HC544">
        <v>-0.10097</v>
      </c>
      <c r="HD544">
        <v>0</v>
      </c>
      <c r="HE544">
        <v>29.6424</v>
      </c>
      <c r="HF544">
        <v>999.9</v>
      </c>
      <c r="HG544">
        <v>39</v>
      </c>
      <c r="HH544">
        <v>40.9</v>
      </c>
      <c r="HI544">
        <v>30.475</v>
      </c>
      <c r="HJ544">
        <v>62.3401</v>
      </c>
      <c r="HK544">
        <v>23.4135</v>
      </c>
      <c r="HL544">
        <v>1</v>
      </c>
      <c r="HM544">
        <v>0.416684</v>
      </c>
      <c r="HN544">
        <v>4.01267</v>
      </c>
      <c r="HO544">
        <v>20.2599</v>
      </c>
      <c r="HP544">
        <v>5.21205</v>
      </c>
      <c r="HQ544">
        <v>11.98</v>
      </c>
      <c r="HR544">
        <v>4.9636</v>
      </c>
      <c r="HS544">
        <v>3.27435</v>
      </c>
      <c r="HT544">
        <v>9999</v>
      </c>
      <c r="HU544">
        <v>9999</v>
      </c>
      <c r="HV544">
        <v>9999</v>
      </c>
      <c r="HW544">
        <v>43.7</v>
      </c>
      <c r="HX544">
        <v>1.86401</v>
      </c>
      <c r="HY544">
        <v>1.8602</v>
      </c>
      <c r="HZ544">
        <v>1.85852</v>
      </c>
      <c r="IA544">
        <v>1.85989</v>
      </c>
      <c r="IB544">
        <v>1.85987</v>
      </c>
      <c r="IC544">
        <v>1.85839</v>
      </c>
      <c r="ID544">
        <v>1.85745</v>
      </c>
      <c r="IE544">
        <v>1.85234</v>
      </c>
      <c r="IF544">
        <v>0</v>
      </c>
      <c r="IG544">
        <v>0</v>
      </c>
      <c r="IH544">
        <v>0</v>
      </c>
      <c r="II544">
        <v>0</v>
      </c>
      <c r="IJ544" t="s">
        <v>433</v>
      </c>
      <c r="IK544" t="s">
        <v>434</v>
      </c>
      <c r="IL544" t="s">
        <v>435</v>
      </c>
      <c r="IM544" t="s">
        <v>435</v>
      </c>
      <c r="IN544" t="s">
        <v>435</v>
      </c>
      <c r="IO544" t="s">
        <v>435</v>
      </c>
      <c r="IP544">
        <v>0</v>
      </c>
      <c r="IQ544">
        <v>100</v>
      </c>
      <c r="IR544">
        <v>100</v>
      </c>
      <c r="IS544">
        <v>-0.631</v>
      </c>
      <c r="IT544">
        <v>-0.425</v>
      </c>
      <c r="IU544">
        <v>-0.4497975998826779</v>
      </c>
      <c r="IV544">
        <v>0.0001543633802942166</v>
      </c>
      <c r="IW544">
        <v>-6.359805854135664E-07</v>
      </c>
      <c r="IX544">
        <v>1.931128000261328E-10</v>
      </c>
      <c r="IY544">
        <v>-0.4300176354642509</v>
      </c>
      <c r="IZ544">
        <v>-0.009907362677547949</v>
      </c>
      <c r="JA544">
        <v>0.0006454078662214542</v>
      </c>
      <c r="JB544">
        <v>-5.064920317128958E-06</v>
      </c>
      <c r="JC544">
        <v>3</v>
      </c>
      <c r="JD544">
        <v>1872</v>
      </c>
      <c r="JE544">
        <v>1</v>
      </c>
      <c r="JF544">
        <v>37</v>
      </c>
      <c r="JG544">
        <v>24.8</v>
      </c>
      <c r="JH544">
        <v>24.8</v>
      </c>
      <c r="JI544">
        <v>2.00195</v>
      </c>
      <c r="JJ544">
        <v>2.64893</v>
      </c>
      <c r="JK544">
        <v>1.49658</v>
      </c>
      <c r="JL544">
        <v>2.33887</v>
      </c>
      <c r="JM544">
        <v>1.54785</v>
      </c>
      <c r="JN544">
        <v>2.44629</v>
      </c>
      <c r="JO544">
        <v>43.2633</v>
      </c>
      <c r="JP544">
        <v>15.8745</v>
      </c>
      <c r="JQ544">
        <v>18</v>
      </c>
      <c r="JR544">
        <v>496.685</v>
      </c>
      <c r="JS544">
        <v>516.52</v>
      </c>
      <c r="JT544">
        <v>22.8502</v>
      </c>
      <c r="JU544">
        <v>32.3811</v>
      </c>
      <c r="JV544">
        <v>30.0001</v>
      </c>
      <c r="JW544">
        <v>32.4035</v>
      </c>
      <c r="JX544">
        <v>32.3385</v>
      </c>
      <c r="JY544">
        <v>40.2472</v>
      </c>
      <c r="JZ544">
        <v>41.7532</v>
      </c>
      <c r="KA544">
        <v>0</v>
      </c>
      <c r="KB544">
        <v>22.8615</v>
      </c>
      <c r="KC544">
        <v>854.284</v>
      </c>
      <c r="KD544">
        <v>16.5232</v>
      </c>
      <c r="KE544">
        <v>99.6157</v>
      </c>
      <c r="KF544">
        <v>99.61109999999999</v>
      </c>
    </row>
    <row r="545" spans="1:292">
      <c r="A545">
        <v>505</v>
      </c>
      <c r="B545">
        <v>1685135997.6</v>
      </c>
      <c r="C545">
        <v>12595.09999990463</v>
      </c>
      <c r="D545" t="s">
        <v>1455</v>
      </c>
      <c r="E545" t="s">
        <v>1456</v>
      </c>
      <c r="F545">
        <v>5</v>
      </c>
      <c r="G545" t="s">
        <v>1353</v>
      </c>
      <c r="H545">
        <v>1685135990.1</v>
      </c>
      <c r="I545">
        <f>(J545)/1000</f>
        <v>0</v>
      </c>
      <c r="J545">
        <f>IF(DO545, AM545, AG545)</f>
        <v>0</v>
      </c>
      <c r="K545">
        <f>IF(DO545, AH545, AF545)</f>
        <v>0</v>
      </c>
      <c r="L545">
        <f>DQ545 - IF(AT545&gt;1, K545*DK545*100.0/(AV545*EE545), 0)</f>
        <v>0</v>
      </c>
      <c r="M545">
        <f>((S545-I545/2)*L545-K545)/(S545+I545/2)</f>
        <v>0</v>
      </c>
      <c r="N545">
        <f>M545*(DX545+DY545)/1000.0</f>
        <v>0</v>
      </c>
      <c r="O545">
        <f>(DQ545 - IF(AT545&gt;1, K545*DK545*100.0/(AV545*EE545), 0))*(DX545+DY545)/1000.0</f>
        <v>0</v>
      </c>
      <c r="P545">
        <f>2.0/((1/R545-1/Q545)+SIGN(R545)*SQRT((1/R545-1/Q545)*(1/R545-1/Q545) + 4*DL545/((DL545+1)*(DL545+1))*(2*1/R545*1/Q545-1/Q545*1/Q545)))</f>
        <v>0</v>
      </c>
      <c r="Q545">
        <f>IF(LEFT(DM545,1)&lt;&gt;"0",IF(LEFT(DM545,1)="1",3.0,DN545),$D$5+$E$5*(EE545*DX545/($K$5*1000))+$F$5*(EE545*DX545/($K$5*1000))*MAX(MIN(DK545,$J$5),$I$5)*MAX(MIN(DK545,$J$5),$I$5)+$G$5*MAX(MIN(DK545,$J$5),$I$5)*(EE545*DX545/($K$5*1000))+$H$5*(EE545*DX545/($K$5*1000))*(EE545*DX545/($K$5*1000)))</f>
        <v>0</v>
      </c>
      <c r="R545">
        <f>I545*(1000-(1000*0.61365*exp(17.502*V545/(240.97+V545))/(DX545+DY545)+DS545)/2)/(1000*0.61365*exp(17.502*V545/(240.97+V545))/(DX545+DY545)-DS545)</f>
        <v>0</v>
      </c>
      <c r="S545">
        <f>1/((DL545+1)/(P545/1.6)+1/(Q545/1.37)) + DL545/((DL545+1)/(P545/1.6) + DL545/(Q545/1.37))</f>
        <v>0</v>
      </c>
      <c r="T545">
        <f>(DG545*DJ545)</f>
        <v>0</v>
      </c>
      <c r="U545">
        <f>(DZ545+(T545+2*0.95*5.67E-8*(((DZ545+$B$9)+273)^4-(DZ545+273)^4)-44100*I545)/(1.84*29.3*Q545+8*0.95*5.67E-8*(DZ545+273)^3))</f>
        <v>0</v>
      </c>
      <c r="V545">
        <f>($C$9*EA545+$D$9*EB545+$E$9*U545)</f>
        <v>0</v>
      </c>
      <c r="W545">
        <f>0.61365*exp(17.502*V545/(240.97+V545))</f>
        <v>0</v>
      </c>
      <c r="X545">
        <f>(Y545/Z545*100)</f>
        <v>0</v>
      </c>
      <c r="Y545">
        <f>DS545*(DX545+DY545)/1000</f>
        <v>0</v>
      </c>
      <c r="Z545">
        <f>0.61365*exp(17.502*DZ545/(240.97+DZ545))</f>
        <v>0</v>
      </c>
      <c r="AA545">
        <f>(W545-DS545*(DX545+DY545)/1000)</f>
        <v>0</v>
      </c>
      <c r="AB545">
        <f>(-I545*44100)</f>
        <v>0</v>
      </c>
      <c r="AC545">
        <f>2*29.3*Q545*0.92*(DZ545-V545)</f>
        <v>0</v>
      </c>
      <c r="AD545">
        <f>2*0.95*5.67E-8*(((DZ545+$B$9)+273)^4-(V545+273)^4)</f>
        <v>0</v>
      </c>
      <c r="AE545">
        <f>T545+AD545+AB545+AC545</f>
        <v>0</v>
      </c>
      <c r="AF545">
        <f>DW545*AT545*(DR545-DQ545*(1000-AT545*DT545)/(1000-AT545*DS545))/(100*DK545)</f>
        <v>0</v>
      </c>
      <c r="AG545">
        <f>1000*DW545*AT545*(DS545-DT545)/(100*DK545*(1000-AT545*DS545))</f>
        <v>0</v>
      </c>
      <c r="AH545">
        <f>(AI545 - AJ545 - DX545*1E3/(8.314*(DZ545+273.15)) * AL545/DW545 * AK545) * DW545/(100*DK545) * (1000 - DT545)/1000</f>
        <v>0</v>
      </c>
      <c r="AI545">
        <v>852.8625146598141</v>
      </c>
      <c r="AJ545">
        <v>823.8692606060604</v>
      </c>
      <c r="AK545">
        <v>3.417561627953283</v>
      </c>
      <c r="AL545">
        <v>66.91601856702424</v>
      </c>
      <c r="AM545">
        <f>(AO545 - AN545 + DX545*1E3/(8.314*(DZ545+273.15)) * AQ545/DW545 * AP545) * DW545/(100*DK545) * 1000/(1000 - AO545)</f>
        <v>0</v>
      </c>
      <c r="AN545">
        <v>16.45436687378903</v>
      </c>
      <c r="AO545">
        <v>18.00145174825176</v>
      </c>
      <c r="AP545">
        <v>-4.220339396068185E-05</v>
      </c>
      <c r="AQ545">
        <v>105.3617858527693</v>
      </c>
      <c r="AR545">
        <v>0</v>
      </c>
      <c r="AS545">
        <v>0</v>
      </c>
      <c r="AT545">
        <f>IF(AR545*$H$15&gt;=AV545,1.0,(AV545/(AV545-AR545*$H$15)))</f>
        <v>0</v>
      </c>
      <c r="AU545">
        <f>(AT545-1)*100</f>
        <v>0</v>
      </c>
      <c r="AV545">
        <f>MAX(0,($B$15+$C$15*EE545)/(1+$D$15*EE545)*DX545/(DZ545+273)*$E$15)</f>
        <v>0</v>
      </c>
      <c r="AW545" t="s">
        <v>429</v>
      </c>
      <c r="AX545" t="s">
        <v>429</v>
      </c>
      <c r="AY545">
        <v>0</v>
      </c>
      <c r="AZ545">
        <v>0</v>
      </c>
      <c r="BA545">
        <f>1-AY545/AZ545</f>
        <v>0</v>
      </c>
      <c r="BB545">
        <v>0</v>
      </c>
      <c r="BC545" t="s">
        <v>429</v>
      </c>
      <c r="BD545" t="s">
        <v>429</v>
      </c>
      <c r="BE545">
        <v>0</v>
      </c>
      <c r="BF545">
        <v>0</v>
      </c>
      <c r="BG545">
        <f>1-BE545/BF545</f>
        <v>0</v>
      </c>
      <c r="BH545">
        <v>0.5</v>
      </c>
      <c r="BI545">
        <f>DH545</f>
        <v>0</v>
      </c>
      <c r="BJ545">
        <f>K545</f>
        <v>0</v>
      </c>
      <c r="BK545">
        <f>BG545*BH545*BI545</f>
        <v>0</v>
      </c>
      <c r="BL545">
        <f>(BJ545-BB545)/BI545</f>
        <v>0</v>
      </c>
      <c r="BM545">
        <f>(AZ545-BF545)/BF545</f>
        <v>0</v>
      </c>
      <c r="BN545">
        <f>AY545/(BA545+AY545/BF545)</f>
        <v>0</v>
      </c>
      <c r="BO545" t="s">
        <v>429</v>
      </c>
      <c r="BP545">
        <v>0</v>
      </c>
      <c r="BQ545">
        <f>IF(BP545&lt;&gt;0, BP545, BN545)</f>
        <v>0</v>
      </c>
      <c r="BR545">
        <f>1-BQ545/BF545</f>
        <v>0</v>
      </c>
      <c r="BS545">
        <f>(BF545-BE545)/(BF545-BQ545)</f>
        <v>0</v>
      </c>
      <c r="BT545">
        <f>(AZ545-BF545)/(AZ545-BQ545)</f>
        <v>0</v>
      </c>
      <c r="BU545">
        <f>(BF545-BE545)/(BF545-AY545)</f>
        <v>0</v>
      </c>
      <c r="BV545">
        <f>(AZ545-BF545)/(AZ545-AY545)</f>
        <v>0</v>
      </c>
      <c r="BW545">
        <f>(BS545*BQ545/BE545)</f>
        <v>0</v>
      </c>
      <c r="BX545">
        <f>(1-BW545)</f>
        <v>0</v>
      </c>
      <c r="DG545">
        <f>$B$13*EF545+$C$13*EG545+$F$13*ER545*(1-EU545)</f>
        <v>0</v>
      </c>
      <c r="DH545">
        <f>DG545*DI545</f>
        <v>0</v>
      </c>
      <c r="DI545">
        <f>($B$13*$D$11+$C$13*$D$11+$F$13*((FE545+EW545)/MAX(FE545+EW545+FF545, 0.1)*$I$11+FF545/MAX(FE545+EW545+FF545, 0.1)*$J$11))/($B$13+$C$13+$F$13)</f>
        <v>0</v>
      </c>
      <c r="DJ545">
        <f>($B$13*$K$11+$C$13*$K$11+$F$13*((FE545+EW545)/MAX(FE545+EW545+FF545, 0.1)*$P$11+FF545/MAX(FE545+EW545+FF545, 0.1)*$Q$11))/($B$13+$C$13+$F$13)</f>
        <v>0</v>
      </c>
      <c r="DK545">
        <v>5.18</v>
      </c>
      <c r="DL545">
        <v>0.5</v>
      </c>
      <c r="DM545" t="s">
        <v>430</v>
      </c>
      <c r="DN545">
        <v>2</v>
      </c>
      <c r="DO545" t="b">
        <v>1</v>
      </c>
      <c r="DP545">
        <v>1685135990.1</v>
      </c>
      <c r="DQ545">
        <v>785.5714444444444</v>
      </c>
      <c r="DR545">
        <v>824.867037037037</v>
      </c>
      <c r="DS545">
        <v>18.02158518518518</v>
      </c>
      <c r="DT545">
        <v>16.45525185185185</v>
      </c>
      <c r="DU545">
        <v>786.1991481481481</v>
      </c>
      <c r="DV545">
        <v>18.44652962962963</v>
      </c>
      <c r="DW545">
        <v>500.0055555555556</v>
      </c>
      <c r="DX545">
        <v>99.5368888888889</v>
      </c>
      <c r="DY545">
        <v>0.09996288888888889</v>
      </c>
      <c r="DZ545">
        <v>27.15425185185185</v>
      </c>
      <c r="EA545">
        <v>27.99038888888889</v>
      </c>
      <c r="EB545">
        <v>999.9000000000001</v>
      </c>
      <c r="EC545">
        <v>0</v>
      </c>
      <c r="ED545">
        <v>0</v>
      </c>
      <c r="EE545">
        <v>10004.74074074074</v>
      </c>
      <c r="EF545">
        <v>0</v>
      </c>
      <c r="EG545">
        <v>22.15495925925926</v>
      </c>
      <c r="EH545">
        <v>-39.29555555555556</v>
      </c>
      <c r="EI545">
        <v>799.9883703703704</v>
      </c>
      <c r="EJ545">
        <v>838.6674814814816</v>
      </c>
      <c r="EK545">
        <v>1.566346666666667</v>
      </c>
      <c r="EL545">
        <v>824.867037037037</v>
      </c>
      <c r="EM545">
        <v>16.45525185185185</v>
      </c>
      <c r="EN545">
        <v>1.793813703703704</v>
      </c>
      <c r="EO545">
        <v>1.637903333333333</v>
      </c>
      <c r="EP545">
        <v>15.73298148148148</v>
      </c>
      <c r="EQ545">
        <v>14.32011111111111</v>
      </c>
      <c r="ER545">
        <v>1999.996296296296</v>
      </c>
      <c r="ES545">
        <v>0.9800048888888888</v>
      </c>
      <c r="ET545">
        <v>0.01999533703703704</v>
      </c>
      <c r="EU545">
        <v>0</v>
      </c>
      <c r="EV545">
        <v>482.5157407407407</v>
      </c>
      <c r="EW545">
        <v>5.00078</v>
      </c>
      <c r="EX545">
        <v>12586.17777777778</v>
      </c>
      <c r="EY545">
        <v>16379.61851851852</v>
      </c>
      <c r="EZ545">
        <v>41.28444444444444</v>
      </c>
      <c r="FA545">
        <v>42.48362962962963</v>
      </c>
      <c r="FB545">
        <v>41.61999999999999</v>
      </c>
      <c r="FC545">
        <v>41.91859259259259</v>
      </c>
      <c r="FD545">
        <v>42.0274074074074</v>
      </c>
      <c r="FE545">
        <v>1955.106296296296</v>
      </c>
      <c r="FF545">
        <v>39.89000000000001</v>
      </c>
      <c r="FG545">
        <v>0</v>
      </c>
      <c r="FH545">
        <v>1685135995.9</v>
      </c>
      <c r="FI545">
        <v>0</v>
      </c>
      <c r="FJ545">
        <v>482.5111200000001</v>
      </c>
      <c r="FK545">
        <v>0.3319230826837996</v>
      </c>
      <c r="FL545">
        <v>-296.6076918717015</v>
      </c>
      <c r="FM545">
        <v>12583.968</v>
      </c>
      <c r="FN545">
        <v>15</v>
      </c>
      <c r="FO545">
        <v>1685134506</v>
      </c>
      <c r="FP545" t="s">
        <v>1354</v>
      </c>
      <c r="FQ545">
        <v>1685134505.5</v>
      </c>
      <c r="FR545">
        <v>1685134506</v>
      </c>
      <c r="FS545">
        <v>8</v>
      </c>
      <c r="FT545">
        <v>0.058</v>
      </c>
      <c r="FU545">
        <v>-0.01</v>
      </c>
      <c r="FV545">
        <v>-0.483</v>
      </c>
      <c r="FW545">
        <v>-0.436</v>
      </c>
      <c r="FX545">
        <v>420</v>
      </c>
      <c r="FY545">
        <v>17</v>
      </c>
      <c r="FZ545">
        <v>0.32</v>
      </c>
      <c r="GA545">
        <v>0.03</v>
      </c>
      <c r="GB545">
        <v>-39.24376097560976</v>
      </c>
      <c r="GC545">
        <v>-0.6985567944251434</v>
      </c>
      <c r="GD545">
        <v>0.1062150852315968</v>
      </c>
      <c r="GE545">
        <v>0</v>
      </c>
      <c r="GF545">
        <v>1.573755853658537</v>
      </c>
      <c r="GG545">
        <v>-0.1307809756097535</v>
      </c>
      <c r="GH545">
        <v>0.0129665923416368</v>
      </c>
      <c r="GI545">
        <v>1</v>
      </c>
      <c r="GJ545">
        <v>1</v>
      </c>
      <c r="GK545">
        <v>2</v>
      </c>
      <c r="GL545" t="s">
        <v>432</v>
      </c>
      <c r="GM545">
        <v>3.09896</v>
      </c>
      <c r="GN545">
        <v>2.75822</v>
      </c>
      <c r="GO545">
        <v>0.152566</v>
      </c>
      <c r="GP545">
        <v>0.157382</v>
      </c>
      <c r="GQ545">
        <v>0.0981099</v>
      </c>
      <c r="GR545">
        <v>0.0909488</v>
      </c>
      <c r="GS545">
        <v>21619.8</v>
      </c>
      <c r="GT545">
        <v>21201.4</v>
      </c>
      <c r="GU545">
        <v>26066.7</v>
      </c>
      <c r="GV545">
        <v>25512.8</v>
      </c>
      <c r="GW545">
        <v>37739.8</v>
      </c>
      <c r="GX545">
        <v>35207.7</v>
      </c>
      <c r="GY545">
        <v>45586.2</v>
      </c>
      <c r="GZ545">
        <v>41898.9</v>
      </c>
      <c r="HA545">
        <v>1.85225</v>
      </c>
      <c r="HB545">
        <v>1.85807</v>
      </c>
      <c r="HC545">
        <v>-0.101529</v>
      </c>
      <c r="HD545">
        <v>0</v>
      </c>
      <c r="HE545">
        <v>29.6335</v>
      </c>
      <c r="HF545">
        <v>999.9</v>
      </c>
      <c r="HG545">
        <v>39</v>
      </c>
      <c r="HH545">
        <v>40.9</v>
      </c>
      <c r="HI545">
        <v>30.4757</v>
      </c>
      <c r="HJ545">
        <v>62.3501</v>
      </c>
      <c r="HK545">
        <v>23.0248</v>
      </c>
      <c r="HL545">
        <v>1</v>
      </c>
      <c r="HM545">
        <v>0.416555</v>
      </c>
      <c r="HN545">
        <v>4.01793</v>
      </c>
      <c r="HO545">
        <v>20.2596</v>
      </c>
      <c r="HP545">
        <v>5.2119</v>
      </c>
      <c r="HQ545">
        <v>11.98</v>
      </c>
      <c r="HR545">
        <v>4.9636</v>
      </c>
      <c r="HS545">
        <v>3.27423</v>
      </c>
      <c r="HT545">
        <v>9999</v>
      </c>
      <c r="HU545">
        <v>9999</v>
      </c>
      <c r="HV545">
        <v>9999</v>
      </c>
      <c r="HW545">
        <v>43.7</v>
      </c>
      <c r="HX545">
        <v>1.86401</v>
      </c>
      <c r="HY545">
        <v>1.8602</v>
      </c>
      <c r="HZ545">
        <v>1.85852</v>
      </c>
      <c r="IA545">
        <v>1.85989</v>
      </c>
      <c r="IB545">
        <v>1.85987</v>
      </c>
      <c r="IC545">
        <v>1.85839</v>
      </c>
      <c r="ID545">
        <v>1.85745</v>
      </c>
      <c r="IE545">
        <v>1.85238</v>
      </c>
      <c r="IF545">
        <v>0</v>
      </c>
      <c r="IG545">
        <v>0</v>
      </c>
      <c r="IH545">
        <v>0</v>
      </c>
      <c r="II545">
        <v>0</v>
      </c>
      <c r="IJ545" t="s">
        <v>433</v>
      </c>
      <c r="IK545" t="s">
        <v>434</v>
      </c>
      <c r="IL545" t="s">
        <v>435</v>
      </c>
      <c r="IM545" t="s">
        <v>435</v>
      </c>
      <c r="IN545" t="s">
        <v>435</v>
      </c>
      <c r="IO545" t="s">
        <v>435</v>
      </c>
      <c r="IP545">
        <v>0</v>
      </c>
      <c r="IQ545">
        <v>100</v>
      </c>
      <c r="IR545">
        <v>100</v>
      </c>
      <c r="IS545">
        <v>-0.64</v>
      </c>
      <c r="IT545">
        <v>-0.4251</v>
      </c>
      <c r="IU545">
        <v>-0.4497975998826779</v>
      </c>
      <c r="IV545">
        <v>0.0001543633802942166</v>
      </c>
      <c r="IW545">
        <v>-6.359805854135664E-07</v>
      </c>
      <c r="IX545">
        <v>1.931128000261328E-10</v>
      </c>
      <c r="IY545">
        <v>-0.4300176354642509</v>
      </c>
      <c r="IZ545">
        <v>-0.009907362677547949</v>
      </c>
      <c r="JA545">
        <v>0.0006454078662214542</v>
      </c>
      <c r="JB545">
        <v>-5.064920317128958E-06</v>
      </c>
      <c r="JC545">
        <v>3</v>
      </c>
      <c r="JD545">
        <v>1872</v>
      </c>
      <c r="JE545">
        <v>1</v>
      </c>
      <c r="JF545">
        <v>37</v>
      </c>
      <c r="JG545">
        <v>24.9</v>
      </c>
      <c r="JH545">
        <v>24.9</v>
      </c>
      <c r="JI545">
        <v>2.03369</v>
      </c>
      <c r="JJ545">
        <v>2.66357</v>
      </c>
      <c r="JK545">
        <v>1.49658</v>
      </c>
      <c r="JL545">
        <v>2.33765</v>
      </c>
      <c r="JM545">
        <v>1.54907</v>
      </c>
      <c r="JN545">
        <v>2.39258</v>
      </c>
      <c r="JO545">
        <v>43.2633</v>
      </c>
      <c r="JP545">
        <v>15.8569</v>
      </c>
      <c r="JQ545">
        <v>18</v>
      </c>
      <c r="JR545">
        <v>496.634</v>
      </c>
      <c r="JS545">
        <v>516.537</v>
      </c>
      <c r="JT545">
        <v>22.8621</v>
      </c>
      <c r="JU545">
        <v>32.3795</v>
      </c>
      <c r="JV545">
        <v>30</v>
      </c>
      <c r="JW545">
        <v>32.4007</v>
      </c>
      <c r="JX545">
        <v>32.3363</v>
      </c>
      <c r="JY545">
        <v>40.9315</v>
      </c>
      <c r="JZ545">
        <v>41.7532</v>
      </c>
      <c r="KA545">
        <v>0</v>
      </c>
      <c r="KB545">
        <v>22.863</v>
      </c>
      <c r="KC545">
        <v>874.3200000000001</v>
      </c>
      <c r="KD545">
        <v>16.5523</v>
      </c>
      <c r="KE545">
        <v>99.6165</v>
      </c>
      <c r="KF545">
        <v>99.6109</v>
      </c>
    </row>
    <row r="546" spans="1:292">
      <c r="A546">
        <v>506</v>
      </c>
      <c r="B546">
        <v>1685136002.6</v>
      </c>
      <c r="C546">
        <v>12600.09999990463</v>
      </c>
      <c r="D546" t="s">
        <v>1457</v>
      </c>
      <c r="E546" t="s">
        <v>1458</v>
      </c>
      <c r="F546">
        <v>5</v>
      </c>
      <c r="G546" t="s">
        <v>1353</v>
      </c>
      <c r="H546">
        <v>1685135994.814285</v>
      </c>
      <c r="I546">
        <f>(J546)/1000</f>
        <v>0</v>
      </c>
      <c r="J546">
        <f>IF(DO546, AM546, AG546)</f>
        <v>0</v>
      </c>
      <c r="K546">
        <f>IF(DO546, AH546, AF546)</f>
        <v>0</v>
      </c>
      <c r="L546">
        <f>DQ546 - IF(AT546&gt;1, K546*DK546*100.0/(AV546*EE546), 0)</f>
        <v>0</v>
      </c>
      <c r="M546">
        <f>((S546-I546/2)*L546-K546)/(S546+I546/2)</f>
        <v>0</v>
      </c>
      <c r="N546">
        <f>M546*(DX546+DY546)/1000.0</f>
        <v>0</v>
      </c>
      <c r="O546">
        <f>(DQ546 - IF(AT546&gt;1, K546*DK546*100.0/(AV546*EE546), 0))*(DX546+DY546)/1000.0</f>
        <v>0</v>
      </c>
      <c r="P546">
        <f>2.0/((1/R546-1/Q546)+SIGN(R546)*SQRT((1/R546-1/Q546)*(1/R546-1/Q546) + 4*DL546/((DL546+1)*(DL546+1))*(2*1/R546*1/Q546-1/Q546*1/Q546)))</f>
        <v>0</v>
      </c>
      <c r="Q546">
        <f>IF(LEFT(DM546,1)&lt;&gt;"0",IF(LEFT(DM546,1)="1",3.0,DN546),$D$5+$E$5*(EE546*DX546/($K$5*1000))+$F$5*(EE546*DX546/($K$5*1000))*MAX(MIN(DK546,$J$5),$I$5)*MAX(MIN(DK546,$J$5),$I$5)+$G$5*MAX(MIN(DK546,$J$5),$I$5)*(EE546*DX546/($K$5*1000))+$H$5*(EE546*DX546/($K$5*1000))*(EE546*DX546/($K$5*1000)))</f>
        <v>0</v>
      </c>
      <c r="R546">
        <f>I546*(1000-(1000*0.61365*exp(17.502*V546/(240.97+V546))/(DX546+DY546)+DS546)/2)/(1000*0.61365*exp(17.502*V546/(240.97+V546))/(DX546+DY546)-DS546)</f>
        <v>0</v>
      </c>
      <c r="S546">
        <f>1/((DL546+1)/(P546/1.6)+1/(Q546/1.37)) + DL546/((DL546+1)/(P546/1.6) + DL546/(Q546/1.37))</f>
        <v>0</v>
      </c>
      <c r="T546">
        <f>(DG546*DJ546)</f>
        <v>0</v>
      </c>
      <c r="U546">
        <f>(DZ546+(T546+2*0.95*5.67E-8*(((DZ546+$B$9)+273)^4-(DZ546+273)^4)-44100*I546)/(1.84*29.3*Q546+8*0.95*5.67E-8*(DZ546+273)^3))</f>
        <v>0</v>
      </c>
      <c r="V546">
        <f>($C$9*EA546+$D$9*EB546+$E$9*U546)</f>
        <v>0</v>
      </c>
      <c r="W546">
        <f>0.61365*exp(17.502*V546/(240.97+V546))</f>
        <v>0</v>
      </c>
      <c r="X546">
        <f>(Y546/Z546*100)</f>
        <v>0</v>
      </c>
      <c r="Y546">
        <f>DS546*(DX546+DY546)/1000</f>
        <v>0</v>
      </c>
      <c r="Z546">
        <f>0.61365*exp(17.502*DZ546/(240.97+DZ546))</f>
        <v>0</v>
      </c>
      <c r="AA546">
        <f>(W546-DS546*(DX546+DY546)/1000)</f>
        <v>0</v>
      </c>
      <c r="AB546">
        <f>(-I546*44100)</f>
        <v>0</v>
      </c>
      <c r="AC546">
        <f>2*29.3*Q546*0.92*(DZ546-V546)</f>
        <v>0</v>
      </c>
      <c r="AD546">
        <f>2*0.95*5.67E-8*(((DZ546+$B$9)+273)^4-(V546+273)^4)</f>
        <v>0</v>
      </c>
      <c r="AE546">
        <f>T546+AD546+AB546+AC546</f>
        <v>0</v>
      </c>
      <c r="AF546">
        <f>DW546*AT546*(DR546-DQ546*(1000-AT546*DT546)/(1000-AT546*DS546))/(100*DK546)</f>
        <v>0</v>
      </c>
      <c r="AG546">
        <f>1000*DW546*AT546*(DS546-DT546)/(100*DK546*(1000-AT546*DS546))</f>
        <v>0</v>
      </c>
      <c r="AH546">
        <f>(AI546 - AJ546 - DX546*1E3/(8.314*(DZ546+273.15)) * AL546/DW546 * AK546) * DW546/(100*DK546) * (1000 - DT546)/1000</f>
        <v>0</v>
      </c>
      <c r="AI546">
        <v>869.7447977704503</v>
      </c>
      <c r="AJ546">
        <v>840.8024121212117</v>
      </c>
      <c r="AK546">
        <v>3.380767877631543</v>
      </c>
      <c r="AL546">
        <v>66.91601856702424</v>
      </c>
      <c r="AM546">
        <f>(AO546 - AN546 + DX546*1E3/(8.314*(DZ546+273.15)) * AQ546/DW546 * AP546) * DW546/(100*DK546) * 1000/(1000 - AO546)</f>
        <v>0</v>
      </c>
      <c r="AN546">
        <v>16.45291439939482</v>
      </c>
      <c r="AO546">
        <v>17.98646573426574</v>
      </c>
      <c r="AP546">
        <v>-3.662099095685442E-05</v>
      </c>
      <c r="AQ546">
        <v>105.3617858527693</v>
      </c>
      <c r="AR546">
        <v>0</v>
      </c>
      <c r="AS546">
        <v>0</v>
      </c>
      <c r="AT546">
        <f>IF(AR546*$H$15&gt;=AV546,1.0,(AV546/(AV546-AR546*$H$15)))</f>
        <v>0</v>
      </c>
      <c r="AU546">
        <f>(AT546-1)*100</f>
        <v>0</v>
      </c>
      <c r="AV546">
        <f>MAX(0,($B$15+$C$15*EE546)/(1+$D$15*EE546)*DX546/(DZ546+273)*$E$15)</f>
        <v>0</v>
      </c>
      <c r="AW546" t="s">
        <v>429</v>
      </c>
      <c r="AX546" t="s">
        <v>429</v>
      </c>
      <c r="AY546">
        <v>0</v>
      </c>
      <c r="AZ546">
        <v>0</v>
      </c>
      <c r="BA546">
        <f>1-AY546/AZ546</f>
        <v>0</v>
      </c>
      <c r="BB546">
        <v>0</v>
      </c>
      <c r="BC546" t="s">
        <v>429</v>
      </c>
      <c r="BD546" t="s">
        <v>429</v>
      </c>
      <c r="BE546">
        <v>0</v>
      </c>
      <c r="BF546">
        <v>0</v>
      </c>
      <c r="BG546">
        <f>1-BE546/BF546</f>
        <v>0</v>
      </c>
      <c r="BH546">
        <v>0.5</v>
      </c>
      <c r="BI546">
        <f>DH546</f>
        <v>0</v>
      </c>
      <c r="BJ546">
        <f>K546</f>
        <v>0</v>
      </c>
      <c r="BK546">
        <f>BG546*BH546*BI546</f>
        <v>0</v>
      </c>
      <c r="BL546">
        <f>(BJ546-BB546)/BI546</f>
        <v>0</v>
      </c>
      <c r="BM546">
        <f>(AZ546-BF546)/BF546</f>
        <v>0</v>
      </c>
      <c r="BN546">
        <f>AY546/(BA546+AY546/BF546)</f>
        <v>0</v>
      </c>
      <c r="BO546" t="s">
        <v>429</v>
      </c>
      <c r="BP546">
        <v>0</v>
      </c>
      <c r="BQ546">
        <f>IF(BP546&lt;&gt;0, BP546, BN546)</f>
        <v>0</v>
      </c>
      <c r="BR546">
        <f>1-BQ546/BF546</f>
        <v>0</v>
      </c>
      <c r="BS546">
        <f>(BF546-BE546)/(BF546-BQ546)</f>
        <v>0</v>
      </c>
      <c r="BT546">
        <f>(AZ546-BF546)/(AZ546-BQ546)</f>
        <v>0</v>
      </c>
      <c r="BU546">
        <f>(BF546-BE546)/(BF546-AY546)</f>
        <v>0</v>
      </c>
      <c r="BV546">
        <f>(AZ546-BF546)/(AZ546-AY546)</f>
        <v>0</v>
      </c>
      <c r="BW546">
        <f>(BS546*BQ546/BE546)</f>
        <v>0</v>
      </c>
      <c r="BX546">
        <f>(1-BW546)</f>
        <v>0</v>
      </c>
      <c r="DG546">
        <f>$B$13*EF546+$C$13*EG546+$F$13*ER546*(1-EU546)</f>
        <v>0</v>
      </c>
      <c r="DH546">
        <f>DG546*DI546</f>
        <v>0</v>
      </c>
      <c r="DI546">
        <f>($B$13*$D$11+$C$13*$D$11+$F$13*((FE546+EW546)/MAX(FE546+EW546+FF546, 0.1)*$I$11+FF546/MAX(FE546+EW546+FF546, 0.1)*$J$11))/($B$13+$C$13+$F$13)</f>
        <v>0</v>
      </c>
      <c r="DJ546">
        <f>($B$13*$K$11+$C$13*$K$11+$F$13*((FE546+EW546)/MAX(FE546+EW546+FF546, 0.1)*$P$11+FF546/MAX(FE546+EW546+FF546, 0.1)*$Q$11))/($B$13+$C$13+$F$13)</f>
        <v>0</v>
      </c>
      <c r="DK546">
        <v>5.18</v>
      </c>
      <c r="DL546">
        <v>0.5</v>
      </c>
      <c r="DM546" t="s">
        <v>430</v>
      </c>
      <c r="DN546">
        <v>2</v>
      </c>
      <c r="DO546" t="b">
        <v>1</v>
      </c>
      <c r="DP546">
        <v>1685135994.814285</v>
      </c>
      <c r="DQ546">
        <v>801.3580000000001</v>
      </c>
      <c r="DR546">
        <v>840.6383571428571</v>
      </c>
      <c r="DS546">
        <v>18.00832142857143</v>
      </c>
      <c r="DT546">
        <v>16.45484285714286</v>
      </c>
      <c r="DU546">
        <v>801.9934285714286</v>
      </c>
      <c r="DV546">
        <v>18.43338571428572</v>
      </c>
      <c r="DW546">
        <v>500.0142142857143</v>
      </c>
      <c r="DX546">
        <v>99.53663214285714</v>
      </c>
      <c r="DY546">
        <v>0.1000153214285714</v>
      </c>
      <c r="DZ546">
        <v>27.15817857142858</v>
      </c>
      <c r="EA546">
        <v>27.98888214285714</v>
      </c>
      <c r="EB546">
        <v>999.9000000000002</v>
      </c>
      <c r="EC546">
        <v>0</v>
      </c>
      <c r="ED546">
        <v>0</v>
      </c>
      <c r="EE546">
        <v>9998.926785714286</v>
      </c>
      <c r="EF546">
        <v>0</v>
      </c>
      <c r="EG546">
        <v>21.98380357142857</v>
      </c>
      <c r="EH546">
        <v>-39.280375</v>
      </c>
      <c r="EI546">
        <v>816.0536071428571</v>
      </c>
      <c r="EJ546">
        <v>854.7023571428571</v>
      </c>
      <c r="EK546">
        <v>1.553498214285714</v>
      </c>
      <c r="EL546">
        <v>840.6383571428571</v>
      </c>
      <c r="EM546">
        <v>16.45484285714286</v>
      </c>
      <c r="EN546">
        <v>1.792489285714286</v>
      </c>
      <c r="EO546">
        <v>1.637857857142857</v>
      </c>
      <c r="EP546">
        <v>15.72143214285714</v>
      </c>
      <c r="EQ546">
        <v>14.319675</v>
      </c>
      <c r="ER546">
        <v>1999.988214285715</v>
      </c>
      <c r="ES546">
        <v>0.9800048214285714</v>
      </c>
      <c r="ET546">
        <v>0.01999539642857143</v>
      </c>
      <c r="EU546">
        <v>0</v>
      </c>
      <c r="EV546">
        <v>482.4705357142856</v>
      </c>
      <c r="EW546">
        <v>5.00078</v>
      </c>
      <c r="EX546">
        <v>12561.26785714286</v>
      </c>
      <c r="EY546">
        <v>16379.55</v>
      </c>
      <c r="EZ546">
        <v>41.28325</v>
      </c>
      <c r="FA546">
        <v>42.47525</v>
      </c>
      <c r="FB546">
        <v>41.64246428571427</v>
      </c>
      <c r="FC546">
        <v>41.90592857142855</v>
      </c>
      <c r="FD546">
        <v>42.03764285714284</v>
      </c>
      <c r="FE546">
        <v>1955.098214285714</v>
      </c>
      <c r="FF546">
        <v>39.89000000000001</v>
      </c>
      <c r="FG546">
        <v>0</v>
      </c>
      <c r="FH546">
        <v>1685136000.7</v>
      </c>
      <c r="FI546">
        <v>0</v>
      </c>
      <c r="FJ546">
        <v>482.473</v>
      </c>
      <c r="FK546">
        <v>-1.218692305454497</v>
      </c>
      <c r="FL546">
        <v>-279.2846153852109</v>
      </c>
      <c r="FM546">
        <v>12559.072</v>
      </c>
      <c r="FN546">
        <v>15</v>
      </c>
      <c r="FO546">
        <v>1685134506</v>
      </c>
      <c r="FP546" t="s">
        <v>1354</v>
      </c>
      <c r="FQ546">
        <v>1685134505.5</v>
      </c>
      <c r="FR546">
        <v>1685134506</v>
      </c>
      <c r="FS546">
        <v>8</v>
      </c>
      <c r="FT546">
        <v>0.058</v>
      </c>
      <c r="FU546">
        <v>-0.01</v>
      </c>
      <c r="FV546">
        <v>-0.483</v>
      </c>
      <c r="FW546">
        <v>-0.436</v>
      </c>
      <c r="FX546">
        <v>420</v>
      </c>
      <c r="FY546">
        <v>17</v>
      </c>
      <c r="FZ546">
        <v>0.32</v>
      </c>
      <c r="GA546">
        <v>0.03</v>
      </c>
      <c r="GB546">
        <v>-39.28547999999999</v>
      </c>
      <c r="GC546">
        <v>-0.07475347091923701</v>
      </c>
      <c r="GD546">
        <v>0.08756693211481108</v>
      </c>
      <c r="GE546">
        <v>1</v>
      </c>
      <c r="GF546">
        <v>1.559854</v>
      </c>
      <c r="GG546">
        <v>-0.1629775609756149</v>
      </c>
      <c r="GH546">
        <v>0.01588471195835794</v>
      </c>
      <c r="GI546">
        <v>1</v>
      </c>
      <c r="GJ546">
        <v>2</v>
      </c>
      <c r="GK546">
        <v>2</v>
      </c>
      <c r="GL546" t="s">
        <v>681</v>
      </c>
      <c r="GM546">
        <v>3.09884</v>
      </c>
      <c r="GN546">
        <v>2.75807</v>
      </c>
      <c r="GO546">
        <v>0.154634</v>
      </c>
      <c r="GP546">
        <v>0.159433</v>
      </c>
      <c r="GQ546">
        <v>0.098053</v>
      </c>
      <c r="GR546">
        <v>0.0910444</v>
      </c>
      <c r="GS546">
        <v>21567</v>
      </c>
      <c r="GT546">
        <v>21150.1</v>
      </c>
      <c r="GU546">
        <v>26066.7</v>
      </c>
      <c r="GV546">
        <v>25513.1</v>
      </c>
      <c r="GW546">
        <v>37742.4</v>
      </c>
      <c r="GX546">
        <v>35204.5</v>
      </c>
      <c r="GY546">
        <v>45586.2</v>
      </c>
      <c r="GZ546">
        <v>41899.3</v>
      </c>
      <c r="HA546">
        <v>1.8523</v>
      </c>
      <c r="HB546">
        <v>1.85837</v>
      </c>
      <c r="HC546">
        <v>-0.100076</v>
      </c>
      <c r="HD546">
        <v>0</v>
      </c>
      <c r="HE546">
        <v>29.6258</v>
      </c>
      <c r="HF546">
        <v>999.9</v>
      </c>
      <c r="HG546">
        <v>39</v>
      </c>
      <c r="HH546">
        <v>40.9</v>
      </c>
      <c r="HI546">
        <v>30.475</v>
      </c>
      <c r="HJ546">
        <v>62.4501</v>
      </c>
      <c r="HK546">
        <v>23.4215</v>
      </c>
      <c r="HL546">
        <v>1</v>
      </c>
      <c r="HM546">
        <v>0.416532</v>
      </c>
      <c r="HN546">
        <v>4.00055</v>
      </c>
      <c r="HO546">
        <v>20.26</v>
      </c>
      <c r="HP546">
        <v>5.2113</v>
      </c>
      <c r="HQ546">
        <v>11.98</v>
      </c>
      <c r="HR546">
        <v>4.9635</v>
      </c>
      <c r="HS546">
        <v>3.27418</v>
      </c>
      <c r="HT546">
        <v>9999</v>
      </c>
      <c r="HU546">
        <v>9999</v>
      </c>
      <c r="HV546">
        <v>9999</v>
      </c>
      <c r="HW546">
        <v>43.7</v>
      </c>
      <c r="HX546">
        <v>1.86401</v>
      </c>
      <c r="HY546">
        <v>1.8602</v>
      </c>
      <c r="HZ546">
        <v>1.85852</v>
      </c>
      <c r="IA546">
        <v>1.85989</v>
      </c>
      <c r="IB546">
        <v>1.85987</v>
      </c>
      <c r="IC546">
        <v>1.85842</v>
      </c>
      <c r="ID546">
        <v>1.85745</v>
      </c>
      <c r="IE546">
        <v>1.85238</v>
      </c>
      <c r="IF546">
        <v>0</v>
      </c>
      <c r="IG546">
        <v>0</v>
      </c>
      <c r="IH546">
        <v>0</v>
      </c>
      <c r="II546">
        <v>0</v>
      </c>
      <c r="IJ546" t="s">
        <v>433</v>
      </c>
      <c r="IK546" t="s">
        <v>434</v>
      </c>
      <c r="IL546" t="s">
        <v>435</v>
      </c>
      <c r="IM546" t="s">
        <v>435</v>
      </c>
      <c r="IN546" t="s">
        <v>435</v>
      </c>
      <c r="IO546" t="s">
        <v>435</v>
      </c>
      <c r="IP546">
        <v>0</v>
      </c>
      <c r="IQ546">
        <v>100</v>
      </c>
      <c r="IR546">
        <v>100</v>
      </c>
      <c r="IS546">
        <v>-0.648</v>
      </c>
      <c r="IT546">
        <v>-0.4252</v>
      </c>
      <c r="IU546">
        <v>-0.4497975998826779</v>
      </c>
      <c r="IV546">
        <v>0.0001543633802942166</v>
      </c>
      <c r="IW546">
        <v>-6.359805854135664E-07</v>
      </c>
      <c r="IX546">
        <v>1.931128000261328E-10</v>
      </c>
      <c r="IY546">
        <v>-0.4300176354642509</v>
      </c>
      <c r="IZ546">
        <v>-0.009907362677547949</v>
      </c>
      <c r="JA546">
        <v>0.0006454078662214542</v>
      </c>
      <c r="JB546">
        <v>-5.064920317128958E-06</v>
      </c>
      <c r="JC546">
        <v>3</v>
      </c>
      <c r="JD546">
        <v>1872</v>
      </c>
      <c r="JE546">
        <v>1</v>
      </c>
      <c r="JF546">
        <v>37</v>
      </c>
      <c r="JG546">
        <v>25</v>
      </c>
      <c r="JH546">
        <v>24.9</v>
      </c>
      <c r="JI546">
        <v>2.06787</v>
      </c>
      <c r="JJ546">
        <v>2.64526</v>
      </c>
      <c r="JK546">
        <v>1.49658</v>
      </c>
      <c r="JL546">
        <v>2.33887</v>
      </c>
      <c r="JM546">
        <v>1.54785</v>
      </c>
      <c r="JN546">
        <v>2.44995</v>
      </c>
      <c r="JO546">
        <v>43.2633</v>
      </c>
      <c r="JP546">
        <v>15.8745</v>
      </c>
      <c r="JQ546">
        <v>18</v>
      </c>
      <c r="JR546">
        <v>496.645</v>
      </c>
      <c r="JS546">
        <v>516.726</v>
      </c>
      <c r="JT546">
        <v>22.8671</v>
      </c>
      <c r="JU546">
        <v>32.3766</v>
      </c>
      <c r="JV546">
        <v>30</v>
      </c>
      <c r="JW546">
        <v>32.3979</v>
      </c>
      <c r="JX546">
        <v>32.334</v>
      </c>
      <c r="JY546">
        <v>41.5502</v>
      </c>
      <c r="JZ546">
        <v>41.467</v>
      </c>
      <c r="KA546">
        <v>0</v>
      </c>
      <c r="KB546">
        <v>22.8753</v>
      </c>
      <c r="KC546">
        <v>887.677</v>
      </c>
      <c r="KD546">
        <v>16.5836</v>
      </c>
      <c r="KE546">
        <v>99.6164</v>
      </c>
      <c r="KF546">
        <v>99.61199999999999</v>
      </c>
    </row>
    <row r="547" spans="1:292">
      <c r="A547">
        <v>507</v>
      </c>
      <c r="B547">
        <v>1685136007.6</v>
      </c>
      <c r="C547">
        <v>12605.09999990463</v>
      </c>
      <c r="D547" t="s">
        <v>1459</v>
      </c>
      <c r="E547" t="s">
        <v>1460</v>
      </c>
      <c r="F547">
        <v>5</v>
      </c>
      <c r="G547" t="s">
        <v>1353</v>
      </c>
      <c r="H547">
        <v>1685136000.1</v>
      </c>
      <c r="I547">
        <f>(J547)/1000</f>
        <v>0</v>
      </c>
      <c r="J547">
        <f>IF(DO547, AM547, AG547)</f>
        <v>0</v>
      </c>
      <c r="K547">
        <f>IF(DO547, AH547, AF547)</f>
        <v>0</v>
      </c>
      <c r="L547">
        <f>DQ547 - IF(AT547&gt;1, K547*DK547*100.0/(AV547*EE547), 0)</f>
        <v>0</v>
      </c>
      <c r="M547">
        <f>((S547-I547/2)*L547-K547)/(S547+I547/2)</f>
        <v>0</v>
      </c>
      <c r="N547">
        <f>M547*(DX547+DY547)/1000.0</f>
        <v>0</v>
      </c>
      <c r="O547">
        <f>(DQ547 - IF(AT547&gt;1, K547*DK547*100.0/(AV547*EE547), 0))*(DX547+DY547)/1000.0</f>
        <v>0</v>
      </c>
      <c r="P547">
        <f>2.0/((1/R547-1/Q547)+SIGN(R547)*SQRT((1/R547-1/Q547)*(1/R547-1/Q547) + 4*DL547/((DL547+1)*(DL547+1))*(2*1/R547*1/Q547-1/Q547*1/Q547)))</f>
        <v>0</v>
      </c>
      <c r="Q547">
        <f>IF(LEFT(DM547,1)&lt;&gt;"0",IF(LEFT(DM547,1)="1",3.0,DN547),$D$5+$E$5*(EE547*DX547/($K$5*1000))+$F$5*(EE547*DX547/($K$5*1000))*MAX(MIN(DK547,$J$5),$I$5)*MAX(MIN(DK547,$J$5),$I$5)+$G$5*MAX(MIN(DK547,$J$5),$I$5)*(EE547*DX547/($K$5*1000))+$H$5*(EE547*DX547/($K$5*1000))*(EE547*DX547/($K$5*1000)))</f>
        <v>0</v>
      </c>
      <c r="R547">
        <f>I547*(1000-(1000*0.61365*exp(17.502*V547/(240.97+V547))/(DX547+DY547)+DS547)/2)/(1000*0.61365*exp(17.502*V547/(240.97+V547))/(DX547+DY547)-DS547)</f>
        <v>0</v>
      </c>
      <c r="S547">
        <f>1/((DL547+1)/(P547/1.6)+1/(Q547/1.37)) + DL547/((DL547+1)/(P547/1.6) + DL547/(Q547/1.37))</f>
        <v>0</v>
      </c>
      <c r="T547">
        <f>(DG547*DJ547)</f>
        <v>0</v>
      </c>
      <c r="U547">
        <f>(DZ547+(T547+2*0.95*5.67E-8*(((DZ547+$B$9)+273)^4-(DZ547+273)^4)-44100*I547)/(1.84*29.3*Q547+8*0.95*5.67E-8*(DZ547+273)^3))</f>
        <v>0</v>
      </c>
      <c r="V547">
        <f>($C$9*EA547+$D$9*EB547+$E$9*U547)</f>
        <v>0</v>
      </c>
      <c r="W547">
        <f>0.61365*exp(17.502*V547/(240.97+V547))</f>
        <v>0</v>
      </c>
      <c r="X547">
        <f>(Y547/Z547*100)</f>
        <v>0</v>
      </c>
      <c r="Y547">
        <f>DS547*(DX547+DY547)/1000</f>
        <v>0</v>
      </c>
      <c r="Z547">
        <f>0.61365*exp(17.502*DZ547/(240.97+DZ547))</f>
        <v>0</v>
      </c>
      <c r="AA547">
        <f>(W547-DS547*(DX547+DY547)/1000)</f>
        <v>0</v>
      </c>
      <c r="AB547">
        <f>(-I547*44100)</f>
        <v>0</v>
      </c>
      <c r="AC547">
        <f>2*29.3*Q547*0.92*(DZ547-V547)</f>
        <v>0</v>
      </c>
      <c r="AD547">
        <f>2*0.95*5.67E-8*(((DZ547+$B$9)+273)^4-(V547+273)^4)</f>
        <v>0</v>
      </c>
      <c r="AE547">
        <f>T547+AD547+AB547+AC547</f>
        <v>0</v>
      </c>
      <c r="AF547">
        <f>DW547*AT547*(DR547-DQ547*(1000-AT547*DT547)/(1000-AT547*DS547))/(100*DK547)</f>
        <v>0</v>
      </c>
      <c r="AG547">
        <f>1000*DW547*AT547*(DS547-DT547)/(100*DK547*(1000-AT547*DS547))</f>
        <v>0</v>
      </c>
      <c r="AH547">
        <f>(AI547 - AJ547 - DX547*1E3/(8.314*(DZ547+273.15)) * AL547/DW547 * AK547) * DW547/(100*DK547) * (1000 - DT547)/1000</f>
        <v>0</v>
      </c>
      <c r="AI547">
        <v>886.9004285021783</v>
      </c>
      <c r="AJ547">
        <v>857.7472606060606</v>
      </c>
      <c r="AK547">
        <v>3.378666552960056</v>
      </c>
      <c r="AL547">
        <v>66.91601856702424</v>
      </c>
      <c r="AM547">
        <f>(AO547 - AN547 + DX547*1E3/(8.314*(DZ547+273.15)) * AQ547/DW547 * AP547) * DW547/(100*DK547) * 1000/(1000 - AO547)</f>
        <v>0</v>
      </c>
      <c r="AN547">
        <v>16.50078068041369</v>
      </c>
      <c r="AO547">
        <v>17.9915048951049</v>
      </c>
      <c r="AP547">
        <v>-3.952431287401461E-05</v>
      </c>
      <c r="AQ547">
        <v>105.3617858527693</v>
      </c>
      <c r="AR547">
        <v>0</v>
      </c>
      <c r="AS547">
        <v>0</v>
      </c>
      <c r="AT547">
        <f>IF(AR547*$H$15&gt;=AV547,1.0,(AV547/(AV547-AR547*$H$15)))</f>
        <v>0</v>
      </c>
      <c r="AU547">
        <f>(AT547-1)*100</f>
        <v>0</v>
      </c>
      <c r="AV547">
        <f>MAX(0,($B$15+$C$15*EE547)/(1+$D$15*EE547)*DX547/(DZ547+273)*$E$15)</f>
        <v>0</v>
      </c>
      <c r="AW547" t="s">
        <v>429</v>
      </c>
      <c r="AX547" t="s">
        <v>429</v>
      </c>
      <c r="AY547">
        <v>0</v>
      </c>
      <c r="AZ547">
        <v>0</v>
      </c>
      <c r="BA547">
        <f>1-AY547/AZ547</f>
        <v>0</v>
      </c>
      <c r="BB547">
        <v>0</v>
      </c>
      <c r="BC547" t="s">
        <v>429</v>
      </c>
      <c r="BD547" t="s">
        <v>429</v>
      </c>
      <c r="BE547">
        <v>0</v>
      </c>
      <c r="BF547">
        <v>0</v>
      </c>
      <c r="BG547">
        <f>1-BE547/BF547</f>
        <v>0</v>
      </c>
      <c r="BH547">
        <v>0.5</v>
      </c>
      <c r="BI547">
        <f>DH547</f>
        <v>0</v>
      </c>
      <c r="BJ547">
        <f>K547</f>
        <v>0</v>
      </c>
      <c r="BK547">
        <f>BG547*BH547*BI547</f>
        <v>0</v>
      </c>
      <c r="BL547">
        <f>(BJ547-BB547)/BI547</f>
        <v>0</v>
      </c>
      <c r="BM547">
        <f>(AZ547-BF547)/BF547</f>
        <v>0</v>
      </c>
      <c r="BN547">
        <f>AY547/(BA547+AY547/BF547)</f>
        <v>0</v>
      </c>
      <c r="BO547" t="s">
        <v>429</v>
      </c>
      <c r="BP547">
        <v>0</v>
      </c>
      <c r="BQ547">
        <f>IF(BP547&lt;&gt;0, BP547, BN547)</f>
        <v>0</v>
      </c>
      <c r="BR547">
        <f>1-BQ547/BF547</f>
        <v>0</v>
      </c>
      <c r="BS547">
        <f>(BF547-BE547)/(BF547-BQ547)</f>
        <v>0</v>
      </c>
      <c r="BT547">
        <f>(AZ547-BF547)/(AZ547-BQ547)</f>
        <v>0</v>
      </c>
      <c r="BU547">
        <f>(BF547-BE547)/(BF547-AY547)</f>
        <v>0</v>
      </c>
      <c r="BV547">
        <f>(AZ547-BF547)/(AZ547-AY547)</f>
        <v>0</v>
      </c>
      <c r="BW547">
        <f>(BS547*BQ547/BE547)</f>
        <v>0</v>
      </c>
      <c r="BX547">
        <f>(1-BW547)</f>
        <v>0</v>
      </c>
      <c r="DG547">
        <f>$B$13*EF547+$C$13*EG547+$F$13*ER547*(1-EU547)</f>
        <v>0</v>
      </c>
      <c r="DH547">
        <f>DG547*DI547</f>
        <v>0</v>
      </c>
      <c r="DI547">
        <f>($B$13*$D$11+$C$13*$D$11+$F$13*((FE547+EW547)/MAX(FE547+EW547+FF547, 0.1)*$I$11+FF547/MAX(FE547+EW547+FF547, 0.1)*$J$11))/($B$13+$C$13+$F$13)</f>
        <v>0</v>
      </c>
      <c r="DJ547">
        <f>($B$13*$K$11+$C$13*$K$11+$F$13*((FE547+EW547)/MAX(FE547+EW547+FF547, 0.1)*$P$11+FF547/MAX(FE547+EW547+FF547, 0.1)*$Q$11))/($B$13+$C$13+$F$13)</f>
        <v>0</v>
      </c>
      <c r="DK547">
        <v>5.18</v>
      </c>
      <c r="DL547">
        <v>0.5</v>
      </c>
      <c r="DM547" t="s">
        <v>430</v>
      </c>
      <c r="DN547">
        <v>2</v>
      </c>
      <c r="DO547" t="b">
        <v>1</v>
      </c>
      <c r="DP547">
        <v>1685136000.1</v>
      </c>
      <c r="DQ547">
        <v>819.0014444444445</v>
      </c>
      <c r="DR547">
        <v>858.3501851851851</v>
      </c>
      <c r="DS547">
        <v>17.99519259259259</v>
      </c>
      <c r="DT547">
        <v>16.48148148148148</v>
      </c>
      <c r="DU547">
        <v>819.6456296296295</v>
      </c>
      <c r="DV547">
        <v>18.42037407407408</v>
      </c>
      <c r="DW547">
        <v>500.0122962962964</v>
      </c>
      <c r="DX547">
        <v>99.53607407407408</v>
      </c>
      <c r="DY547">
        <v>0.1000300296296296</v>
      </c>
      <c r="DZ547">
        <v>27.16322592592592</v>
      </c>
      <c r="EA547">
        <v>27.9820037037037</v>
      </c>
      <c r="EB547">
        <v>999.9000000000001</v>
      </c>
      <c r="EC547">
        <v>0</v>
      </c>
      <c r="ED547">
        <v>0</v>
      </c>
      <c r="EE547">
        <v>9998.487777777777</v>
      </c>
      <c r="EF547">
        <v>0</v>
      </c>
      <c r="EG547">
        <v>21.82327407407407</v>
      </c>
      <c r="EH547">
        <v>-39.34873703703703</v>
      </c>
      <c r="EI547">
        <v>834.0095555555556</v>
      </c>
      <c r="EJ547">
        <v>872.7345925925927</v>
      </c>
      <c r="EK547">
        <v>1.513727777777777</v>
      </c>
      <c r="EL547">
        <v>858.3501851851851</v>
      </c>
      <c r="EM547">
        <v>16.48148148148148</v>
      </c>
      <c r="EN547">
        <v>1.791171851851852</v>
      </c>
      <c r="EO547">
        <v>1.640501481481482</v>
      </c>
      <c r="EP547">
        <v>15.70995555555556</v>
      </c>
      <c r="EQ547">
        <v>14.34454814814815</v>
      </c>
      <c r="ER547">
        <v>1999.970740740741</v>
      </c>
      <c r="ES547">
        <v>0.9800046666666666</v>
      </c>
      <c r="ET547">
        <v>0.01999554814814815</v>
      </c>
      <c r="EU547">
        <v>0</v>
      </c>
      <c r="EV547">
        <v>482.4641111111112</v>
      </c>
      <c r="EW547">
        <v>5.00078</v>
      </c>
      <c r="EX547">
        <v>12542.48148148148</v>
      </c>
      <c r="EY547">
        <v>16379.40740740741</v>
      </c>
      <c r="EZ547">
        <v>41.28218518518518</v>
      </c>
      <c r="FA547">
        <v>42.46966666666666</v>
      </c>
      <c r="FB547">
        <v>41.63155555555555</v>
      </c>
      <c r="FC547">
        <v>41.90014814814813</v>
      </c>
      <c r="FD547">
        <v>42.02062962962963</v>
      </c>
      <c r="FE547">
        <v>1955.080740740741</v>
      </c>
      <c r="FF547">
        <v>39.89000000000001</v>
      </c>
      <c r="FG547">
        <v>0</v>
      </c>
      <c r="FH547">
        <v>1685136005.5</v>
      </c>
      <c r="FI547">
        <v>0</v>
      </c>
      <c r="FJ547">
        <v>482.43008</v>
      </c>
      <c r="FK547">
        <v>-1.121076931842663</v>
      </c>
      <c r="FL547">
        <v>-197.5538457780823</v>
      </c>
      <c r="FM547">
        <v>12542.448</v>
      </c>
      <c r="FN547">
        <v>15</v>
      </c>
      <c r="FO547">
        <v>1685134506</v>
      </c>
      <c r="FP547" t="s">
        <v>1354</v>
      </c>
      <c r="FQ547">
        <v>1685134505.5</v>
      </c>
      <c r="FR547">
        <v>1685134506</v>
      </c>
      <c r="FS547">
        <v>8</v>
      </c>
      <c r="FT547">
        <v>0.058</v>
      </c>
      <c r="FU547">
        <v>-0.01</v>
      </c>
      <c r="FV547">
        <v>-0.483</v>
      </c>
      <c r="FW547">
        <v>-0.436</v>
      </c>
      <c r="FX547">
        <v>420</v>
      </c>
      <c r="FY547">
        <v>17</v>
      </c>
      <c r="FZ547">
        <v>0.32</v>
      </c>
      <c r="GA547">
        <v>0.03</v>
      </c>
      <c r="GB547">
        <v>-39.31397500000001</v>
      </c>
      <c r="GC547">
        <v>-0.7216255159474277</v>
      </c>
      <c r="GD547">
        <v>0.1043782059387877</v>
      </c>
      <c r="GE547">
        <v>0</v>
      </c>
      <c r="GF547">
        <v>1.52907125</v>
      </c>
      <c r="GG547">
        <v>-0.422539474671672</v>
      </c>
      <c r="GH547">
        <v>0.04602831021162409</v>
      </c>
      <c r="GI547">
        <v>1</v>
      </c>
      <c r="GJ547">
        <v>1</v>
      </c>
      <c r="GK547">
        <v>2</v>
      </c>
      <c r="GL547" t="s">
        <v>432</v>
      </c>
      <c r="GM547">
        <v>3.09889</v>
      </c>
      <c r="GN547">
        <v>2.75812</v>
      </c>
      <c r="GO547">
        <v>0.156683</v>
      </c>
      <c r="GP547">
        <v>0.161444</v>
      </c>
      <c r="GQ547">
        <v>0.0980862</v>
      </c>
      <c r="GR547">
        <v>0.0913952</v>
      </c>
      <c r="GS547">
        <v>21514.8</v>
      </c>
      <c r="GT547">
        <v>21099.4</v>
      </c>
      <c r="GU547">
        <v>26066.7</v>
      </c>
      <c r="GV547">
        <v>25513</v>
      </c>
      <c r="GW547">
        <v>37741.3</v>
      </c>
      <c r="GX547">
        <v>35191.1</v>
      </c>
      <c r="GY547">
        <v>45586.3</v>
      </c>
      <c r="GZ547">
        <v>41899.2</v>
      </c>
      <c r="HA547">
        <v>1.85198</v>
      </c>
      <c r="HB547">
        <v>1.85868</v>
      </c>
      <c r="HC547">
        <v>-0.108011</v>
      </c>
      <c r="HD547">
        <v>0</v>
      </c>
      <c r="HE547">
        <v>29.6179</v>
      </c>
      <c r="HF547">
        <v>999.9</v>
      </c>
      <c r="HG547">
        <v>39</v>
      </c>
      <c r="HH547">
        <v>40.9</v>
      </c>
      <c r="HI547">
        <v>30.4744</v>
      </c>
      <c r="HJ547">
        <v>62.1901</v>
      </c>
      <c r="HK547">
        <v>23.0248</v>
      </c>
      <c r="HL547">
        <v>1</v>
      </c>
      <c r="HM547">
        <v>0.416438</v>
      </c>
      <c r="HN547">
        <v>4.00367</v>
      </c>
      <c r="HO547">
        <v>20.2598</v>
      </c>
      <c r="HP547">
        <v>5.2122</v>
      </c>
      <c r="HQ547">
        <v>11.98</v>
      </c>
      <c r="HR547">
        <v>4.963</v>
      </c>
      <c r="HS547">
        <v>3.27428</v>
      </c>
      <c r="HT547">
        <v>9999</v>
      </c>
      <c r="HU547">
        <v>9999</v>
      </c>
      <c r="HV547">
        <v>9999</v>
      </c>
      <c r="HW547">
        <v>43.7</v>
      </c>
      <c r="HX547">
        <v>1.86401</v>
      </c>
      <c r="HY547">
        <v>1.8602</v>
      </c>
      <c r="HZ547">
        <v>1.85852</v>
      </c>
      <c r="IA547">
        <v>1.85989</v>
      </c>
      <c r="IB547">
        <v>1.85987</v>
      </c>
      <c r="IC547">
        <v>1.85839</v>
      </c>
      <c r="ID547">
        <v>1.85745</v>
      </c>
      <c r="IE547">
        <v>1.8524</v>
      </c>
      <c r="IF547">
        <v>0</v>
      </c>
      <c r="IG547">
        <v>0</v>
      </c>
      <c r="IH547">
        <v>0</v>
      </c>
      <c r="II547">
        <v>0</v>
      </c>
      <c r="IJ547" t="s">
        <v>433</v>
      </c>
      <c r="IK547" t="s">
        <v>434</v>
      </c>
      <c r="IL547" t="s">
        <v>435</v>
      </c>
      <c r="IM547" t="s">
        <v>435</v>
      </c>
      <c r="IN547" t="s">
        <v>435</v>
      </c>
      <c r="IO547" t="s">
        <v>435</v>
      </c>
      <c r="IP547">
        <v>0</v>
      </c>
      <c r="IQ547">
        <v>100</v>
      </c>
      <c r="IR547">
        <v>100</v>
      </c>
      <c r="IS547">
        <v>-0.657</v>
      </c>
      <c r="IT547">
        <v>-0.4252</v>
      </c>
      <c r="IU547">
        <v>-0.4497975998826779</v>
      </c>
      <c r="IV547">
        <v>0.0001543633802942166</v>
      </c>
      <c r="IW547">
        <v>-6.359805854135664E-07</v>
      </c>
      <c r="IX547">
        <v>1.931128000261328E-10</v>
      </c>
      <c r="IY547">
        <v>-0.4300176354642509</v>
      </c>
      <c r="IZ547">
        <v>-0.009907362677547949</v>
      </c>
      <c r="JA547">
        <v>0.0006454078662214542</v>
      </c>
      <c r="JB547">
        <v>-5.064920317128958E-06</v>
      </c>
      <c r="JC547">
        <v>3</v>
      </c>
      <c r="JD547">
        <v>1872</v>
      </c>
      <c r="JE547">
        <v>1</v>
      </c>
      <c r="JF547">
        <v>37</v>
      </c>
      <c r="JG547">
        <v>25</v>
      </c>
      <c r="JH547">
        <v>25</v>
      </c>
      <c r="JI547">
        <v>2.09839</v>
      </c>
      <c r="JJ547">
        <v>2.65869</v>
      </c>
      <c r="JK547">
        <v>1.49658</v>
      </c>
      <c r="JL547">
        <v>2.33887</v>
      </c>
      <c r="JM547">
        <v>1.54907</v>
      </c>
      <c r="JN547">
        <v>2.37183</v>
      </c>
      <c r="JO547">
        <v>43.2633</v>
      </c>
      <c r="JP547">
        <v>15.8569</v>
      </c>
      <c r="JQ547">
        <v>18</v>
      </c>
      <c r="JR547">
        <v>496.427</v>
      </c>
      <c r="JS547">
        <v>516.9109999999999</v>
      </c>
      <c r="JT547">
        <v>22.877</v>
      </c>
      <c r="JU547">
        <v>32.374</v>
      </c>
      <c r="JV547">
        <v>29.9999</v>
      </c>
      <c r="JW547">
        <v>32.3951</v>
      </c>
      <c r="JX547">
        <v>32.3311</v>
      </c>
      <c r="JY547">
        <v>42.2296</v>
      </c>
      <c r="JZ547">
        <v>41.467</v>
      </c>
      <c r="KA547">
        <v>0</v>
      </c>
      <c r="KB547">
        <v>22.8793</v>
      </c>
      <c r="KC547">
        <v>907.711</v>
      </c>
      <c r="KD547">
        <v>16.588</v>
      </c>
      <c r="KE547">
        <v>99.61660000000001</v>
      </c>
      <c r="KF547">
        <v>99.6118</v>
      </c>
    </row>
    <row r="548" spans="1:292">
      <c r="A548">
        <v>508</v>
      </c>
      <c r="B548">
        <v>1685136012.6</v>
      </c>
      <c r="C548">
        <v>12610.09999990463</v>
      </c>
      <c r="D548" t="s">
        <v>1461</v>
      </c>
      <c r="E548" t="s">
        <v>1462</v>
      </c>
      <c r="F548">
        <v>5</v>
      </c>
      <c r="G548" t="s">
        <v>1353</v>
      </c>
      <c r="H548">
        <v>1685136004.814285</v>
      </c>
      <c r="I548">
        <f>(J548)/1000</f>
        <v>0</v>
      </c>
      <c r="J548">
        <f>IF(DO548, AM548, AG548)</f>
        <v>0</v>
      </c>
      <c r="K548">
        <f>IF(DO548, AH548, AF548)</f>
        <v>0</v>
      </c>
      <c r="L548">
        <f>DQ548 - IF(AT548&gt;1, K548*DK548*100.0/(AV548*EE548), 0)</f>
        <v>0</v>
      </c>
      <c r="M548">
        <f>((S548-I548/2)*L548-K548)/(S548+I548/2)</f>
        <v>0</v>
      </c>
      <c r="N548">
        <f>M548*(DX548+DY548)/1000.0</f>
        <v>0</v>
      </c>
      <c r="O548">
        <f>(DQ548 - IF(AT548&gt;1, K548*DK548*100.0/(AV548*EE548), 0))*(DX548+DY548)/1000.0</f>
        <v>0</v>
      </c>
      <c r="P548">
        <f>2.0/((1/R548-1/Q548)+SIGN(R548)*SQRT((1/R548-1/Q548)*(1/R548-1/Q548) + 4*DL548/((DL548+1)*(DL548+1))*(2*1/R548*1/Q548-1/Q548*1/Q548)))</f>
        <v>0</v>
      </c>
      <c r="Q548">
        <f>IF(LEFT(DM548,1)&lt;&gt;"0",IF(LEFT(DM548,1)="1",3.0,DN548),$D$5+$E$5*(EE548*DX548/($K$5*1000))+$F$5*(EE548*DX548/($K$5*1000))*MAX(MIN(DK548,$J$5),$I$5)*MAX(MIN(DK548,$J$5),$I$5)+$G$5*MAX(MIN(DK548,$J$5),$I$5)*(EE548*DX548/($K$5*1000))+$H$5*(EE548*DX548/($K$5*1000))*(EE548*DX548/($K$5*1000)))</f>
        <v>0</v>
      </c>
      <c r="R548">
        <f>I548*(1000-(1000*0.61365*exp(17.502*V548/(240.97+V548))/(DX548+DY548)+DS548)/2)/(1000*0.61365*exp(17.502*V548/(240.97+V548))/(DX548+DY548)-DS548)</f>
        <v>0</v>
      </c>
      <c r="S548">
        <f>1/((DL548+1)/(P548/1.6)+1/(Q548/1.37)) + DL548/((DL548+1)/(P548/1.6) + DL548/(Q548/1.37))</f>
        <v>0</v>
      </c>
      <c r="T548">
        <f>(DG548*DJ548)</f>
        <v>0</v>
      </c>
      <c r="U548">
        <f>(DZ548+(T548+2*0.95*5.67E-8*(((DZ548+$B$9)+273)^4-(DZ548+273)^4)-44100*I548)/(1.84*29.3*Q548+8*0.95*5.67E-8*(DZ548+273)^3))</f>
        <v>0</v>
      </c>
      <c r="V548">
        <f>($C$9*EA548+$D$9*EB548+$E$9*U548)</f>
        <v>0</v>
      </c>
      <c r="W548">
        <f>0.61365*exp(17.502*V548/(240.97+V548))</f>
        <v>0</v>
      </c>
      <c r="X548">
        <f>(Y548/Z548*100)</f>
        <v>0</v>
      </c>
      <c r="Y548">
        <f>DS548*(DX548+DY548)/1000</f>
        <v>0</v>
      </c>
      <c r="Z548">
        <f>0.61365*exp(17.502*DZ548/(240.97+DZ548))</f>
        <v>0</v>
      </c>
      <c r="AA548">
        <f>(W548-DS548*(DX548+DY548)/1000)</f>
        <v>0</v>
      </c>
      <c r="AB548">
        <f>(-I548*44100)</f>
        <v>0</v>
      </c>
      <c r="AC548">
        <f>2*29.3*Q548*0.92*(DZ548-V548)</f>
        <v>0</v>
      </c>
      <c r="AD548">
        <f>2*0.95*5.67E-8*(((DZ548+$B$9)+273)^4-(V548+273)^4)</f>
        <v>0</v>
      </c>
      <c r="AE548">
        <f>T548+AD548+AB548+AC548</f>
        <v>0</v>
      </c>
      <c r="AF548">
        <f>DW548*AT548*(DR548-DQ548*(1000-AT548*DT548)/(1000-AT548*DS548))/(100*DK548)</f>
        <v>0</v>
      </c>
      <c r="AG548">
        <f>1000*DW548*AT548*(DS548-DT548)/(100*DK548*(1000-AT548*DS548))</f>
        <v>0</v>
      </c>
      <c r="AH548">
        <f>(AI548 - AJ548 - DX548*1E3/(8.314*(DZ548+273.15)) * AL548/DW548 * AK548) * DW548/(100*DK548) * (1000 - DT548)/1000</f>
        <v>0</v>
      </c>
      <c r="AI548">
        <v>903.9304134493592</v>
      </c>
      <c r="AJ548">
        <v>874.7461696969696</v>
      </c>
      <c r="AK548">
        <v>3.395291608525724</v>
      </c>
      <c r="AL548">
        <v>66.91601856702424</v>
      </c>
      <c r="AM548">
        <f>(AO548 - AN548 + DX548*1E3/(8.314*(DZ548+273.15)) * AQ548/DW548 * AP548) * DW548/(100*DK548) * 1000/(1000 - AO548)</f>
        <v>0</v>
      </c>
      <c r="AN548">
        <v>16.5657830672227</v>
      </c>
      <c r="AO548">
        <v>18.00369580419581</v>
      </c>
      <c r="AP548">
        <v>0.003707936297303995</v>
      </c>
      <c r="AQ548">
        <v>105.3617858527693</v>
      </c>
      <c r="AR548">
        <v>0</v>
      </c>
      <c r="AS548">
        <v>0</v>
      </c>
      <c r="AT548">
        <f>IF(AR548*$H$15&gt;=AV548,1.0,(AV548/(AV548-AR548*$H$15)))</f>
        <v>0</v>
      </c>
      <c r="AU548">
        <f>(AT548-1)*100</f>
        <v>0</v>
      </c>
      <c r="AV548">
        <f>MAX(0,($B$15+$C$15*EE548)/(1+$D$15*EE548)*DX548/(DZ548+273)*$E$15)</f>
        <v>0</v>
      </c>
      <c r="AW548" t="s">
        <v>429</v>
      </c>
      <c r="AX548" t="s">
        <v>429</v>
      </c>
      <c r="AY548">
        <v>0</v>
      </c>
      <c r="AZ548">
        <v>0</v>
      </c>
      <c r="BA548">
        <f>1-AY548/AZ548</f>
        <v>0</v>
      </c>
      <c r="BB548">
        <v>0</v>
      </c>
      <c r="BC548" t="s">
        <v>429</v>
      </c>
      <c r="BD548" t="s">
        <v>429</v>
      </c>
      <c r="BE548">
        <v>0</v>
      </c>
      <c r="BF548">
        <v>0</v>
      </c>
      <c r="BG548">
        <f>1-BE548/BF548</f>
        <v>0</v>
      </c>
      <c r="BH548">
        <v>0.5</v>
      </c>
      <c r="BI548">
        <f>DH548</f>
        <v>0</v>
      </c>
      <c r="BJ548">
        <f>K548</f>
        <v>0</v>
      </c>
      <c r="BK548">
        <f>BG548*BH548*BI548</f>
        <v>0</v>
      </c>
      <c r="BL548">
        <f>(BJ548-BB548)/BI548</f>
        <v>0</v>
      </c>
      <c r="BM548">
        <f>(AZ548-BF548)/BF548</f>
        <v>0</v>
      </c>
      <c r="BN548">
        <f>AY548/(BA548+AY548/BF548)</f>
        <v>0</v>
      </c>
      <c r="BO548" t="s">
        <v>429</v>
      </c>
      <c r="BP548">
        <v>0</v>
      </c>
      <c r="BQ548">
        <f>IF(BP548&lt;&gt;0, BP548, BN548)</f>
        <v>0</v>
      </c>
      <c r="BR548">
        <f>1-BQ548/BF548</f>
        <v>0</v>
      </c>
      <c r="BS548">
        <f>(BF548-BE548)/(BF548-BQ548)</f>
        <v>0</v>
      </c>
      <c r="BT548">
        <f>(AZ548-BF548)/(AZ548-BQ548)</f>
        <v>0</v>
      </c>
      <c r="BU548">
        <f>(BF548-BE548)/(BF548-AY548)</f>
        <v>0</v>
      </c>
      <c r="BV548">
        <f>(AZ548-BF548)/(AZ548-AY548)</f>
        <v>0</v>
      </c>
      <c r="BW548">
        <f>(BS548*BQ548/BE548)</f>
        <v>0</v>
      </c>
      <c r="BX548">
        <f>(1-BW548)</f>
        <v>0</v>
      </c>
      <c r="DG548">
        <f>$B$13*EF548+$C$13*EG548+$F$13*ER548*(1-EU548)</f>
        <v>0</v>
      </c>
      <c r="DH548">
        <f>DG548*DI548</f>
        <v>0</v>
      </c>
      <c r="DI548">
        <f>($B$13*$D$11+$C$13*$D$11+$F$13*((FE548+EW548)/MAX(FE548+EW548+FF548, 0.1)*$I$11+FF548/MAX(FE548+EW548+FF548, 0.1)*$J$11))/($B$13+$C$13+$F$13)</f>
        <v>0</v>
      </c>
      <c r="DJ548">
        <f>($B$13*$K$11+$C$13*$K$11+$F$13*((FE548+EW548)/MAX(FE548+EW548+FF548, 0.1)*$P$11+FF548/MAX(FE548+EW548+FF548, 0.1)*$Q$11))/($B$13+$C$13+$F$13)</f>
        <v>0</v>
      </c>
      <c r="DK548">
        <v>5.18</v>
      </c>
      <c r="DL548">
        <v>0.5</v>
      </c>
      <c r="DM548" t="s">
        <v>430</v>
      </c>
      <c r="DN548">
        <v>2</v>
      </c>
      <c r="DO548" t="b">
        <v>1</v>
      </c>
      <c r="DP548">
        <v>1685136004.814285</v>
      </c>
      <c r="DQ548">
        <v>834.7398214285714</v>
      </c>
      <c r="DR548">
        <v>874.1156785714285</v>
      </c>
      <c r="DS548">
        <v>17.99331785714286</v>
      </c>
      <c r="DT548">
        <v>16.51687857142857</v>
      </c>
      <c r="DU548">
        <v>835.391892857143</v>
      </c>
      <c r="DV548">
        <v>18.41852142857143</v>
      </c>
      <c r="DW548">
        <v>500.0103928571429</v>
      </c>
      <c r="DX548">
        <v>99.53565357142857</v>
      </c>
      <c r="DY548">
        <v>0.1000217785714286</v>
      </c>
      <c r="DZ548">
        <v>27.16756428571428</v>
      </c>
      <c r="EA548">
        <v>27.89492857142857</v>
      </c>
      <c r="EB548">
        <v>999.9000000000002</v>
      </c>
      <c r="EC548">
        <v>0</v>
      </c>
      <c r="ED548">
        <v>0</v>
      </c>
      <c r="EE548">
        <v>10000.25714285714</v>
      </c>
      <c r="EF548">
        <v>0</v>
      </c>
      <c r="EG548">
        <v>21.72949642857143</v>
      </c>
      <c r="EH548">
        <v>-39.37577142857142</v>
      </c>
      <c r="EI548">
        <v>850.0348571428573</v>
      </c>
      <c r="EJ548">
        <v>888.7964285714287</v>
      </c>
      <c r="EK548">
        <v>1.4764475</v>
      </c>
      <c r="EL548">
        <v>874.1156785714285</v>
      </c>
      <c r="EM548">
        <v>16.51687857142857</v>
      </c>
      <c r="EN548">
        <v>1.790976785714286</v>
      </c>
      <c r="EO548">
        <v>1.644018214285714</v>
      </c>
      <c r="EP548">
        <v>15.70825714285714</v>
      </c>
      <c r="EQ548">
        <v>14.37763214285714</v>
      </c>
      <c r="ER548">
        <v>1999.988571428572</v>
      </c>
      <c r="ES548">
        <v>0.9800048214285714</v>
      </c>
      <c r="ET548">
        <v>0.0199954</v>
      </c>
      <c r="EU548">
        <v>0</v>
      </c>
      <c r="EV548">
        <v>482.5009642857143</v>
      </c>
      <c r="EW548">
        <v>5.00078</v>
      </c>
      <c r="EX548">
        <v>12535.31071428571</v>
      </c>
      <c r="EY548">
        <v>16379.55357142857</v>
      </c>
      <c r="EZ548">
        <v>41.29446428571428</v>
      </c>
      <c r="FA548">
        <v>42.4685</v>
      </c>
      <c r="FB548">
        <v>41.62467857142856</v>
      </c>
      <c r="FC548">
        <v>41.91042857142856</v>
      </c>
      <c r="FD548">
        <v>42.03099999999999</v>
      </c>
      <c r="FE548">
        <v>1955.098571428572</v>
      </c>
      <c r="FF548">
        <v>39.89000000000001</v>
      </c>
      <c r="FG548">
        <v>0</v>
      </c>
      <c r="FH548">
        <v>1685136010.9</v>
      </c>
      <c r="FI548">
        <v>0</v>
      </c>
      <c r="FJ548">
        <v>482.4755384615385</v>
      </c>
      <c r="FK548">
        <v>1.468581190092903</v>
      </c>
      <c r="FL548">
        <v>16.22905995779047</v>
      </c>
      <c r="FM548">
        <v>12534.85769230769</v>
      </c>
      <c r="FN548">
        <v>15</v>
      </c>
      <c r="FO548">
        <v>1685134506</v>
      </c>
      <c r="FP548" t="s">
        <v>1354</v>
      </c>
      <c r="FQ548">
        <v>1685134505.5</v>
      </c>
      <c r="FR548">
        <v>1685134506</v>
      </c>
      <c r="FS548">
        <v>8</v>
      </c>
      <c r="FT548">
        <v>0.058</v>
      </c>
      <c r="FU548">
        <v>-0.01</v>
      </c>
      <c r="FV548">
        <v>-0.483</v>
      </c>
      <c r="FW548">
        <v>-0.436</v>
      </c>
      <c r="FX548">
        <v>420</v>
      </c>
      <c r="FY548">
        <v>17</v>
      </c>
      <c r="FZ548">
        <v>0.32</v>
      </c>
      <c r="GA548">
        <v>0.03</v>
      </c>
      <c r="GB548">
        <v>-39.362875</v>
      </c>
      <c r="GC548">
        <v>-0.4634791744840452</v>
      </c>
      <c r="GD548">
        <v>0.08780398268301919</v>
      </c>
      <c r="GE548">
        <v>0</v>
      </c>
      <c r="GF548">
        <v>1.50188275</v>
      </c>
      <c r="GG548">
        <v>-0.5253700187617328</v>
      </c>
      <c r="GH548">
        <v>0.05393884059689733</v>
      </c>
      <c r="GI548">
        <v>0</v>
      </c>
      <c r="GJ548">
        <v>0</v>
      </c>
      <c r="GK548">
        <v>2</v>
      </c>
      <c r="GL548" t="s">
        <v>716</v>
      </c>
      <c r="GM548">
        <v>3.09892</v>
      </c>
      <c r="GN548">
        <v>2.75812</v>
      </c>
      <c r="GO548">
        <v>0.158716</v>
      </c>
      <c r="GP548">
        <v>0.16344</v>
      </c>
      <c r="GQ548">
        <v>0.0981252</v>
      </c>
      <c r="GR548">
        <v>0.09141539999999999</v>
      </c>
      <c r="GS548">
        <v>21463</v>
      </c>
      <c r="GT548">
        <v>21049.3</v>
      </c>
      <c r="GU548">
        <v>26066.8</v>
      </c>
      <c r="GV548">
        <v>25513.2</v>
      </c>
      <c r="GW548">
        <v>37740</v>
      </c>
      <c r="GX548">
        <v>35190.7</v>
      </c>
      <c r="GY548">
        <v>45586.4</v>
      </c>
      <c r="GZ548">
        <v>41899.4</v>
      </c>
      <c r="HA548">
        <v>1.85222</v>
      </c>
      <c r="HB548">
        <v>1.85872</v>
      </c>
      <c r="HC548">
        <v>-0.118539</v>
      </c>
      <c r="HD548">
        <v>0</v>
      </c>
      <c r="HE548">
        <v>29.6102</v>
      </c>
      <c r="HF548">
        <v>999.9</v>
      </c>
      <c r="HG548">
        <v>39</v>
      </c>
      <c r="HH548">
        <v>40.9</v>
      </c>
      <c r="HI548">
        <v>30.4764</v>
      </c>
      <c r="HJ548">
        <v>62.4101</v>
      </c>
      <c r="HK548">
        <v>23.3974</v>
      </c>
      <c r="HL548">
        <v>1</v>
      </c>
      <c r="HM548">
        <v>0.415661</v>
      </c>
      <c r="HN548">
        <v>3.68906</v>
      </c>
      <c r="HO548">
        <v>20.2667</v>
      </c>
      <c r="HP548">
        <v>5.21235</v>
      </c>
      <c r="HQ548">
        <v>11.98</v>
      </c>
      <c r="HR548">
        <v>4.96365</v>
      </c>
      <c r="HS548">
        <v>3.27433</v>
      </c>
      <c r="HT548">
        <v>9999</v>
      </c>
      <c r="HU548">
        <v>9999</v>
      </c>
      <c r="HV548">
        <v>9999</v>
      </c>
      <c r="HW548">
        <v>43.7</v>
      </c>
      <c r="HX548">
        <v>1.86401</v>
      </c>
      <c r="HY548">
        <v>1.8602</v>
      </c>
      <c r="HZ548">
        <v>1.85852</v>
      </c>
      <c r="IA548">
        <v>1.85989</v>
      </c>
      <c r="IB548">
        <v>1.85988</v>
      </c>
      <c r="IC548">
        <v>1.8584</v>
      </c>
      <c r="ID548">
        <v>1.85746</v>
      </c>
      <c r="IE548">
        <v>1.8524</v>
      </c>
      <c r="IF548">
        <v>0</v>
      </c>
      <c r="IG548">
        <v>0</v>
      </c>
      <c r="IH548">
        <v>0</v>
      </c>
      <c r="II548">
        <v>0</v>
      </c>
      <c r="IJ548" t="s">
        <v>433</v>
      </c>
      <c r="IK548" t="s">
        <v>434</v>
      </c>
      <c r="IL548" t="s">
        <v>435</v>
      </c>
      <c r="IM548" t="s">
        <v>435</v>
      </c>
      <c r="IN548" t="s">
        <v>435</v>
      </c>
      <c r="IO548" t="s">
        <v>435</v>
      </c>
      <c r="IP548">
        <v>0</v>
      </c>
      <c r="IQ548">
        <v>100</v>
      </c>
      <c r="IR548">
        <v>100</v>
      </c>
      <c r="IS548">
        <v>-0.665</v>
      </c>
      <c r="IT548">
        <v>-0.4252</v>
      </c>
      <c r="IU548">
        <v>-0.4497975998826779</v>
      </c>
      <c r="IV548">
        <v>0.0001543633802942166</v>
      </c>
      <c r="IW548">
        <v>-6.359805854135664E-07</v>
      </c>
      <c r="IX548">
        <v>1.931128000261328E-10</v>
      </c>
      <c r="IY548">
        <v>-0.4300176354642509</v>
      </c>
      <c r="IZ548">
        <v>-0.009907362677547949</v>
      </c>
      <c r="JA548">
        <v>0.0006454078662214542</v>
      </c>
      <c r="JB548">
        <v>-5.064920317128958E-06</v>
      </c>
      <c r="JC548">
        <v>3</v>
      </c>
      <c r="JD548">
        <v>1872</v>
      </c>
      <c r="JE548">
        <v>1</v>
      </c>
      <c r="JF548">
        <v>37</v>
      </c>
      <c r="JG548">
        <v>25.1</v>
      </c>
      <c r="JH548">
        <v>25.1</v>
      </c>
      <c r="JI548">
        <v>2.13257</v>
      </c>
      <c r="JJ548">
        <v>2.64404</v>
      </c>
      <c r="JK548">
        <v>1.49658</v>
      </c>
      <c r="JL548">
        <v>2.33887</v>
      </c>
      <c r="JM548">
        <v>1.54907</v>
      </c>
      <c r="JN548">
        <v>2.43408</v>
      </c>
      <c r="JO548">
        <v>43.2633</v>
      </c>
      <c r="JP548">
        <v>15.8832</v>
      </c>
      <c r="JQ548">
        <v>18</v>
      </c>
      <c r="JR548">
        <v>496.563</v>
      </c>
      <c r="JS548">
        <v>516.922</v>
      </c>
      <c r="JT548">
        <v>22.8982</v>
      </c>
      <c r="JU548">
        <v>32.3718</v>
      </c>
      <c r="JV548">
        <v>29.9994</v>
      </c>
      <c r="JW548">
        <v>32.3929</v>
      </c>
      <c r="JX548">
        <v>32.3283</v>
      </c>
      <c r="JY548">
        <v>42.8473</v>
      </c>
      <c r="JZ548">
        <v>41.467</v>
      </c>
      <c r="KA548">
        <v>0</v>
      </c>
      <c r="KB548">
        <v>22.9938</v>
      </c>
      <c r="KC548">
        <v>921.068</v>
      </c>
      <c r="KD548">
        <v>16.6028</v>
      </c>
      <c r="KE548">
        <v>99.6169</v>
      </c>
      <c r="KF548">
        <v>99.6123</v>
      </c>
    </row>
    <row r="549" spans="1:292">
      <c r="A549">
        <v>509</v>
      </c>
      <c r="B549">
        <v>1685136017.6</v>
      </c>
      <c r="C549">
        <v>12615.09999990463</v>
      </c>
      <c r="D549" t="s">
        <v>1463</v>
      </c>
      <c r="E549" t="s">
        <v>1464</v>
      </c>
      <c r="F549">
        <v>5</v>
      </c>
      <c r="G549" t="s">
        <v>1353</v>
      </c>
      <c r="H549">
        <v>1685136010.1</v>
      </c>
      <c r="I549">
        <f>(J549)/1000</f>
        <v>0</v>
      </c>
      <c r="J549">
        <f>IF(DO549, AM549, AG549)</f>
        <v>0</v>
      </c>
      <c r="K549">
        <f>IF(DO549, AH549, AF549)</f>
        <v>0</v>
      </c>
      <c r="L549">
        <f>DQ549 - IF(AT549&gt;1, K549*DK549*100.0/(AV549*EE549), 0)</f>
        <v>0</v>
      </c>
      <c r="M549">
        <f>((S549-I549/2)*L549-K549)/(S549+I549/2)</f>
        <v>0</v>
      </c>
      <c r="N549">
        <f>M549*(DX549+DY549)/1000.0</f>
        <v>0</v>
      </c>
      <c r="O549">
        <f>(DQ549 - IF(AT549&gt;1, K549*DK549*100.0/(AV549*EE549), 0))*(DX549+DY549)/1000.0</f>
        <v>0</v>
      </c>
      <c r="P549">
        <f>2.0/((1/R549-1/Q549)+SIGN(R549)*SQRT((1/R549-1/Q549)*(1/R549-1/Q549) + 4*DL549/((DL549+1)*(DL549+1))*(2*1/R549*1/Q549-1/Q549*1/Q549)))</f>
        <v>0</v>
      </c>
      <c r="Q549">
        <f>IF(LEFT(DM549,1)&lt;&gt;"0",IF(LEFT(DM549,1)="1",3.0,DN549),$D$5+$E$5*(EE549*DX549/($K$5*1000))+$F$5*(EE549*DX549/($K$5*1000))*MAX(MIN(DK549,$J$5),$I$5)*MAX(MIN(DK549,$J$5),$I$5)+$G$5*MAX(MIN(DK549,$J$5),$I$5)*(EE549*DX549/($K$5*1000))+$H$5*(EE549*DX549/($K$5*1000))*(EE549*DX549/($K$5*1000)))</f>
        <v>0</v>
      </c>
      <c r="R549">
        <f>I549*(1000-(1000*0.61365*exp(17.502*V549/(240.97+V549))/(DX549+DY549)+DS549)/2)/(1000*0.61365*exp(17.502*V549/(240.97+V549))/(DX549+DY549)-DS549)</f>
        <v>0</v>
      </c>
      <c r="S549">
        <f>1/((DL549+1)/(P549/1.6)+1/(Q549/1.37)) + DL549/((DL549+1)/(P549/1.6) + DL549/(Q549/1.37))</f>
        <v>0</v>
      </c>
      <c r="T549">
        <f>(DG549*DJ549)</f>
        <v>0</v>
      </c>
      <c r="U549">
        <f>(DZ549+(T549+2*0.95*5.67E-8*(((DZ549+$B$9)+273)^4-(DZ549+273)^4)-44100*I549)/(1.84*29.3*Q549+8*0.95*5.67E-8*(DZ549+273)^3))</f>
        <v>0</v>
      </c>
      <c r="V549">
        <f>($C$9*EA549+$D$9*EB549+$E$9*U549)</f>
        <v>0</v>
      </c>
      <c r="W549">
        <f>0.61365*exp(17.502*V549/(240.97+V549))</f>
        <v>0</v>
      </c>
      <c r="X549">
        <f>(Y549/Z549*100)</f>
        <v>0</v>
      </c>
      <c r="Y549">
        <f>DS549*(DX549+DY549)/1000</f>
        <v>0</v>
      </c>
      <c r="Z549">
        <f>0.61365*exp(17.502*DZ549/(240.97+DZ549))</f>
        <v>0</v>
      </c>
      <c r="AA549">
        <f>(W549-DS549*(DX549+DY549)/1000)</f>
        <v>0</v>
      </c>
      <c r="AB549">
        <f>(-I549*44100)</f>
        <v>0</v>
      </c>
      <c r="AC549">
        <f>2*29.3*Q549*0.92*(DZ549-V549)</f>
        <v>0</v>
      </c>
      <c r="AD549">
        <f>2*0.95*5.67E-8*(((DZ549+$B$9)+273)^4-(V549+273)^4)</f>
        <v>0</v>
      </c>
      <c r="AE549">
        <f>T549+AD549+AB549+AC549</f>
        <v>0</v>
      </c>
      <c r="AF549">
        <f>DW549*AT549*(DR549-DQ549*(1000-AT549*DT549)/(1000-AT549*DS549))/(100*DK549)</f>
        <v>0</v>
      </c>
      <c r="AG549">
        <f>1000*DW549*AT549*(DS549-DT549)/(100*DK549*(1000-AT549*DS549))</f>
        <v>0</v>
      </c>
      <c r="AH549">
        <f>(AI549 - AJ549 - DX549*1E3/(8.314*(DZ549+273.15)) * AL549/DW549 * AK549) * DW549/(100*DK549) * (1000 - DT549)/1000</f>
        <v>0</v>
      </c>
      <c r="AI549">
        <v>921.0429590814101</v>
      </c>
      <c r="AJ549">
        <v>891.7211636363635</v>
      </c>
      <c r="AK549">
        <v>3.401598077858789</v>
      </c>
      <c r="AL549">
        <v>66.91601856702424</v>
      </c>
      <c r="AM549">
        <f>(AO549 - AN549 + DX549*1E3/(8.314*(DZ549+273.15)) * AQ549/DW549 * AP549) * DW549/(100*DK549) * 1000/(1000 - AO549)</f>
        <v>0</v>
      </c>
      <c r="AN549">
        <v>16.57045177995643</v>
      </c>
      <c r="AO549">
        <v>18.00359230769232</v>
      </c>
      <c r="AP549">
        <v>3.074485408619808E-05</v>
      </c>
      <c r="AQ549">
        <v>105.3617858527693</v>
      </c>
      <c r="AR549">
        <v>0</v>
      </c>
      <c r="AS549">
        <v>0</v>
      </c>
      <c r="AT549">
        <f>IF(AR549*$H$15&gt;=AV549,1.0,(AV549/(AV549-AR549*$H$15)))</f>
        <v>0</v>
      </c>
      <c r="AU549">
        <f>(AT549-1)*100</f>
        <v>0</v>
      </c>
      <c r="AV549">
        <f>MAX(0,($B$15+$C$15*EE549)/(1+$D$15*EE549)*DX549/(DZ549+273)*$E$15)</f>
        <v>0</v>
      </c>
      <c r="AW549" t="s">
        <v>429</v>
      </c>
      <c r="AX549" t="s">
        <v>429</v>
      </c>
      <c r="AY549">
        <v>0</v>
      </c>
      <c r="AZ549">
        <v>0</v>
      </c>
      <c r="BA549">
        <f>1-AY549/AZ549</f>
        <v>0</v>
      </c>
      <c r="BB549">
        <v>0</v>
      </c>
      <c r="BC549" t="s">
        <v>429</v>
      </c>
      <c r="BD549" t="s">
        <v>429</v>
      </c>
      <c r="BE549">
        <v>0</v>
      </c>
      <c r="BF549">
        <v>0</v>
      </c>
      <c r="BG549">
        <f>1-BE549/BF549</f>
        <v>0</v>
      </c>
      <c r="BH549">
        <v>0.5</v>
      </c>
      <c r="BI549">
        <f>DH549</f>
        <v>0</v>
      </c>
      <c r="BJ549">
        <f>K549</f>
        <v>0</v>
      </c>
      <c r="BK549">
        <f>BG549*BH549*BI549</f>
        <v>0</v>
      </c>
      <c r="BL549">
        <f>(BJ549-BB549)/BI549</f>
        <v>0</v>
      </c>
      <c r="BM549">
        <f>(AZ549-BF549)/BF549</f>
        <v>0</v>
      </c>
      <c r="BN549">
        <f>AY549/(BA549+AY549/BF549)</f>
        <v>0</v>
      </c>
      <c r="BO549" t="s">
        <v>429</v>
      </c>
      <c r="BP549">
        <v>0</v>
      </c>
      <c r="BQ549">
        <f>IF(BP549&lt;&gt;0, BP549, BN549)</f>
        <v>0</v>
      </c>
      <c r="BR549">
        <f>1-BQ549/BF549</f>
        <v>0</v>
      </c>
      <c r="BS549">
        <f>(BF549-BE549)/(BF549-BQ549)</f>
        <v>0</v>
      </c>
      <c r="BT549">
        <f>(AZ549-BF549)/(AZ549-BQ549)</f>
        <v>0</v>
      </c>
      <c r="BU549">
        <f>(BF549-BE549)/(BF549-AY549)</f>
        <v>0</v>
      </c>
      <c r="BV549">
        <f>(AZ549-BF549)/(AZ549-AY549)</f>
        <v>0</v>
      </c>
      <c r="BW549">
        <f>(BS549*BQ549/BE549)</f>
        <v>0</v>
      </c>
      <c r="BX549">
        <f>(1-BW549)</f>
        <v>0</v>
      </c>
      <c r="DG549">
        <f>$B$13*EF549+$C$13*EG549+$F$13*ER549*(1-EU549)</f>
        <v>0</v>
      </c>
      <c r="DH549">
        <f>DG549*DI549</f>
        <v>0</v>
      </c>
      <c r="DI549">
        <f>($B$13*$D$11+$C$13*$D$11+$F$13*((FE549+EW549)/MAX(FE549+EW549+FF549, 0.1)*$I$11+FF549/MAX(FE549+EW549+FF549, 0.1)*$J$11))/($B$13+$C$13+$F$13)</f>
        <v>0</v>
      </c>
      <c r="DJ549">
        <f>($B$13*$K$11+$C$13*$K$11+$F$13*((FE549+EW549)/MAX(FE549+EW549+FF549, 0.1)*$P$11+FF549/MAX(FE549+EW549+FF549, 0.1)*$Q$11))/($B$13+$C$13+$F$13)</f>
        <v>0</v>
      </c>
      <c r="DK549">
        <v>5.18</v>
      </c>
      <c r="DL549">
        <v>0.5</v>
      </c>
      <c r="DM549" t="s">
        <v>430</v>
      </c>
      <c r="DN549">
        <v>2</v>
      </c>
      <c r="DO549" t="b">
        <v>1</v>
      </c>
      <c r="DP549">
        <v>1685136010.1</v>
      </c>
      <c r="DQ549">
        <v>852.349</v>
      </c>
      <c r="DR549">
        <v>891.8225185185185</v>
      </c>
      <c r="DS549">
        <v>17.99668888888889</v>
      </c>
      <c r="DT549">
        <v>16.55783703703704</v>
      </c>
      <c r="DU549">
        <v>853.0100740740741</v>
      </c>
      <c r="DV549">
        <v>18.42185925925926</v>
      </c>
      <c r="DW549">
        <v>500.0125925925926</v>
      </c>
      <c r="DX549">
        <v>99.53536296296295</v>
      </c>
      <c r="DY549">
        <v>0.1000025814814815</v>
      </c>
      <c r="DZ549">
        <v>27.17097777777778</v>
      </c>
      <c r="EA549">
        <v>27.82361851851852</v>
      </c>
      <c r="EB549">
        <v>999.9000000000001</v>
      </c>
      <c r="EC549">
        <v>0</v>
      </c>
      <c r="ED549">
        <v>0</v>
      </c>
      <c r="EE549">
        <v>9998.87962962963</v>
      </c>
      <c r="EF549">
        <v>0</v>
      </c>
      <c r="EG549">
        <v>21.6495</v>
      </c>
      <c r="EH549">
        <v>-39.47337777777778</v>
      </c>
      <c r="EI549">
        <v>867.9697777777778</v>
      </c>
      <c r="EJ549">
        <v>906.8378888888888</v>
      </c>
      <c r="EK549">
        <v>1.438860740740741</v>
      </c>
      <c r="EL549">
        <v>891.8225185185185</v>
      </c>
      <c r="EM549">
        <v>16.55783703703704</v>
      </c>
      <c r="EN549">
        <v>1.791306666666666</v>
      </c>
      <c r="EO549">
        <v>1.64809</v>
      </c>
      <c r="EP549">
        <v>15.71114814814815</v>
      </c>
      <c r="EQ549">
        <v>14.41593333333333</v>
      </c>
      <c r="ER549">
        <v>2000.004814814815</v>
      </c>
      <c r="ES549">
        <v>0.9800049999999999</v>
      </c>
      <c r="ET549">
        <v>0.01999524074074074</v>
      </c>
      <c r="EU549">
        <v>0</v>
      </c>
      <c r="EV549">
        <v>482.5161851851851</v>
      </c>
      <c r="EW549">
        <v>5.00078</v>
      </c>
      <c r="EX549">
        <v>12530.42222222222</v>
      </c>
      <c r="EY549">
        <v>16379.6962962963</v>
      </c>
      <c r="EZ549">
        <v>41.28918518518518</v>
      </c>
      <c r="FA549">
        <v>42.46033333333333</v>
      </c>
      <c r="FB549">
        <v>41.56914814814814</v>
      </c>
      <c r="FC549">
        <v>41.93488888888889</v>
      </c>
      <c r="FD549">
        <v>42.02748148148147</v>
      </c>
      <c r="FE549">
        <v>1955.114814814815</v>
      </c>
      <c r="FF549">
        <v>39.89000000000001</v>
      </c>
      <c r="FG549">
        <v>0</v>
      </c>
      <c r="FH549">
        <v>1685136015.7</v>
      </c>
      <c r="FI549">
        <v>0</v>
      </c>
      <c r="FJ549">
        <v>482.457</v>
      </c>
      <c r="FK549">
        <v>0.2400683621186826</v>
      </c>
      <c r="FL549">
        <v>-50.70427357268951</v>
      </c>
      <c r="FM549">
        <v>12529.71923076923</v>
      </c>
      <c r="FN549">
        <v>15</v>
      </c>
      <c r="FO549">
        <v>1685134506</v>
      </c>
      <c r="FP549" t="s">
        <v>1354</v>
      </c>
      <c r="FQ549">
        <v>1685134505.5</v>
      </c>
      <c r="FR549">
        <v>1685134506</v>
      </c>
      <c r="FS549">
        <v>8</v>
      </c>
      <c r="FT549">
        <v>0.058</v>
      </c>
      <c r="FU549">
        <v>-0.01</v>
      </c>
      <c r="FV549">
        <v>-0.483</v>
      </c>
      <c r="FW549">
        <v>-0.436</v>
      </c>
      <c r="FX549">
        <v>420</v>
      </c>
      <c r="FY549">
        <v>17</v>
      </c>
      <c r="FZ549">
        <v>0.32</v>
      </c>
      <c r="GA549">
        <v>0.03</v>
      </c>
      <c r="GB549">
        <v>-39.4265575</v>
      </c>
      <c r="GC549">
        <v>-1.021757223264481</v>
      </c>
      <c r="GD549">
        <v>0.1227814560255334</v>
      </c>
      <c r="GE549">
        <v>0</v>
      </c>
      <c r="GF549">
        <v>1.46518325</v>
      </c>
      <c r="GG549">
        <v>-0.402697373358351</v>
      </c>
      <c r="GH549">
        <v>0.04576390768867428</v>
      </c>
      <c r="GI549">
        <v>1</v>
      </c>
      <c r="GJ549">
        <v>1</v>
      </c>
      <c r="GK549">
        <v>2</v>
      </c>
      <c r="GL549" t="s">
        <v>432</v>
      </c>
      <c r="GM549">
        <v>3.09893</v>
      </c>
      <c r="GN549">
        <v>2.75806</v>
      </c>
      <c r="GO549">
        <v>0.160726</v>
      </c>
      <c r="GP549">
        <v>0.165386</v>
      </c>
      <c r="GQ549">
        <v>0.098126</v>
      </c>
      <c r="GR549">
        <v>0.0914223</v>
      </c>
      <c r="GS549">
        <v>21411.8</v>
      </c>
      <c r="GT549">
        <v>21000.1</v>
      </c>
      <c r="GU549">
        <v>26067</v>
      </c>
      <c r="GV549">
        <v>25513</v>
      </c>
      <c r="GW549">
        <v>37740.4</v>
      </c>
      <c r="GX549">
        <v>35191</v>
      </c>
      <c r="GY549">
        <v>45586.7</v>
      </c>
      <c r="GZ549">
        <v>41899.9</v>
      </c>
      <c r="HA549">
        <v>1.8524</v>
      </c>
      <c r="HB549">
        <v>1.85885</v>
      </c>
      <c r="HC549">
        <v>-0.101782</v>
      </c>
      <c r="HD549">
        <v>0</v>
      </c>
      <c r="HE549">
        <v>29.6028</v>
      </c>
      <c r="HF549">
        <v>999.9</v>
      </c>
      <c r="HG549">
        <v>39</v>
      </c>
      <c r="HH549">
        <v>40.9</v>
      </c>
      <c r="HI549">
        <v>30.4778</v>
      </c>
      <c r="HJ549">
        <v>62.3301</v>
      </c>
      <c r="HK549">
        <v>22.9728</v>
      </c>
      <c r="HL549">
        <v>1</v>
      </c>
      <c r="HM549">
        <v>0.413138</v>
      </c>
      <c r="HN549">
        <v>3.11348</v>
      </c>
      <c r="HO549">
        <v>20.2781</v>
      </c>
      <c r="HP549">
        <v>5.21235</v>
      </c>
      <c r="HQ549">
        <v>11.98</v>
      </c>
      <c r="HR549">
        <v>4.9636</v>
      </c>
      <c r="HS549">
        <v>3.27443</v>
      </c>
      <c r="HT549">
        <v>9999</v>
      </c>
      <c r="HU549">
        <v>9999</v>
      </c>
      <c r="HV549">
        <v>9999</v>
      </c>
      <c r="HW549">
        <v>43.7</v>
      </c>
      <c r="HX549">
        <v>1.86401</v>
      </c>
      <c r="HY549">
        <v>1.8602</v>
      </c>
      <c r="HZ549">
        <v>1.85852</v>
      </c>
      <c r="IA549">
        <v>1.85989</v>
      </c>
      <c r="IB549">
        <v>1.85988</v>
      </c>
      <c r="IC549">
        <v>1.8584</v>
      </c>
      <c r="ID549">
        <v>1.85745</v>
      </c>
      <c r="IE549">
        <v>1.85238</v>
      </c>
      <c r="IF549">
        <v>0</v>
      </c>
      <c r="IG549">
        <v>0</v>
      </c>
      <c r="IH549">
        <v>0</v>
      </c>
      <c r="II549">
        <v>0</v>
      </c>
      <c r="IJ549" t="s">
        <v>433</v>
      </c>
      <c r="IK549" t="s">
        <v>434</v>
      </c>
      <c r="IL549" t="s">
        <v>435</v>
      </c>
      <c r="IM549" t="s">
        <v>435</v>
      </c>
      <c r="IN549" t="s">
        <v>435</v>
      </c>
      <c r="IO549" t="s">
        <v>435</v>
      </c>
      <c r="IP549">
        <v>0</v>
      </c>
      <c r="IQ549">
        <v>100</v>
      </c>
      <c r="IR549">
        <v>100</v>
      </c>
      <c r="IS549">
        <v>-0.674</v>
      </c>
      <c r="IT549">
        <v>-0.4251</v>
      </c>
      <c r="IU549">
        <v>-0.4497975998826779</v>
      </c>
      <c r="IV549">
        <v>0.0001543633802942166</v>
      </c>
      <c r="IW549">
        <v>-6.359805854135664E-07</v>
      </c>
      <c r="IX549">
        <v>1.931128000261328E-10</v>
      </c>
      <c r="IY549">
        <v>-0.4300176354642509</v>
      </c>
      <c r="IZ549">
        <v>-0.009907362677547949</v>
      </c>
      <c r="JA549">
        <v>0.0006454078662214542</v>
      </c>
      <c r="JB549">
        <v>-5.064920317128958E-06</v>
      </c>
      <c r="JC549">
        <v>3</v>
      </c>
      <c r="JD549">
        <v>1872</v>
      </c>
      <c r="JE549">
        <v>1</v>
      </c>
      <c r="JF549">
        <v>37</v>
      </c>
      <c r="JG549">
        <v>25.2</v>
      </c>
      <c r="JH549">
        <v>25.2</v>
      </c>
      <c r="JI549">
        <v>2.16309</v>
      </c>
      <c r="JJ549">
        <v>2.65869</v>
      </c>
      <c r="JK549">
        <v>1.49658</v>
      </c>
      <c r="JL549">
        <v>2.33765</v>
      </c>
      <c r="JM549">
        <v>1.54907</v>
      </c>
      <c r="JN549">
        <v>2.38037</v>
      </c>
      <c r="JO549">
        <v>43.2633</v>
      </c>
      <c r="JP549">
        <v>15.8745</v>
      </c>
      <c r="JQ549">
        <v>18</v>
      </c>
      <c r="JR549">
        <v>496.658</v>
      </c>
      <c r="JS549">
        <v>516.986</v>
      </c>
      <c r="JT549">
        <v>23.0171</v>
      </c>
      <c r="JU549">
        <v>32.3696</v>
      </c>
      <c r="JV549">
        <v>29.9984</v>
      </c>
      <c r="JW549">
        <v>32.3915</v>
      </c>
      <c r="JX549">
        <v>32.3254</v>
      </c>
      <c r="JY549">
        <v>43.5303</v>
      </c>
      <c r="JZ549">
        <v>41.467</v>
      </c>
      <c r="KA549">
        <v>0</v>
      </c>
      <c r="KB549">
        <v>23.2027</v>
      </c>
      <c r="KC549">
        <v>941.103</v>
      </c>
      <c r="KD549">
        <v>16.62</v>
      </c>
      <c r="KE549">
        <v>99.6174</v>
      </c>
      <c r="KF549">
        <v>99.6127</v>
      </c>
    </row>
    <row r="550" spans="1:292">
      <c r="A550">
        <v>510</v>
      </c>
      <c r="B550">
        <v>1685136022.6</v>
      </c>
      <c r="C550">
        <v>12620.09999990463</v>
      </c>
      <c r="D550" t="s">
        <v>1465</v>
      </c>
      <c r="E550" t="s">
        <v>1466</v>
      </c>
      <c r="F550">
        <v>5</v>
      </c>
      <c r="G550" t="s">
        <v>1353</v>
      </c>
      <c r="H550">
        <v>1685136014.814285</v>
      </c>
      <c r="I550">
        <f>(J550)/1000</f>
        <v>0</v>
      </c>
      <c r="J550">
        <f>IF(DO550, AM550, AG550)</f>
        <v>0</v>
      </c>
      <c r="K550">
        <f>IF(DO550, AH550, AF550)</f>
        <v>0</v>
      </c>
      <c r="L550">
        <f>DQ550 - IF(AT550&gt;1, K550*DK550*100.0/(AV550*EE550), 0)</f>
        <v>0</v>
      </c>
      <c r="M550">
        <f>((S550-I550/2)*L550-K550)/(S550+I550/2)</f>
        <v>0</v>
      </c>
      <c r="N550">
        <f>M550*(DX550+DY550)/1000.0</f>
        <v>0</v>
      </c>
      <c r="O550">
        <f>(DQ550 - IF(AT550&gt;1, K550*DK550*100.0/(AV550*EE550), 0))*(DX550+DY550)/1000.0</f>
        <v>0</v>
      </c>
      <c r="P550">
        <f>2.0/((1/R550-1/Q550)+SIGN(R550)*SQRT((1/R550-1/Q550)*(1/R550-1/Q550) + 4*DL550/((DL550+1)*(DL550+1))*(2*1/R550*1/Q550-1/Q550*1/Q550)))</f>
        <v>0</v>
      </c>
      <c r="Q550">
        <f>IF(LEFT(DM550,1)&lt;&gt;"0",IF(LEFT(DM550,1)="1",3.0,DN550),$D$5+$E$5*(EE550*DX550/($K$5*1000))+$F$5*(EE550*DX550/($K$5*1000))*MAX(MIN(DK550,$J$5),$I$5)*MAX(MIN(DK550,$J$5),$I$5)+$G$5*MAX(MIN(DK550,$J$5),$I$5)*(EE550*DX550/($K$5*1000))+$H$5*(EE550*DX550/($K$5*1000))*(EE550*DX550/($K$5*1000)))</f>
        <v>0</v>
      </c>
      <c r="R550">
        <f>I550*(1000-(1000*0.61365*exp(17.502*V550/(240.97+V550))/(DX550+DY550)+DS550)/2)/(1000*0.61365*exp(17.502*V550/(240.97+V550))/(DX550+DY550)-DS550)</f>
        <v>0</v>
      </c>
      <c r="S550">
        <f>1/((DL550+1)/(P550/1.6)+1/(Q550/1.37)) + DL550/((DL550+1)/(P550/1.6) + DL550/(Q550/1.37))</f>
        <v>0</v>
      </c>
      <c r="T550">
        <f>(DG550*DJ550)</f>
        <v>0</v>
      </c>
      <c r="U550">
        <f>(DZ550+(T550+2*0.95*5.67E-8*(((DZ550+$B$9)+273)^4-(DZ550+273)^4)-44100*I550)/(1.84*29.3*Q550+8*0.95*5.67E-8*(DZ550+273)^3))</f>
        <v>0</v>
      </c>
      <c r="V550">
        <f>($C$9*EA550+$D$9*EB550+$E$9*U550)</f>
        <v>0</v>
      </c>
      <c r="W550">
        <f>0.61365*exp(17.502*V550/(240.97+V550))</f>
        <v>0</v>
      </c>
      <c r="X550">
        <f>(Y550/Z550*100)</f>
        <v>0</v>
      </c>
      <c r="Y550">
        <f>DS550*(DX550+DY550)/1000</f>
        <v>0</v>
      </c>
      <c r="Z550">
        <f>0.61365*exp(17.502*DZ550/(240.97+DZ550))</f>
        <v>0</v>
      </c>
      <c r="AA550">
        <f>(W550-DS550*(DX550+DY550)/1000)</f>
        <v>0</v>
      </c>
      <c r="AB550">
        <f>(-I550*44100)</f>
        <v>0</v>
      </c>
      <c r="AC550">
        <f>2*29.3*Q550*0.92*(DZ550-V550)</f>
        <v>0</v>
      </c>
      <c r="AD550">
        <f>2*0.95*5.67E-8*(((DZ550+$B$9)+273)^4-(V550+273)^4)</f>
        <v>0</v>
      </c>
      <c r="AE550">
        <f>T550+AD550+AB550+AC550</f>
        <v>0</v>
      </c>
      <c r="AF550">
        <f>DW550*AT550*(DR550-DQ550*(1000-AT550*DT550)/(1000-AT550*DS550))/(100*DK550)</f>
        <v>0</v>
      </c>
      <c r="AG550">
        <f>1000*DW550*AT550*(DS550-DT550)/(100*DK550*(1000-AT550*DS550))</f>
        <v>0</v>
      </c>
      <c r="AH550">
        <f>(AI550 - AJ550 - DX550*1E3/(8.314*(DZ550+273.15)) * AL550/DW550 * AK550) * DW550/(100*DK550) * (1000 - DT550)/1000</f>
        <v>0</v>
      </c>
      <c r="AI550">
        <v>937.9661397538979</v>
      </c>
      <c r="AJ550">
        <v>908.6469151515149</v>
      </c>
      <c r="AK550">
        <v>3.383855024753886</v>
      </c>
      <c r="AL550">
        <v>66.91601856702424</v>
      </c>
      <c r="AM550">
        <f>(AO550 - AN550 + DX550*1E3/(8.314*(DZ550+273.15)) * AQ550/DW550 * AP550) * DW550/(100*DK550) * 1000/(1000 - AO550)</f>
        <v>0</v>
      </c>
      <c r="AN550">
        <v>16.56974797062669</v>
      </c>
      <c r="AO550">
        <v>18.00808881118882</v>
      </c>
      <c r="AP550">
        <v>5.34237888959542E-05</v>
      </c>
      <c r="AQ550">
        <v>105.3617858527693</v>
      </c>
      <c r="AR550">
        <v>0</v>
      </c>
      <c r="AS550">
        <v>0</v>
      </c>
      <c r="AT550">
        <f>IF(AR550*$H$15&gt;=AV550,1.0,(AV550/(AV550-AR550*$H$15)))</f>
        <v>0</v>
      </c>
      <c r="AU550">
        <f>(AT550-1)*100</f>
        <v>0</v>
      </c>
      <c r="AV550">
        <f>MAX(0,($B$15+$C$15*EE550)/(1+$D$15*EE550)*DX550/(DZ550+273)*$E$15)</f>
        <v>0</v>
      </c>
      <c r="AW550" t="s">
        <v>429</v>
      </c>
      <c r="AX550" t="s">
        <v>429</v>
      </c>
      <c r="AY550">
        <v>0</v>
      </c>
      <c r="AZ550">
        <v>0</v>
      </c>
      <c r="BA550">
        <f>1-AY550/AZ550</f>
        <v>0</v>
      </c>
      <c r="BB550">
        <v>0</v>
      </c>
      <c r="BC550" t="s">
        <v>429</v>
      </c>
      <c r="BD550" t="s">
        <v>429</v>
      </c>
      <c r="BE550">
        <v>0</v>
      </c>
      <c r="BF550">
        <v>0</v>
      </c>
      <c r="BG550">
        <f>1-BE550/BF550</f>
        <v>0</v>
      </c>
      <c r="BH550">
        <v>0.5</v>
      </c>
      <c r="BI550">
        <f>DH550</f>
        <v>0</v>
      </c>
      <c r="BJ550">
        <f>K550</f>
        <v>0</v>
      </c>
      <c r="BK550">
        <f>BG550*BH550*BI550</f>
        <v>0</v>
      </c>
      <c r="BL550">
        <f>(BJ550-BB550)/BI550</f>
        <v>0</v>
      </c>
      <c r="BM550">
        <f>(AZ550-BF550)/BF550</f>
        <v>0</v>
      </c>
      <c r="BN550">
        <f>AY550/(BA550+AY550/BF550)</f>
        <v>0</v>
      </c>
      <c r="BO550" t="s">
        <v>429</v>
      </c>
      <c r="BP550">
        <v>0</v>
      </c>
      <c r="BQ550">
        <f>IF(BP550&lt;&gt;0, BP550, BN550)</f>
        <v>0</v>
      </c>
      <c r="BR550">
        <f>1-BQ550/BF550</f>
        <v>0</v>
      </c>
      <c r="BS550">
        <f>(BF550-BE550)/(BF550-BQ550)</f>
        <v>0</v>
      </c>
      <c r="BT550">
        <f>(AZ550-BF550)/(AZ550-BQ550)</f>
        <v>0</v>
      </c>
      <c r="BU550">
        <f>(BF550-BE550)/(BF550-AY550)</f>
        <v>0</v>
      </c>
      <c r="BV550">
        <f>(AZ550-BF550)/(AZ550-AY550)</f>
        <v>0</v>
      </c>
      <c r="BW550">
        <f>(BS550*BQ550/BE550)</f>
        <v>0</v>
      </c>
      <c r="BX550">
        <f>(1-BW550)</f>
        <v>0</v>
      </c>
      <c r="DG550">
        <f>$B$13*EF550+$C$13*EG550+$F$13*ER550*(1-EU550)</f>
        <v>0</v>
      </c>
      <c r="DH550">
        <f>DG550*DI550</f>
        <v>0</v>
      </c>
      <c r="DI550">
        <f>($B$13*$D$11+$C$13*$D$11+$F$13*((FE550+EW550)/MAX(FE550+EW550+FF550, 0.1)*$I$11+FF550/MAX(FE550+EW550+FF550, 0.1)*$J$11))/($B$13+$C$13+$F$13)</f>
        <v>0</v>
      </c>
      <c r="DJ550">
        <f>($B$13*$K$11+$C$13*$K$11+$F$13*((FE550+EW550)/MAX(FE550+EW550+FF550, 0.1)*$P$11+FF550/MAX(FE550+EW550+FF550, 0.1)*$Q$11))/($B$13+$C$13+$F$13)</f>
        <v>0</v>
      </c>
      <c r="DK550">
        <v>5.18</v>
      </c>
      <c r="DL550">
        <v>0.5</v>
      </c>
      <c r="DM550" t="s">
        <v>430</v>
      </c>
      <c r="DN550">
        <v>2</v>
      </c>
      <c r="DO550" t="b">
        <v>1</v>
      </c>
      <c r="DP550">
        <v>1685136014.814285</v>
      </c>
      <c r="DQ550">
        <v>868.0425000000001</v>
      </c>
      <c r="DR550">
        <v>907.598357142857</v>
      </c>
      <c r="DS550">
        <v>18.003025</v>
      </c>
      <c r="DT550">
        <v>16.56899285714286</v>
      </c>
      <c r="DU550">
        <v>868.7117142857143</v>
      </c>
      <c r="DV550">
        <v>18.42813928571429</v>
      </c>
      <c r="DW550">
        <v>500.0121071428571</v>
      </c>
      <c r="DX550">
        <v>99.53553214285716</v>
      </c>
      <c r="DY550">
        <v>0.09997352857142858</v>
      </c>
      <c r="DZ550">
        <v>27.17496071428571</v>
      </c>
      <c r="EA550">
        <v>27.84041785714286</v>
      </c>
      <c r="EB550">
        <v>999.9000000000002</v>
      </c>
      <c r="EC550">
        <v>0</v>
      </c>
      <c r="ED550">
        <v>0</v>
      </c>
      <c r="EE550">
        <v>10002.81071428572</v>
      </c>
      <c r="EF550">
        <v>0</v>
      </c>
      <c r="EG550">
        <v>21.57256785714285</v>
      </c>
      <c r="EH550">
        <v>-39.5557</v>
      </c>
      <c r="EI550">
        <v>883.9565357142858</v>
      </c>
      <c r="EJ550">
        <v>922.8896428571428</v>
      </c>
      <c r="EK550">
        <v>1.434043214285714</v>
      </c>
      <c r="EL550">
        <v>907.598357142857</v>
      </c>
      <c r="EM550">
        <v>16.56899285714286</v>
      </c>
      <c r="EN550">
        <v>1.791941785714286</v>
      </c>
      <c r="EO550">
        <v>1.649202857142857</v>
      </c>
      <c r="EP550">
        <v>15.71667142857143</v>
      </c>
      <c r="EQ550">
        <v>14.42638928571429</v>
      </c>
      <c r="ER550">
        <v>2000.020714285714</v>
      </c>
      <c r="ES550">
        <v>0.9800052499999998</v>
      </c>
      <c r="ET550">
        <v>0.01999499642857143</v>
      </c>
      <c r="EU550">
        <v>0</v>
      </c>
      <c r="EV550">
        <v>482.3552857142857</v>
      </c>
      <c r="EW550">
        <v>5.00078</v>
      </c>
      <c r="EX550">
        <v>12518.77142857143</v>
      </c>
      <c r="EY550">
        <v>16379.825</v>
      </c>
      <c r="EZ550">
        <v>41.27885714285713</v>
      </c>
      <c r="FA550">
        <v>42.46399999999999</v>
      </c>
      <c r="FB550">
        <v>41.54657142857143</v>
      </c>
      <c r="FC550">
        <v>41.93042857142856</v>
      </c>
      <c r="FD550">
        <v>42.02196428571427</v>
      </c>
      <c r="FE550">
        <v>1955.130714285714</v>
      </c>
      <c r="FF550">
        <v>39.89000000000001</v>
      </c>
      <c r="FG550">
        <v>0</v>
      </c>
      <c r="FH550">
        <v>1685136020.5</v>
      </c>
      <c r="FI550">
        <v>0</v>
      </c>
      <c r="FJ550">
        <v>482.3511923076923</v>
      </c>
      <c r="FK550">
        <v>-3.812136750472229</v>
      </c>
      <c r="FL550">
        <v>-256.177777384913</v>
      </c>
      <c r="FM550">
        <v>12518.59230769231</v>
      </c>
      <c r="FN550">
        <v>15</v>
      </c>
      <c r="FO550">
        <v>1685134506</v>
      </c>
      <c r="FP550" t="s">
        <v>1354</v>
      </c>
      <c r="FQ550">
        <v>1685134505.5</v>
      </c>
      <c r="FR550">
        <v>1685134506</v>
      </c>
      <c r="FS550">
        <v>8</v>
      </c>
      <c r="FT550">
        <v>0.058</v>
      </c>
      <c r="FU550">
        <v>-0.01</v>
      </c>
      <c r="FV550">
        <v>-0.483</v>
      </c>
      <c r="FW550">
        <v>-0.436</v>
      </c>
      <c r="FX550">
        <v>420</v>
      </c>
      <c r="FY550">
        <v>17</v>
      </c>
      <c r="FZ550">
        <v>0.32</v>
      </c>
      <c r="GA550">
        <v>0.03</v>
      </c>
      <c r="GB550">
        <v>-39.50983658536585</v>
      </c>
      <c r="GC550">
        <v>-0.9008320557491521</v>
      </c>
      <c r="GD550">
        <v>0.1192910823156858</v>
      </c>
      <c r="GE550">
        <v>0</v>
      </c>
      <c r="GF550">
        <v>1.443700731707317</v>
      </c>
      <c r="GG550">
        <v>-0.146559930313587</v>
      </c>
      <c r="GH550">
        <v>0.02496390334455556</v>
      </c>
      <c r="GI550">
        <v>1</v>
      </c>
      <c r="GJ550">
        <v>1</v>
      </c>
      <c r="GK550">
        <v>2</v>
      </c>
      <c r="GL550" t="s">
        <v>432</v>
      </c>
      <c r="GM550">
        <v>3.09887</v>
      </c>
      <c r="GN550">
        <v>2.75813</v>
      </c>
      <c r="GO550">
        <v>0.162712</v>
      </c>
      <c r="GP550">
        <v>0.167364</v>
      </c>
      <c r="GQ550">
        <v>0.098146</v>
      </c>
      <c r="GR550">
        <v>0.09142</v>
      </c>
      <c r="GS550">
        <v>21361.2</v>
      </c>
      <c r="GT550">
        <v>20951.1</v>
      </c>
      <c r="GU550">
        <v>26067</v>
      </c>
      <c r="GV550">
        <v>25513.9</v>
      </c>
      <c r="GW550">
        <v>37740.2</v>
      </c>
      <c r="GX550">
        <v>35191.8</v>
      </c>
      <c r="GY550">
        <v>45587.1</v>
      </c>
      <c r="GZ550">
        <v>41900.5</v>
      </c>
      <c r="HA550">
        <v>1.8523</v>
      </c>
      <c r="HB550">
        <v>1.85905</v>
      </c>
      <c r="HC550">
        <v>-0.09567290000000001</v>
      </c>
      <c r="HD550">
        <v>0</v>
      </c>
      <c r="HE550">
        <v>29.5962</v>
      </c>
      <c r="HF550">
        <v>999.9</v>
      </c>
      <c r="HG550">
        <v>39</v>
      </c>
      <c r="HH550">
        <v>40.9</v>
      </c>
      <c r="HI550">
        <v>30.4738</v>
      </c>
      <c r="HJ550">
        <v>62.1901</v>
      </c>
      <c r="HK550">
        <v>23.3934</v>
      </c>
      <c r="HL550">
        <v>1</v>
      </c>
      <c r="HM550">
        <v>0.410843</v>
      </c>
      <c r="HN550">
        <v>3.15599</v>
      </c>
      <c r="HO550">
        <v>20.2782</v>
      </c>
      <c r="HP550">
        <v>5.2119</v>
      </c>
      <c r="HQ550">
        <v>11.98</v>
      </c>
      <c r="HR550">
        <v>4.9638</v>
      </c>
      <c r="HS550">
        <v>3.27435</v>
      </c>
      <c r="HT550">
        <v>9999</v>
      </c>
      <c r="HU550">
        <v>9999</v>
      </c>
      <c r="HV550">
        <v>9999</v>
      </c>
      <c r="HW550">
        <v>43.7</v>
      </c>
      <c r="HX550">
        <v>1.86401</v>
      </c>
      <c r="HY550">
        <v>1.8602</v>
      </c>
      <c r="HZ550">
        <v>1.85852</v>
      </c>
      <c r="IA550">
        <v>1.85989</v>
      </c>
      <c r="IB550">
        <v>1.85989</v>
      </c>
      <c r="IC550">
        <v>1.85844</v>
      </c>
      <c r="ID550">
        <v>1.85745</v>
      </c>
      <c r="IE550">
        <v>1.85236</v>
      </c>
      <c r="IF550">
        <v>0</v>
      </c>
      <c r="IG550">
        <v>0</v>
      </c>
      <c r="IH550">
        <v>0</v>
      </c>
      <c r="II550">
        <v>0</v>
      </c>
      <c r="IJ550" t="s">
        <v>433</v>
      </c>
      <c r="IK550" t="s">
        <v>434</v>
      </c>
      <c r="IL550" t="s">
        <v>435</v>
      </c>
      <c r="IM550" t="s">
        <v>435</v>
      </c>
      <c r="IN550" t="s">
        <v>435</v>
      </c>
      <c r="IO550" t="s">
        <v>435</v>
      </c>
      <c r="IP550">
        <v>0</v>
      </c>
      <c r="IQ550">
        <v>100</v>
      </c>
      <c r="IR550">
        <v>100</v>
      </c>
      <c r="IS550">
        <v>-0.6830000000000001</v>
      </c>
      <c r="IT550">
        <v>-0.4251</v>
      </c>
      <c r="IU550">
        <v>-0.4497975998826779</v>
      </c>
      <c r="IV550">
        <v>0.0001543633802942166</v>
      </c>
      <c r="IW550">
        <v>-6.359805854135664E-07</v>
      </c>
      <c r="IX550">
        <v>1.931128000261328E-10</v>
      </c>
      <c r="IY550">
        <v>-0.4300176354642509</v>
      </c>
      <c r="IZ550">
        <v>-0.009907362677547949</v>
      </c>
      <c r="JA550">
        <v>0.0006454078662214542</v>
      </c>
      <c r="JB550">
        <v>-5.064920317128958E-06</v>
      </c>
      <c r="JC550">
        <v>3</v>
      </c>
      <c r="JD550">
        <v>1872</v>
      </c>
      <c r="JE550">
        <v>1</v>
      </c>
      <c r="JF550">
        <v>37</v>
      </c>
      <c r="JG550">
        <v>25.3</v>
      </c>
      <c r="JH550">
        <v>25.3</v>
      </c>
      <c r="JI550">
        <v>2.19727</v>
      </c>
      <c r="JJ550">
        <v>2.6416</v>
      </c>
      <c r="JK550">
        <v>1.49658</v>
      </c>
      <c r="JL550">
        <v>2.33765</v>
      </c>
      <c r="JM550">
        <v>1.54785</v>
      </c>
      <c r="JN550">
        <v>2.44385</v>
      </c>
      <c r="JO550">
        <v>43.2633</v>
      </c>
      <c r="JP550">
        <v>15.8832</v>
      </c>
      <c r="JQ550">
        <v>18</v>
      </c>
      <c r="JR550">
        <v>496.581</v>
      </c>
      <c r="JS550">
        <v>517.105</v>
      </c>
      <c r="JT550">
        <v>23.2083</v>
      </c>
      <c r="JU550">
        <v>32.3675</v>
      </c>
      <c r="JV550">
        <v>29.9983</v>
      </c>
      <c r="JW550">
        <v>32.3892</v>
      </c>
      <c r="JX550">
        <v>32.3229</v>
      </c>
      <c r="JY550">
        <v>44.14</v>
      </c>
      <c r="JZ550">
        <v>41.467</v>
      </c>
      <c r="KA550">
        <v>0</v>
      </c>
      <c r="KB550">
        <v>23.2484</v>
      </c>
      <c r="KC550">
        <v>954.4589999999999</v>
      </c>
      <c r="KD550">
        <v>16.6284</v>
      </c>
      <c r="KE550">
        <v>99.6182</v>
      </c>
      <c r="KF550">
        <v>99.6148</v>
      </c>
    </row>
    <row r="551" spans="1:292">
      <c r="A551">
        <v>511</v>
      </c>
      <c r="B551">
        <v>1685136027.6</v>
      </c>
      <c r="C551">
        <v>12625.09999990463</v>
      </c>
      <c r="D551" t="s">
        <v>1467</v>
      </c>
      <c r="E551" t="s">
        <v>1468</v>
      </c>
      <c r="F551">
        <v>5</v>
      </c>
      <c r="G551" t="s">
        <v>1353</v>
      </c>
      <c r="H551">
        <v>1685136020.1</v>
      </c>
      <c r="I551">
        <f>(J551)/1000</f>
        <v>0</v>
      </c>
      <c r="J551">
        <f>IF(DO551, AM551, AG551)</f>
        <v>0</v>
      </c>
      <c r="K551">
        <f>IF(DO551, AH551, AF551)</f>
        <v>0</v>
      </c>
      <c r="L551">
        <f>DQ551 - IF(AT551&gt;1, K551*DK551*100.0/(AV551*EE551), 0)</f>
        <v>0</v>
      </c>
      <c r="M551">
        <f>((S551-I551/2)*L551-K551)/(S551+I551/2)</f>
        <v>0</v>
      </c>
      <c r="N551">
        <f>M551*(DX551+DY551)/1000.0</f>
        <v>0</v>
      </c>
      <c r="O551">
        <f>(DQ551 - IF(AT551&gt;1, K551*DK551*100.0/(AV551*EE551), 0))*(DX551+DY551)/1000.0</f>
        <v>0</v>
      </c>
      <c r="P551">
        <f>2.0/((1/R551-1/Q551)+SIGN(R551)*SQRT((1/R551-1/Q551)*(1/R551-1/Q551) + 4*DL551/((DL551+1)*(DL551+1))*(2*1/R551*1/Q551-1/Q551*1/Q551)))</f>
        <v>0</v>
      </c>
      <c r="Q551">
        <f>IF(LEFT(DM551,1)&lt;&gt;"0",IF(LEFT(DM551,1)="1",3.0,DN551),$D$5+$E$5*(EE551*DX551/($K$5*1000))+$F$5*(EE551*DX551/($K$5*1000))*MAX(MIN(DK551,$J$5),$I$5)*MAX(MIN(DK551,$J$5),$I$5)+$G$5*MAX(MIN(DK551,$J$5),$I$5)*(EE551*DX551/($K$5*1000))+$H$5*(EE551*DX551/($K$5*1000))*(EE551*DX551/($K$5*1000)))</f>
        <v>0</v>
      </c>
      <c r="R551">
        <f>I551*(1000-(1000*0.61365*exp(17.502*V551/(240.97+V551))/(DX551+DY551)+DS551)/2)/(1000*0.61365*exp(17.502*V551/(240.97+V551))/(DX551+DY551)-DS551)</f>
        <v>0</v>
      </c>
      <c r="S551">
        <f>1/((DL551+1)/(P551/1.6)+1/(Q551/1.37)) + DL551/((DL551+1)/(P551/1.6) + DL551/(Q551/1.37))</f>
        <v>0</v>
      </c>
      <c r="T551">
        <f>(DG551*DJ551)</f>
        <v>0</v>
      </c>
      <c r="U551">
        <f>(DZ551+(T551+2*0.95*5.67E-8*(((DZ551+$B$9)+273)^4-(DZ551+273)^4)-44100*I551)/(1.84*29.3*Q551+8*0.95*5.67E-8*(DZ551+273)^3))</f>
        <v>0</v>
      </c>
      <c r="V551">
        <f>($C$9*EA551+$D$9*EB551+$E$9*U551)</f>
        <v>0</v>
      </c>
      <c r="W551">
        <f>0.61365*exp(17.502*V551/(240.97+V551))</f>
        <v>0</v>
      </c>
      <c r="X551">
        <f>(Y551/Z551*100)</f>
        <v>0</v>
      </c>
      <c r="Y551">
        <f>DS551*(DX551+DY551)/1000</f>
        <v>0</v>
      </c>
      <c r="Z551">
        <f>0.61365*exp(17.502*DZ551/(240.97+DZ551))</f>
        <v>0</v>
      </c>
      <c r="AA551">
        <f>(W551-DS551*(DX551+DY551)/1000)</f>
        <v>0</v>
      </c>
      <c r="AB551">
        <f>(-I551*44100)</f>
        <v>0</v>
      </c>
      <c r="AC551">
        <f>2*29.3*Q551*0.92*(DZ551-V551)</f>
        <v>0</v>
      </c>
      <c r="AD551">
        <f>2*0.95*5.67E-8*(((DZ551+$B$9)+273)^4-(V551+273)^4)</f>
        <v>0</v>
      </c>
      <c r="AE551">
        <f>T551+AD551+AB551+AC551</f>
        <v>0</v>
      </c>
      <c r="AF551">
        <f>DW551*AT551*(DR551-DQ551*(1000-AT551*DT551)/(1000-AT551*DS551))/(100*DK551)</f>
        <v>0</v>
      </c>
      <c r="AG551">
        <f>1000*DW551*AT551*(DS551-DT551)/(100*DK551*(1000-AT551*DS551))</f>
        <v>0</v>
      </c>
      <c r="AH551">
        <f>(AI551 - AJ551 - DX551*1E3/(8.314*(DZ551+273.15)) * AL551/DW551 * AK551) * DW551/(100*DK551) * (1000 - DT551)/1000</f>
        <v>0</v>
      </c>
      <c r="AI551">
        <v>955.0249377674105</v>
      </c>
      <c r="AJ551">
        <v>925.7103818181821</v>
      </c>
      <c r="AK551">
        <v>3.414989292543936</v>
      </c>
      <c r="AL551">
        <v>66.91601856702424</v>
      </c>
      <c r="AM551">
        <f>(AO551 - AN551 + DX551*1E3/(8.314*(DZ551+273.15)) * AQ551/DW551 * AP551) * DW551/(100*DK551) * 1000/(1000 - AO551)</f>
        <v>0</v>
      </c>
      <c r="AN551">
        <v>16.56913052591764</v>
      </c>
      <c r="AO551">
        <v>18.0079055944056</v>
      </c>
      <c r="AP551">
        <v>0.0001111130693431836</v>
      </c>
      <c r="AQ551">
        <v>105.3617858527693</v>
      </c>
      <c r="AR551">
        <v>0</v>
      </c>
      <c r="AS551">
        <v>0</v>
      </c>
      <c r="AT551">
        <f>IF(AR551*$H$15&gt;=AV551,1.0,(AV551/(AV551-AR551*$H$15)))</f>
        <v>0</v>
      </c>
      <c r="AU551">
        <f>(AT551-1)*100</f>
        <v>0</v>
      </c>
      <c r="AV551">
        <f>MAX(0,($B$15+$C$15*EE551)/(1+$D$15*EE551)*DX551/(DZ551+273)*$E$15)</f>
        <v>0</v>
      </c>
      <c r="AW551" t="s">
        <v>429</v>
      </c>
      <c r="AX551" t="s">
        <v>429</v>
      </c>
      <c r="AY551">
        <v>0</v>
      </c>
      <c r="AZ551">
        <v>0</v>
      </c>
      <c r="BA551">
        <f>1-AY551/AZ551</f>
        <v>0</v>
      </c>
      <c r="BB551">
        <v>0</v>
      </c>
      <c r="BC551" t="s">
        <v>429</v>
      </c>
      <c r="BD551" t="s">
        <v>429</v>
      </c>
      <c r="BE551">
        <v>0</v>
      </c>
      <c r="BF551">
        <v>0</v>
      </c>
      <c r="BG551">
        <f>1-BE551/BF551</f>
        <v>0</v>
      </c>
      <c r="BH551">
        <v>0.5</v>
      </c>
      <c r="BI551">
        <f>DH551</f>
        <v>0</v>
      </c>
      <c r="BJ551">
        <f>K551</f>
        <v>0</v>
      </c>
      <c r="BK551">
        <f>BG551*BH551*BI551</f>
        <v>0</v>
      </c>
      <c r="BL551">
        <f>(BJ551-BB551)/BI551</f>
        <v>0</v>
      </c>
      <c r="BM551">
        <f>(AZ551-BF551)/BF551</f>
        <v>0</v>
      </c>
      <c r="BN551">
        <f>AY551/(BA551+AY551/BF551)</f>
        <v>0</v>
      </c>
      <c r="BO551" t="s">
        <v>429</v>
      </c>
      <c r="BP551">
        <v>0</v>
      </c>
      <c r="BQ551">
        <f>IF(BP551&lt;&gt;0, BP551, BN551)</f>
        <v>0</v>
      </c>
      <c r="BR551">
        <f>1-BQ551/BF551</f>
        <v>0</v>
      </c>
      <c r="BS551">
        <f>(BF551-BE551)/(BF551-BQ551)</f>
        <v>0</v>
      </c>
      <c r="BT551">
        <f>(AZ551-BF551)/(AZ551-BQ551)</f>
        <v>0</v>
      </c>
      <c r="BU551">
        <f>(BF551-BE551)/(BF551-AY551)</f>
        <v>0</v>
      </c>
      <c r="BV551">
        <f>(AZ551-BF551)/(AZ551-AY551)</f>
        <v>0</v>
      </c>
      <c r="BW551">
        <f>(BS551*BQ551/BE551)</f>
        <v>0</v>
      </c>
      <c r="BX551">
        <f>(1-BW551)</f>
        <v>0</v>
      </c>
      <c r="DG551">
        <f>$B$13*EF551+$C$13*EG551+$F$13*ER551*(1-EU551)</f>
        <v>0</v>
      </c>
      <c r="DH551">
        <f>DG551*DI551</f>
        <v>0</v>
      </c>
      <c r="DI551">
        <f>($B$13*$D$11+$C$13*$D$11+$F$13*((FE551+EW551)/MAX(FE551+EW551+FF551, 0.1)*$I$11+FF551/MAX(FE551+EW551+FF551, 0.1)*$J$11))/($B$13+$C$13+$F$13)</f>
        <v>0</v>
      </c>
      <c r="DJ551">
        <f>($B$13*$K$11+$C$13*$K$11+$F$13*((FE551+EW551)/MAX(FE551+EW551+FF551, 0.1)*$P$11+FF551/MAX(FE551+EW551+FF551, 0.1)*$Q$11))/($B$13+$C$13+$F$13)</f>
        <v>0</v>
      </c>
      <c r="DK551">
        <v>5.18</v>
      </c>
      <c r="DL551">
        <v>0.5</v>
      </c>
      <c r="DM551" t="s">
        <v>430</v>
      </c>
      <c r="DN551">
        <v>2</v>
      </c>
      <c r="DO551" t="b">
        <v>1</v>
      </c>
      <c r="DP551">
        <v>1685136020.1</v>
      </c>
      <c r="DQ551">
        <v>885.6467777777777</v>
      </c>
      <c r="DR551">
        <v>925.2938888888888</v>
      </c>
      <c r="DS551">
        <v>18.00614444444444</v>
      </c>
      <c r="DT551">
        <v>16.56985555555556</v>
      </c>
      <c r="DU551">
        <v>886.325037037037</v>
      </c>
      <c r="DV551">
        <v>18.43123333333333</v>
      </c>
      <c r="DW551">
        <v>500.010037037037</v>
      </c>
      <c r="DX551">
        <v>99.53581851851851</v>
      </c>
      <c r="DY551">
        <v>0.09993754074074072</v>
      </c>
      <c r="DZ551">
        <v>27.18478518518519</v>
      </c>
      <c r="EA551">
        <v>27.9477</v>
      </c>
      <c r="EB551">
        <v>999.9000000000001</v>
      </c>
      <c r="EC551">
        <v>0</v>
      </c>
      <c r="ED551">
        <v>0</v>
      </c>
      <c r="EE551">
        <v>10004.54444444444</v>
      </c>
      <c r="EF551">
        <v>0</v>
      </c>
      <c r="EG551">
        <v>21.43409259259259</v>
      </c>
      <c r="EH551">
        <v>-39.64696296296297</v>
      </c>
      <c r="EI551">
        <v>901.8863703703704</v>
      </c>
      <c r="EJ551">
        <v>940.8841481481483</v>
      </c>
      <c r="EK551">
        <v>1.4363</v>
      </c>
      <c r="EL551">
        <v>925.2938888888888</v>
      </c>
      <c r="EM551">
        <v>16.56985555555556</v>
      </c>
      <c r="EN551">
        <v>1.792257407407407</v>
      </c>
      <c r="EO551">
        <v>1.649292592592593</v>
      </c>
      <c r="EP551">
        <v>15.71942222222222</v>
      </c>
      <c r="EQ551">
        <v>14.42723333333334</v>
      </c>
      <c r="ER551">
        <v>2000.021111111111</v>
      </c>
      <c r="ES551">
        <v>0.9800054444444443</v>
      </c>
      <c r="ET551">
        <v>0.01999478888888889</v>
      </c>
      <c r="EU551">
        <v>0</v>
      </c>
      <c r="EV551">
        <v>482.094962962963</v>
      </c>
      <c r="EW551">
        <v>5.00078</v>
      </c>
      <c r="EX551">
        <v>12496.55925925926</v>
      </c>
      <c r="EY551">
        <v>16379.83703703704</v>
      </c>
      <c r="EZ551">
        <v>41.27751851851851</v>
      </c>
      <c r="FA551">
        <v>42.46033333333333</v>
      </c>
      <c r="FB551">
        <v>41.5344074074074</v>
      </c>
      <c r="FC551">
        <v>41.92555555555555</v>
      </c>
      <c r="FD551">
        <v>42.02044444444443</v>
      </c>
      <c r="FE551">
        <v>1955.131111111111</v>
      </c>
      <c r="FF551">
        <v>39.89000000000001</v>
      </c>
      <c r="FG551">
        <v>0</v>
      </c>
      <c r="FH551">
        <v>1685136025.9</v>
      </c>
      <c r="FI551">
        <v>0</v>
      </c>
      <c r="FJ551">
        <v>482.0703999999999</v>
      </c>
      <c r="FK551">
        <v>-2.86507691635458</v>
      </c>
      <c r="FL551">
        <v>-268.0999996493539</v>
      </c>
      <c r="FM551">
        <v>12494.588</v>
      </c>
      <c r="FN551">
        <v>15</v>
      </c>
      <c r="FO551">
        <v>1685134506</v>
      </c>
      <c r="FP551" t="s">
        <v>1354</v>
      </c>
      <c r="FQ551">
        <v>1685134505.5</v>
      </c>
      <c r="FR551">
        <v>1685134506</v>
      </c>
      <c r="FS551">
        <v>8</v>
      </c>
      <c r="FT551">
        <v>0.058</v>
      </c>
      <c r="FU551">
        <v>-0.01</v>
      </c>
      <c r="FV551">
        <v>-0.483</v>
      </c>
      <c r="FW551">
        <v>-0.436</v>
      </c>
      <c r="FX551">
        <v>420</v>
      </c>
      <c r="FY551">
        <v>17</v>
      </c>
      <c r="FZ551">
        <v>0.32</v>
      </c>
      <c r="GA551">
        <v>0.03</v>
      </c>
      <c r="GB551">
        <v>-39.58399024390244</v>
      </c>
      <c r="GC551">
        <v>-1.005171428571322</v>
      </c>
      <c r="GD551">
        <v>0.1283151433088851</v>
      </c>
      <c r="GE551">
        <v>0</v>
      </c>
      <c r="GF551">
        <v>1.43508756097561</v>
      </c>
      <c r="GG551">
        <v>0.03014738675958161</v>
      </c>
      <c r="GH551">
        <v>0.003466118782877151</v>
      </c>
      <c r="GI551">
        <v>1</v>
      </c>
      <c r="GJ551">
        <v>1</v>
      </c>
      <c r="GK551">
        <v>2</v>
      </c>
      <c r="GL551" t="s">
        <v>432</v>
      </c>
      <c r="GM551">
        <v>3.09891</v>
      </c>
      <c r="GN551">
        <v>2.75835</v>
      </c>
      <c r="GO551">
        <v>0.164692</v>
      </c>
      <c r="GP551">
        <v>0.169282</v>
      </c>
      <c r="GQ551">
        <v>0.098138</v>
      </c>
      <c r="GR551">
        <v>0.091416</v>
      </c>
      <c r="GS551">
        <v>21311.1</v>
      </c>
      <c r="GT551">
        <v>20902.8</v>
      </c>
      <c r="GU551">
        <v>26067.6</v>
      </c>
      <c r="GV551">
        <v>25513.9</v>
      </c>
      <c r="GW551">
        <v>37741.5</v>
      </c>
      <c r="GX551">
        <v>35192.3</v>
      </c>
      <c r="GY551">
        <v>45587.9</v>
      </c>
      <c r="GZ551">
        <v>41900.6</v>
      </c>
      <c r="HA551">
        <v>1.85235</v>
      </c>
      <c r="HB551">
        <v>1.8592</v>
      </c>
      <c r="HC551">
        <v>-0.0933036</v>
      </c>
      <c r="HD551">
        <v>0</v>
      </c>
      <c r="HE551">
        <v>29.5898</v>
      </c>
      <c r="HF551">
        <v>999.9</v>
      </c>
      <c r="HG551">
        <v>39</v>
      </c>
      <c r="HH551">
        <v>40.9</v>
      </c>
      <c r="HI551">
        <v>30.4774</v>
      </c>
      <c r="HJ551">
        <v>62.6201</v>
      </c>
      <c r="HK551">
        <v>23.0088</v>
      </c>
      <c r="HL551">
        <v>1</v>
      </c>
      <c r="HM551">
        <v>0.413915</v>
      </c>
      <c r="HN551">
        <v>5.00566</v>
      </c>
      <c r="HO551">
        <v>20.2259</v>
      </c>
      <c r="HP551">
        <v>5.2128</v>
      </c>
      <c r="HQ551">
        <v>11.9806</v>
      </c>
      <c r="HR551">
        <v>4.9639</v>
      </c>
      <c r="HS551">
        <v>3.2744</v>
      </c>
      <c r="HT551">
        <v>9999</v>
      </c>
      <c r="HU551">
        <v>9999</v>
      </c>
      <c r="HV551">
        <v>9999</v>
      </c>
      <c r="HW551">
        <v>43.7</v>
      </c>
      <c r="HX551">
        <v>1.86401</v>
      </c>
      <c r="HY551">
        <v>1.8602</v>
      </c>
      <c r="HZ551">
        <v>1.85852</v>
      </c>
      <c r="IA551">
        <v>1.85989</v>
      </c>
      <c r="IB551">
        <v>1.85983</v>
      </c>
      <c r="IC551">
        <v>1.85838</v>
      </c>
      <c r="ID551">
        <v>1.85745</v>
      </c>
      <c r="IE551">
        <v>1.85232</v>
      </c>
      <c r="IF551">
        <v>0</v>
      </c>
      <c r="IG551">
        <v>0</v>
      </c>
      <c r="IH551">
        <v>0</v>
      </c>
      <c r="II551">
        <v>0</v>
      </c>
      <c r="IJ551" t="s">
        <v>433</v>
      </c>
      <c r="IK551" t="s">
        <v>434</v>
      </c>
      <c r="IL551" t="s">
        <v>435</v>
      </c>
      <c r="IM551" t="s">
        <v>435</v>
      </c>
      <c r="IN551" t="s">
        <v>435</v>
      </c>
      <c r="IO551" t="s">
        <v>435</v>
      </c>
      <c r="IP551">
        <v>0</v>
      </c>
      <c r="IQ551">
        <v>100</v>
      </c>
      <c r="IR551">
        <v>100</v>
      </c>
      <c r="IS551">
        <v>-0.6909999999999999</v>
      </c>
      <c r="IT551">
        <v>-0.4251</v>
      </c>
      <c r="IU551">
        <v>-0.4497975998826779</v>
      </c>
      <c r="IV551">
        <v>0.0001543633802942166</v>
      </c>
      <c r="IW551">
        <v>-6.359805854135664E-07</v>
      </c>
      <c r="IX551">
        <v>1.931128000261328E-10</v>
      </c>
      <c r="IY551">
        <v>-0.4300176354642509</v>
      </c>
      <c r="IZ551">
        <v>-0.009907362677547949</v>
      </c>
      <c r="JA551">
        <v>0.0006454078662214542</v>
      </c>
      <c r="JB551">
        <v>-5.064920317128958E-06</v>
      </c>
      <c r="JC551">
        <v>3</v>
      </c>
      <c r="JD551">
        <v>1872</v>
      </c>
      <c r="JE551">
        <v>1</v>
      </c>
      <c r="JF551">
        <v>37</v>
      </c>
      <c r="JG551">
        <v>25.4</v>
      </c>
      <c r="JH551">
        <v>25.4</v>
      </c>
      <c r="JI551">
        <v>2.22778</v>
      </c>
      <c r="JJ551">
        <v>2.65625</v>
      </c>
      <c r="JK551">
        <v>1.49658</v>
      </c>
      <c r="JL551">
        <v>2.33765</v>
      </c>
      <c r="JM551">
        <v>1.54907</v>
      </c>
      <c r="JN551">
        <v>2.36938</v>
      </c>
      <c r="JO551">
        <v>43.2633</v>
      </c>
      <c r="JP551">
        <v>15.8219</v>
      </c>
      <c r="JQ551">
        <v>18</v>
      </c>
      <c r="JR551">
        <v>496.59</v>
      </c>
      <c r="JS551">
        <v>517.198</v>
      </c>
      <c r="JT551">
        <v>23.208</v>
      </c>
      <c r="JU551">
        <v>32.3652</v>
      </c>
      <c r="JV551">
        <v>30.0019</v>
      </c>
      <c r="JW551">
        <v>32.3864</v>
      </c>
      <c r="JX551">
        <v>32.3215</v>
      </c>
      <c r="JY551">
        <v>44.8168</v>
      </c>
      <c r="JZ551">
        <v>41.467</v>
      </c>
      <c r="KA551">
        <v>0</v>
      </c>
      <c r="KB551">
        <v>22.7192</v>
      </c>
      <c r="KC551">
        <v>974.518</v>
      </c>
      <c r="KD551">
        <v>16.6473</v>
      </c>
      <c r="KE551">
        <v>99.62009999999999</v>
      </c>
      <c r="KF551">
        <v>99.6151</v>
      </c>
    </row>
    <row r="552" spans="1:292">
      <c r="A552">
        <v>512</v>
      </c>
      <c r="B552">
        <v>1685136032.6</v>
      </c>
      <c r="C552">
        <v>12630.09999990463</v>
      </c>
      <c r="D552" t="s">
        <v>1469</v>
      </c>
      <c r="E552" t="s">
        <v>1470</v>
      </c>
      <c r="F552">
        <v>5</v>
      </c>
      <c r="G552" t="s">
        <v>1353</v>
      </c>
      <c r="H552">
        <v>1685136024.814285</v>
      </c>
      <c r="I552">
        <f>(J552)/1000</f>
        <v>0</v>
      </c>
      <c r="J552">
        <f>IF(DO552, AM552, AG552)</f>
        <v>0</v>
      </c>
      <c r="K552">
        <f>IF(DO552, AH552, AF552)</f>
        <v>0</v>
      </c>
      <c r="L552">
        <f>DQ552 - IF(AT552&gt;1, K552*DK552*100.0/(AV552*EE552), 0)</f>
        <v>0</v>
      </c>
      <c r="M552">
        <f>((S552-I552/2)*L552-K552)/(S552+I552/2)</f>
        <v>0</v>
      </c>
      <c r="N552">
        <f>M552*(DX552+DY552)/1000.0</f>
        <v>0</v>
      </c>
      <c r="O552">
        <f>(DQ552 - IF(AT552&gt;1, K552*DK552*100.0/(AV552*EE552), 0))*(DX552+DY552)/1000.0</f>
        <v>0</v>
      </c>
      <c r="P552">
        <f>2.0/((1/R552-1/Q552)+SIGN(R552)*SQRT((1/R552-1/Q552)*(1/R552-1/Q552) + 4*DL552/((DL552+1)*(DL552+1))*(2*1/R552*1/Q552-1/Q552*1/Q552)))</f>
        <v>0</v>
      </c>
      <c r="Q552">
        <f>IF(LEFT(DM552,1)&lt;&gt;"0",IF(LEFT(DM552,1)="1",3.0,DN552),$D$5+$E$5*(EE552*DX552/($K$5*1000))+$F$5*(EE552*DX552/($K$5*1000))*MAX(MIN(DK552,$J$5),$I$5)*MAX(MIN(DK552,$J$5),$I$5)+$G$5*MAX(MIN(DK552,$J$5),$I$5)*(EE552*DX552/($K$5*1000))+$H$5*(EE552*DX552/($K$5*1000))*(EE552*DX552/($K$5*1000)))</f>
        <v>0</v>
      </c>
      <c r="R552">
        <f>I552*(1000-(1000*0.61365*exp(17.502*V552/(240.97+V552))/(DX552+DY552)+DS552)/2)/(1000*0.61365*exp(17.502*V552/(240.97+V552))/(DX552+DY552)-DS552)</f>
        <v>0</v>
      </c>
      <c r="S552">
        <f>1/((DL552+1)/(P552/1.6)+1/(Q552/1.37)) + DL552/((DL552+1)/(P552/1.6) + DL552/(Q552/1.37))</f>
        <v>0</v>
      </c>
      <c r="T552">
        <f>(DG552*DJ552)</f>
        <v>0</v>
      </c>
      <c r="U552">
        <f>(DZ552+(T552+2*0.95*5.67E-8*(((DZ552+$B$9)+273)^4-(DZ552+273)^4)-44100*I552)/(1.84*29.3*Q552+8*0.95*5.67E-8*(DZ552+273)^3))</f>
        <v>0</v>
      </c>
      <c r="V552">
        <f>($C$9*EA552+$D$9*EB552+$E$9*U552)</f>
        <v>0</v>
      </c>
      <c r="W552">
        <f>0.61365*exp(17.502*V552/(240.97+V552))</f>
        <v>0</v>
      </c>
      <c r="X552">
        <f>(Y552/Z552*100)</f>
        <v>0</v>
      </c>
      <c r="Y552">
        <f>DS552*(DX552+DY552)/1000</f>
        <v>0</v>
      </c>
      <c r="Z552">
        <f>0.61365*exp(17.502*DZ552/(240.97+DZ552))</f>
        <v>0</v>
      </c>
      <c r="AA552">
        <f>(W552-DS552*(DX552+DY552)/1000)</f>
        <v>0</v>
      </c>
      <c r="AB552">
        <f>(-I552*44100)</f>
        <v>0</v>
      </c>
      <c r="AC552">
        <f>2*29.3*Q552*0.92*(DZ552-V552)</f>
        <v>0</v>
      </c>
      <c r="AD552">
        <f>2*0.95*5.67E-8*(((DZ552+$B$9)+273)^4-(V552+273)^4)</f>
        <v>0</v>
      </c>
      <c r="AE552">
        <f>T552+AD552+AB552+AC552</f>
        <v>0</v>
      </c>
      <c r="AF552">
        <f>DW552*AT552*(DR552-DQ552*(1000-AT552*DT552)/(1000-AT552*DS552))/(100*DK552)</f>
        <v>0</v>
      </c>
      <c r="AG552">
        <f>1000*DW552*AT552*(DS552-DT552)/(100*DK552*(1000-AT552*DS552))</f>
        <v>0</v>
      </c>
      <c r="AH552">
        <f>(AI552 - AJ552 - DX552*1E3/(8.314*(DZ552+273.15)) * AL552/DW552 * AK552) * DW552/(100*DK552) * (1000 - DT552)/1000</f>
        <v>0</v>
      </c>
      <c r="AI552">
        <v>972.0425377368394</v>
      </c>
      <c r="AJ552">
        <v>942.7774666666666</v>
      </c>
      <c r="AK552">
        <v>3.407770657216306</v>
      </c>
      <c r="AL552">
        <v>66.91601856702424</v>
      </c>
      <c r="AM552">
        <f>(AO552 - AN552 + DX552*1E3/(8.314*(DZ552+273.15)) * AQ552/DW552 * AP552) * DW552/(100*DK552) * 1000/(1000 - AO552)</f>
        <v>0</v>
      </c>
      <c r="AN552">
        <v>16.57014041242755</v>
      </c>
      <c r="AO552">
        <v>17.98557482517483</v>
      </c>
      <c r="AP552">
        <v>-0.0002060595406167715</v>
      </c>
      <c r="AQ552">
        <v>105.3617858527693</v>
      </c>
      <c r="AR552">
        <v>0</v>
      </c>
      <c r="AS552">
        <v>0</v>
      </c>
      <c r="AT552">
        <f>IF(AR552*$H$15&gt;=AV552,1.0,(AV552/(AV552-AR552*$H$15)))</f>
        <v>0</v>
      </c>
      <c r="AU552">
        <f>(AT552-1)*100</f>
        <v>0</v>
      </c>
      <c r="AV552">
        <f>MAX(0,($B$15+$C$15*EE552)/(1+$D$15*EE552)*DX552/(DZ552+273)*$E$15)</f>
        <v>0</v>
      </c>
      <c r="AW552" t="s">
        <v>429</v>
      </c>
      <c r="AX552" t="s">
        <v>429</v>
      </c>
      <c r="AY552">
        <v>0</v>
      </c>
      <c r="AZ552">
        <v>0</v>
      </c>
      <c r="BA552">
        <f>1-AY552/AZ552</f>
        <v>0</v>
      </c>
      <c r="BB552">
        <v>0</v>
      </c>
      <c r="BC552" t="s">
        <v>429</v>
      </c>
      <c r="BD552" t="s">
        <v>429</v>
      </c>
      <c r="BE552">
        <v>0</v>
      </c>
      <c r="BF552">
        <v>0</v>
      </c>
      <c r="BG552">
        <f>1-BE552/BF552</f>
        <v>0</v>
      </c>
      <c r="BH552">
        <v>0.5</v>
      </c>
      <c r="BI552">
        <f>DH552</f>
        <v>0</v>
      </c>
      <c r="BJ552">
        <f>K552</f>
        <v>0</v>
      </c>
      <c r="BK552">
        <f>BG552*BH552*BI552</f>
        <v>0</v>
      </c>
      <c r="BL552">
        <f>(BJ552-BB552)/BI552</f>
        <v>0</v>
      </c>
      <c r="BM552">
        <f>(AZ552-BF552)/BF552</f>
        <v>0</v>
      </c>
      <c r="BN552">
        <f>AY552/(BA552+AY552/BF552)</f>
        <v>0</v>
      </c>
      <c r="BO552" t="s">
        <v>429</v>
      </c>
      <c r="BP552">
        <v>0</v>
      </c>
      <c r="BQ552">
        <f>IF(BP552&lt;&gt;0, BP552, BN552)</f>
        <v>0</v>
      </c>
      <c r="BR552">
        <f>1-BQ552/BF552</f>
        <v>0</v>
      </c>
      <c r="BS552">
        <f>(BF552-BE552)/(BF552-BQ552)</f>
        <v>0</v>
      </c>
      <c r="BT552">
        <f>(AZ552-BF552)/(AZ552-BQ552)</f>
        <v>0</v>
      </c>
      <c r="BU552">
        <f>(BF552-BE552)/(BF552-AY552)</f>
        <v>0</v>
      </c>
      <c r="BV552">
        <f>(AZ552-BF552)/(AZ552-AY552)</f>
        <v>0</v>
      </c>
      <c r="BW552">
        <f>(BS552*BQ552/BE552)</f>
        <v>0</v>
      </c>
      <c r="BX552">
        <f>(1-BW552)</f>
        <v>0</v>
      </c>
      <c r="DG552">
        <f>$B$13*EF552+$C$13*EG552+$F$13*ER552*(1-EU552)</f>
        <v>0</v>
      </c>
      <c r="DH552">
        <f>DG552*DI552</f>
        <v>0</v>
      </c>
      <c r="DI552">
        <f>($B$13*$D$11+$C$13*$D$11+$F$13*((FE552+EW552)/MAX(FE552+EW552+FF552, 0.1)*$I$11+FF552/MAX(FE552+EW552+FF552, 0.1)*$J$11))/($B$13+$C$13+$F$13)</f>
        <v>0</v>
      </c>
      <c r="DJ552">
        <f>($B$13*$K$11+$C$13*$K$11+$F$13*((FE552+EW552)/MAX(FE552+EW552+FF552, 0.1)*$P$11+FF552/MAX(FE552+EW552+FF552, 0.1)*$Q$11))/($B$13+$C$13+$F$13)</f>
        <v>0</v>
      </c>
      <c r="DK552">
        <v>5.18</v>
      </c>
      <c r="DL552">
        <v>0.5</v>
      </c>
      <c r="DM552" t="s">
        <v>430</v>
      </c>
      <c r="DN552">
        <v>2</v>
      </c>
      <c r="DO552" t="b">
        <v>1</v>
      </c>
      <c r="DP552">
        <v>1685136024.814285</v>
      </c>
      <c r="DQ552">
        <v>901.3906428571428</v>
      </c>
      <c r="DR552">
        <v>941.0748928571429</v>
      </c>
      <c r="DS552">
        <v>18.00388928571429</v>
      </c>
      <c r="DT552">
        <v>16.57064285714286</v>
      </c>
      <c r="DU552">
        <v>902.0770714285716</v>
      </c>
      <c r="DV552">
        <v>18.42899285714286</v>
      </c>
      <c r="DW552">
        <v>499.9953214285715</v>
      </c>
      <c r="DX552">
        <v>99.53564642857143</v>
      </c>
      <c r="DY552">
        <v>0.09999891071428571</v>
      </c>
      <c r="DZ552">
        <v>27.19727857142857</v>
      </c>
      <c r="EA552">
        <v>28.03694285714286</v>
      </c>
      <c r="EB552">
        <v>999.9000000000002</v>
      </c>
      <c r="EC552">
        <v>0</v>
      </c>
      <c r="ED552">
        <v>0</v>
      </c>
      <c r="EE552">
        <v>10000.63071428571</v>
      </c>
      <c r="EF552">
        <v>0</v>
      </c>
      <c r="EG552">
        <v>21.30012142857143</v>
      </c>
      <c r="EH552">
        <v>-39.684125</v>
      </c>
      <c r="EI552">
        <v>917.9166428571428</v>
      </c>
      <c r="EJ552">
        <v>956.9318214285714</v>
      </c>
      <c r="EK552">
        <v>1.4332525</v>
      </c>
      <c r="EL552">
        <v>941.0748928571429</v>
      </c>
      <c r="EM552">
        <v>16.57064285714286</v>
      </c>
      <c r="EN552">
        <v>1.792029642857143</v>
      </c>
      <c r="EO552">
        <v>1.649368571428571</v>
      </c>
      <c r="EP552">
        <v>15.71742857142857</v>
      </c>
      <c r="EQ552">
        <v>14.42794642857143</v>
      </c>
      <c r="ER552">
        <v>2000.010357142857</v>
      </c>
      <c r="ES552">
        <v>0.9800054642857142</v>
      </c>
      <c r="ET552">
        <v>0.01999475</v>
      </c>
      <c r="EU552">
        <v>0</v>
      </c>
      <c r="EV552">
        <v>481.9304642857143</v>
      </c>
      <c r="EW552">
        <v>5.00078</v>
      </c>
      <c r="EX552">
        <v>12478.65357142857</v>
      </c>
      <c r="EY552">
        <v>16379.74285714286</v>
      </c>
      <c r="EZ552">
        <v>41.28321428571427</v>
      </c>
      <c r="FA552">
        <v>42.45949999999998</v>
      </c>
      <c r="FB552">
        <v>41.54657142857143</v>
      </c>
      <c r="FC552">
        <v>41.9170357142857</v>
      </c>
      <c r="FD552">
        <v>42.02421428571428</v>
      </c>
      <c r="FE552">
        <v>1955.120357142857</v>
      </c>
      <c r="FF552">
        <v>39.89000000000001</v>
      </c>
      <c r="FG552">
        <v>0</v>
      </c>
      <c r="FH552">
        <v>1685136030.7</v>
      </c>
      <c r="FI552">
        <v>0</v>
      </c>
      <c r="FJ552">
        <v>481.93944</v>
      </c>
      <c r="FK552">
        <v>-0.2024615329047641</v>
      </c>
      <c r="FL552">
        <v>-166.1538461874808</v>
      </c>
      <c r="FM552">
        <v>12476.868</v>
      </c>
      <c r="FN552">
        <v>15</v>
      </c>
      <c r="FO552">
        <v>1685134506</v>
      </c>
      <c r="FP552" t="s">
        <v>1354</v>
      </c>
      <c r="FQ552">
        <v>1685134505.5</v>
      </c>
      <c r="FR552">
        <v>1685134506</v>
      </c>
      <c r="FS552">
        <v>8</v>
      </c>
      <c r="FT552">
        <v>0.058</v>
      </c>
      <c r="FU552">
        <v>-0.01</v>
      </c>
      <c r="FV552">
        <v>-0.483</v>
      </c>
      <c r="FW552">
        <v>-0.436</v>
      </c>
      <c r="FX552">
        <v>420</v>
      </c>
      <c r="FY552">
        <v>17</v>
      </c>
      <c r="FZ552">
        <v>0.32</v>
      </c>
      <c r="GA552">
        <v>0.03</v>
      </c>
      <c r="GB552">
        <v>-39.65316</v>
      </c>
      <c r="GC552">
        <v>-0.4935196998122258</v>
      </c>
      <c r="GD552">
        <v>0.09450043068684937</v>
      </c>
      <c r="GE552">
        <v>0</v>
      </c>
      <c r="GF552">
        <v>1.43344675</v>
      </c>
      <c r="GG552">
        <v>-0.0284669043152004</v>
      </c>
      <c r="GH552">
        <v>0.007877287727225655</v>
      </c>
      <c r="GI552">
        <v>1</v>
      </c>
      <c r="GJ552">
        <v>1</v>
      </c>
      <c r="GK552">
        <v>2</v>
      </c>
      <c r="GL552" t="s">
        <v>432</v>
      </c>
      <c r="GM552">
        <v>3.09894</v>
      </c>
      <c r="GN552">
        <v>2.75825</v>
      </c>
      <c r="GO552">
        <v>0.166658</v>
      </c>
      <c r="GP552">
        <v>0.171214</v>
      </c>
      <c r="GQ552">
        <v>0.0980499</v>
      </c>
      <c r="GR552">
        <v>0.0915024</v>
      </c>
      <c r="GS552">
        <v>21260.5</v>
      </c>
      <c r="GT552">
        <v>20854</v>
      </c>
      <c r="GU552">
        <v>26067.1</v>
      </c>
      <c r="GV552">
        <v>25513.7</v>
      </c>
      <c r="GW552">
        <v>37744.6</v>
      </c>
      <c r="GX552">
        <v>35188.8</v>
      </c>
      <c r="GY552">
        <v>45587</v>
      </c>
      <c r="GZ552">
        <v>41900.2</v>
      </c>
      <c r="HA552">
        <v>1.85242</v>
      </c>
      <c r="HB552">
        <v>1.85917</v>
      </c>
      <c r="HC552">
        <v>-0.0930503</v>
      </c>
      <c r="HD552">
        <v>0</v>
      </c>
      <c r="HE552">
        <v>29.5811</v>
      </c>
      <c r="HF552">
        <v>999.9</v>
      </c>
      <c r="HG552">
        <v>39</v>
      </c>
      <c r="HH552">
        <v>40.9</v>
      </c>
      <c r="HI552">
        <v>30.4757</v>
      </c>
      <c r="HJ552">
        <v>62.6001</v>
      </c>
      <c r="HK552">
        <v>23.3654</v>
      </c>
      <c r="HL552">
        <v>1</v>
      </c>
      <c r="HM552">
        <v>0.423313</v>
      </c>
      <c r="HN552">
        <v>5.3592</v>
      </c>
      <c r="HO552">
        <v>20.2186</v>
      </c>
      <c r="HP552">
        <v>5.2095</v>
      </c>
      <c r="HQ552">
        <v>11.98</v>
      </c>
      <c r="HR552">
        <v>4.96285</v>
      </c>
      <c r="HS552">
        <v>3.27385</v>
      </c>
      <c r="HT552">
        <v>9999</v>
      </c>
      <c r="HU552">
        <v>9999</v>
      </c>
      <c r="HV552">
        <v>9999</v>
      </c>
      <c r="HW552">
        <v>43.7</v>
      </c>
      <c r="HX552">
        <v>1.864</v>
      </c>
      <c r="HY552">
        <v>1.8602</v>
      </c>
      <c r="HZ552">
        <v>1.85852</v>
      </c>
      <c r="IA552">
        <v>1.85989</v>
      </c>
      <c r="IB552">
        <v>1.85982</v>
      </c>
      <c r="IC552">
        <v>1.85837</v>
      </c>
      <c r="ID552">
        <v>1.85745</v>
      </c>
      <c r="IE552">
        <v>1.85231</v>
      </c>
      <c r="IF552">
        <v>0</v>
      </c>
      <c r="IG552">
        <v>0</v>
      </c>
      <c r="IH552">
        <v>0</v>
      </c>
      <c r="II552">
        <v>0</v>
      </c>
      <c r="IJ552" t="s">
        <v>433</v>
      </c>
      <c r="IK552" t="s">
        <v>434</v>
      </c>
      <c r="IL552" t="s">
        <v>435</v>
      </c>
      <c r="IM552" t="s">
        <v>435</v>
      </c>
      <c r="IN552" t="s">
        <v>435</v>
      </c>
      <c r="IO552" t="s">
        <v>435</v>
      </c>
      <c r="IP552">
        <v>0</v>
      </c>
      <c r="IQ552">
        <v>100</v>
      </c>
      <c r="IR552">
        <v>100</v>
      </c>
      <c r="IS552">
        <v>-0.7</v>
      </c>
      <c r="IT552">
        <v>-0.4253</v>
      </c>
      <c r="IU552">
        <v>-0.4497975998826779</v>
      </c>
      <c r="IV552">
        <v>0.0001543633802942166</v>
      </c>
      <c r="IW552">
        <v>-6.359805854135664E-07</v>
      </c>
      <c r="IX552">
        <v>1.931128000261328E-10</v>
      </c>
      <c r="IY552">
        <v>-0.4300176354642509</v>
      </c>
      <c r="IZ552">
        <v>-0.009907362677547949</v>
      </c>
      <c r="JA552">
        <v>0.0006454078662214542</v>
      </c>
      <c r="JB552">
        <v>-5.064920317128958E-06</v>
      </c>
      <c r="JC552">
        <v>3</v>
      </c>
      <c r="JD552">
        <v>1872</v>
      </c>
      <c r="JE552">
        <v>1</v>
      </c>
      <c r="JF552">
        <v>37</v>
      </c>
      <c r="JG552">
        <v>25.5</v>
      </c>
      <c r="JH552">
        <v>25.4</v>
      </c>
      <c r="JI552">
        <v>2.26074</v>
      </c>
      <c r="JJ552">
        <v>2.64038</v>
      </c>
      <c r="JK552">
        <v>1.49658</v>
      </c>
      <c r="JL552">
        <v>2.33887</v>
      </c>
      <c r="JM552">
        <v>1.54785</v>
      </c>
      <c r="JN552">
        <v>2.45361</v>
      </c>
      <c r="JO552">
        <v>43.2633</v>
      </c>
      <c r="JP552">
        <v>15.8482</v>
      </c>
      <c r="JQ552">
        <v>18</v>
      </c>
      <c r="JR552">
        <v>496.615</v>
      </c>
      <c r="JS552">
        <v>517.163</v>
      </c>
      <c r="JT552">
        <v>22.7962</v>
      </c>
      <c r="JU552">
        <v>32.3623</v>
      </c>
      <c r="JV552">
        <v>30.0055</v>
      </c>
      <c r="JW552">
        <v>32.3836</v>
      </c>
      <c r="JX552">
        <v>32.3193</v>
      </c>
      <c r="JY552">
        <v>45.426</v>
      </c>
      <c r="JZ552">
        <v>40.8984</v>
      </c>
      <c r="KA552">
        <v>0</v>
      </c>
      <c r="KB552">
        <v>22.6556</v>
      </c>
      <c r="KC552">
        <v>987.9</v>
      </c>
      <c r="KD552">
        <v>16.7927</v>
      </c>
      <c r="KE552">
        <v>99.6181</v>
      </c>
      <c r="KF552">
        <v>99.6142</v>
      </c>
    </row>
    <row r="553" spans="1:292">
      <c r="A553">
        <v>513</v>
      </c>
      <c r="B553">
        <v>1685136037.6</v>
      </c>
      <c r="C553">
        <v>12635.09999990463</v>
      </c>
      <c r="D553" t="s">
        <v>1471</v>
      </c>
      <c r="E553" t="s">
        <v>1472</v>
      </c>
      <c r="F553">
        <v>5</v>
      </c>
      <c r="G553" t="s">
        <v>1353</v>
      </c>
      <c r="H553">
        <v>1685136030.1</v>
      </c>
      <c r="I553">
        <f>(J553)/1000</f>
        <v>0</v>
      </c>
      <c r="J553">
        <f>IF(DO553, AM553, AG553)</f>
        <v>0</v>
      </c>
      <c r="K553">
        <f>IF(DO553, AH553, AF553)</f>
        <v>0</v>
      </c>
      <c r="L553">
        <f>DQ553 - IF(AT553&gt;1, K553*DK553*100.0/(AV553*EE553), 0)</f>
        <v>0</v>
      </c>
      <c r="M553">
        <f>((S553-I553/2)*L553-K553)/(S553+I553/2)</f>
        <v>0</v>
      </c>
      <c r="N553">
        <f>M553*(DX553+DY553)/1000.0</f>
        <v>0</v>
      </c>
      <c r="O553">
        <f>(DQ553 - IF(AT553&gt;1, K553*DK553*100.0/(AV553*EE553), 0))*(DX553+DY553)/1000.0</f>
        <v>0</v>
      </c>
      <c r="P553">
        <f>2.0/((1/R553-1/Q553)+SIGN(R553)*SQRT((1/R553-1/Q553)*(1/R553-1/Q553) + 4*DL553/((DL553+1)*(DL553+1))*(2*1/R553*1/Q553-1/Q553*1/Q553)))</f>
        <v>0</v>
      </c>
      <c r="Q553">
        <f>IF(LEFT(DM553,1)&lt;&gt;"0",IF(LEFT(DM553,1)="1",3.0,DN553),$D$5+$E$5*(EE553*DX553/($K$5*1000))+$F$5*(EE553*DX553/($K$5*1000))*MAX(MIN(DK553,$J$5),$I$5)*MAX(MIN(DK553,$J$5),$I$5)+$G$5*MAX(MIN(DK553,$J$5),$I$5)*(EE553*DX553/($K$5*1000))+$H$5*(EE553*DX553/($K$5*1000))*(EE553*DX553/($K$5*1000)))</f>
        <v>0</v>
      </c>
      <c r="R553">
        <f>I553*(1000-(1000*0.61365*exp(17.502*V553/(240.97+V553))/(DX553+DY553)+DS553)/2)/(1000*0.61365*exp(17.502*V553/(240.97+V553))/(DX553+DY553)-DS553)</f>
        <v>0</v>
      </c>
      <c r="S553">
        <f>1/((DL553+1)/(P553/1.6)+1/(Q553/1.37)) + DL553/((DL553+1)/(P553/1.6) + DL553/(Q553/1.37))</f>
        <v>0</v>
      </c>
      <c r="T553">
        <f>(DG553*DJ553)</f>
        <v>0</v>
      </c>
      <c r="U553">
        <f>(DZ553+(T553+2*0.95*5.67E-8*(((DZ553+$B$9)+273)^4-(DZ553+273)^4)-44100*I553)/(1.84*29.3*Q553+8*0.95*5.67E-8*(DZ553+273)^3))</f>
        <v>0</v>
      </c>
      <c r="V553">
        <f>($C$9*EA553+$D$9*EB553+$E$9*U553)</f>
        <v>0</v>
      </c>
      <c r="W553">
        <f>0.61365*exp(17.502*V553/(240.97+V553))</f>
        <v>0</v>
      </c>
      <c r="X553">
        <f>(Y553/Z553*100)</f>
        <v>0</v>
      </c>
      <c r="Y553">
        <f>DS553*(DX553+DY553)/1000</f>
        <v>0</v>
      </c>
      <c r="Z553">
        <f>0.61365*exp(17.502*DZ553/(240.97+DZ553))</f>
        <v>0</v>
      </c>
      <c r="AA553">
        <f>(W553-DS553*(DX553+DY553)/1000)</f>
        <v>0</v>
      </c>
      <c r="AB553">
        <f>(-I553*44100)</f>
        <v>0</v>
      </c>
      <c r="AC553">
        <f>2*29.3*Q553*0.92*(DZ553-V553)</f>
        <v>0</v>
      </c>
      <c r="AD553">
        <f>2*0.95*5.67E-8*(((DZ553+$B$9)+273)^4-(V553+273)^4)</f>
        <v>0</v>
      </c>
      <c r="AE553">
        <f>T553+AD553+AB553+AC553</f>
        <v>0</v>
      </c>
      <c r="AF553">
        <f>DW553*AT553*(DR553-DQ553*(1000-AT553*DT553)/(1000-AT553*DS553))/(100*DK553)</f>
        <v>0</v>
      </c>
      <c r="AG553">
        <f>1000*DW553*AT553*(DS553-DT553)/(100*DK553*(1000-AT553*DS553))</f>
        <v>0</v>
      </c>
      <c r="AH553">
        <f>(AI553 - AJ553 - DX553*1E3/(8.314*(DZ553+273.15)) * AL553/DW553 * AK553) * DW553/(100*DK553) * (1000 - DT553)/1000</f>
        <v>0</v>
      </c>
      <c r="AI553">
        <v>989.164986423998</v>
      </c>
      <c r="AJ553">
        <v>959.8382121212115</v>
      </c>
      <c r="AK553">
        <v>3.405974098882961</v>
      </c>
      <c r="AL553">
        <v>66.91601856702424</v>
      </c>
      <c r="AM553">
        <f>(AO553 - AN553 + DX553*1E3/(8.314*(DZ553+273.15)) * AQ553/DW553 * AP553) * DW553/(100*DK553) * 1000/(1000 - AO553)</f>
        <v>0</v>
      </c>
      <c r="AN553">
        <v>16.60297364837633</v>
      </c>
      <c r="AO553">
        <v>17.97372377622379</v>
      </c>
      <c r="AP553">
        <v>-0.005790165552771941</v>
      </c>
      <c r="AQ553">
        <v>105.3617858527693</v>
      </c>
      <c r="AR553">
        <v>0</v>
      </c>
      <c r="AS553">
        <v>0</v>
      </c>
      <c r="AT553">
        <f>IF(AR553*$H$15&gt;=AV553,1.0,(AV553/(AV553-AR553*$H$15)))</f>
        <v>0</v>
      </c>
      <c r="AU553">
        <f>(AT553-1)*100</f>
        <v>0</v>
      </c>
      <c r="AV553">
        <f>MAX(0,($B$15+$C$15*EE553)/(1+$D$15*EE553)*DX553/(DZ553+273)*$E$15)</f>
        <v>0</v>
      </c>
      <c r="AW553" t="s">
        <v>429</v>
      </c>
      <c r="AX553" t="s">
        <v>429</v>
      </c>
      <c r="AY553">
        <v>0</v>
      </c>
      <c r="AZ553">
        <v>0</v>
      </c>
      <c r="BA553">
        <f>1-AY553/AZ553</f>
        <v>0</v>
      </c>
      <c r="BB553">
        <v>0</v>
      </c>
      <c r="BC553" t="s">
        <v>429</v>
      </c>
      <c r="BD553" t="s">
        <v>429</v>
      </c>
      <c r="BE553">
        <v>0</v>
      </c>
      <c r="BF553">
        <v>0</v>
      </c>
      <c r="BG553">
        <f>1-BE553/BF553</f>
        <v>0</v>
      </c>
      <c r="BH553">
        <v>0.5</v>
      </c>
      <c r="BI553">
        <f>DH553</f>
        <v>0</v>
      </c>
      <c r="BJ553">
        <f>K553</f>
        <v>0</v>
      </c>
      <c r="BK553">
        <f>BG553*BH553*BI553</f>
        <v>0</v>
      </c>
      <c r="BL553">
        <f>(BJ553-BB553)/BI553</f>
        <v>0</v>
      </c>
      <c r="BM553">
        <f>(AZ553-BF553)/BF553</f>
        <v>0</v>
      </c>
      <c r="BN553">
        <f>AY553/(BA553+AY553/BF553)</f>
        <v>0</v>
      </c>
      <c r="BO553" t="s">
        <v>429</v>
      </c>
      <c r="BP553">
        <v>0</v>
      </c>
      <c r="BQ553">
        <f>IF(BP553&lt;&gt;0, BP553, BN553)</f>
        <v>0</v>
      </c>
      <c r="BR553">
        <f>1-BQ553/BF553</f>
        <v>0</v>
      </c>
      <c r="BS553">
        <f>(BF553-BE553)/(BF553-BQ553)</f>
        <v>0</v>
      </c>
      <c r="BT553">
        <f>(AZ553-BF553)/(AZ553-BQ553)</f>
        <v>0</v>
      </c>
      <c r="BU553">
        <f>(BF553-BE553)/(BF553-AY553)</f>
        <v>0</v>
      </c>
      <c r="BV553">
        <f>(AZ553-BF553)/(AZ553-AY553)</f>
        <v>0</v>
      </c>
      <c r="BW553">
        <f>(BS553*BQ553/BE553)</f>
        <v>0</v>
      </c>
      <c r="BX553">
        <f>(1-BW553)</f>
        <v>0</v>
      </c>
      <c r="DG553">
        <f>$B$13*EF553+$C$13*EG553+$F$13*ER553*(1-EU553)</f>
        <v>0</v>
      </c>
      <c r="DH553">
        <f>DG553*DI553</f>
        <v>0</v>
      </c>
      <c r="DI553">
        <f>($B$13*$D$11+$C$13*$D$11+$F$13*((FE553+EW553)/MAX(FE553+EW553+FF553, 0.1)*$I$11+FF553/MAX(FE553+EW553+FF553, 0.1)*$J$11))/($B$13+$C$13+$F$13)</f>
        <v>0</v>
      </c>
      <c r="DJ553">
        <f>($B$13*$K$11+$C$13*$K$11+$F$13*((FE553+EW553)/MAX(FE553+EW553+FF553, 0.1)*$P$11+FF553/MAX(FE553+EW553+FF553, 0.1)*$Q$11))/($B$13+$C$13+$F$13)</f>
        <v>0</v>
      </c>
      <c r="DK553">
        <v>5.18</v>
      </c>
      <c r="DL553">
        <v>0.5</v>
      </c>
      <c r="DM553" t="s">
        <v>430</v>
      </c>
      <c r="DN553">
        <v>2</v>
      </c>
      <c r="DO553" t="b">
        <v>1</v>
      </c>
      <c r="DP553">
        <v>1685136030.1</v>
      </c>
      <c r="DQ553">
        <v>919.1072962962965</v>
      </c>
      <c r="DR553">
        <v>958.7955185185185</v>
      </c>
      <c r="DS553">
        <v>17.99383703703704</v>
      </c>
      <c r="DT553">
        <v>16.59628888888889</v>
      </c>
      <c r="DU553">
        <v>919.8029259259259</v>
      </c>
      <c r="DV553">
        <v>18.41902962962963</v>
      </c>
      <c r="DW553">
        <v>500.0281481481481</v>
      </c>
      <c r="DX553">
        <v>99.53535555555555</v>
      </c>
      <c r="DY553">
        <v>0.1000726777777778</v>
      </c>
      <c r="DZ553">
        <v>27.20557037037037</v>
      </c>
      <c r="EA553">
        <v>28.06243333333333</v>
      </c>
      <c r="EB553">
        <v>999.9000000000001</v>
      </c>
      <c r="EC553">
        <v>0</v>
      </c>
      <c r="ED553">
        <v>0</v>
      </c>
      <c r="EE553">
        <v>9995.418888888889</v>
      </c>
      <c r="EF553">
        <v>0</v>
      </c>
      <c r="EG553">
        <v>21.18139259259259</v>
      </c>
      <c r="EH553">
        <v>-39.68813333333333</v>
      </c>
      <c r="EI553">
        <v>935.9483703703702</v>
      </c>
      <c r="EJ553">
        <v>974.9768888888889</v>
      </c>
      <c r="EK553">
        <v>1.397556296296296</v>
      </c>
      <c r="EL553">
        <v>958.7955185185185</v>
      </c>
      <c r="EM553">
        <v>16.59628888888889</v>
      </c>
      <c r="EN553">
        <v>1.791022962962963</v>
      </c>
      <c r="EO553">
        <v>1.651915925925926</v>
      </c>
      <c r="EP553">
        <v>15.70865185185185</v>
      </c>
      <c r="EQ553">
        <v>14.45177777777778</v>
      </c>
      <c r="ER553">
        <v>2000.006296296296</v>
      </c>
      <c r="ES553">
        <v>0.9800054444444444</v>
      </c>
      <c r="ET553">
        <v>0.01999477037037037</v>
      </c>
      <c r="EU553">
        <v>0</v>
      </c>
      <c r="EV553">
        <v>481.8862222222222</v>
      </c>
      <c r="EW553">
        <v>5.00078</v>
      </c>
      <c r="EX553">
        <v>12467.21111111111</v>
      </c>
      <c r="EY553">
        <v>16379.7037037037</v>
      </c>
      <c r="EZ553">
        <v>41.30299999999999</v>
      </c>
      <c r="FA553">
        <v>42.458</v>
      </c>
      <c r="FB553">
        <v>41.54374074074073</v>
      </c>
      <c r="FC553">
        <v>41.92562962962963</v>
      </c>
      <c r="FD553">
        <v>42.02285185185184</v>
      </c>
      <c r="FE553">
        <v>1955.116296296296</v>
      </c>
      <c r="FF553">
        <v>39.89000000000001</v>
      </c>
      <c r="FG553">
        <v>0</v>
      </c>
      <c r="FH553">
        <v>1685136035.5</v>
      </c>
      <c r="FI553">
        <v>0</v>
      </c>
      <c r="FJ553">
        <v>481.90576</v>
      </c>
      <c r="FK553">
        <v>-0.1895384607223462</v>
      </c>
      <c r="FL553">
        <v>-78.13076914241744</v>
      </c>
      <c r="FM553">
        <v>12467.16</v>
      </c>
      <c r="FN553">
        <v>15</v>
      </c>
      <c r="FO553">
        <v>1685134506</v>
      </c>
      <c r="FP553" t="s">
        <v>1354</v>
      </c>
      <c r="FQ553">
        <v>1685134505.5</v>
      </c>
      <c r="FR553">
        <v>1685134506</v>
      </c>
      <c r="FS553">
        <v>8</v>
      </c>
      <c r="FT553">
        <v>0.058</v>
      </c>
      <c r="FU553">
        <v>-0.01</v>
      </c>
      <c r="FV553">
        <v>-0.483</v>
      </c>
      <c r="FW553">
        <v>-0.436</v>
      </c>
      <c r="FX553">
        <v>420</v>
      </c>
      <c r="FY553">
        <v>17</v>
      </c>
      <c r="FZ553">
        <v>0.32</v>
      </c>
      <c r="GA553">
        <v>0.03</v>
      </c>
      <c r="GB553">
        <v>-39.66823658536585</v>
      </c>
      <c r="GC553">
        <v>-0.2720592334495438</v>
      </c>
      <c r="GD553">
        <v>0.08371352939026311</v>
      </c>
      <c r="GE553">
        <v>0</v>
      </c>
      <c r="GF553">
        <v>1.413629512195122</v>
      </c>
      <c r="GG553">
        <v>-0.3196626480836234</v>
      </c>
      <c r="GH553">
        <v>0.04212111497326864</v>
      </c>
      <c r="GI553">
        <v>1</v>
      </c>
      <c r="GJ553">
        <v>1</v>
      </c>
      <c r="GK553">
        <v>2</v>
      </c>
      <c r="GL553" t="s">
        <v>432</v>
      </c>
      <c r="GM553">
        <v>3.09891</v>
      </c>
      <c r="GN553">
        <v>2.75812</v>
      </c>
      <c r="GO553">
        <v>0.168602</v>
      </c>
      <c r="GP553">
        <v>0.173121</v>
      </c>
      <c r="GQ553">
        <v>0.0980215</v>
      </c>
      <c r="GR553">
        <v>0.09200659999999999</v>
      </c>
      <c r="GS553">
        <v>21210.5</v>
      </c>
      <c r="GT553">
        <v>20805.6</v>
      </c>
      <c r="GU553">
        <v>26066.6</v>
      </c>
      <c r="GV553">
        <v>25513.2</v>
      </c>
      <c r="GW553">
        <v>37745.4</v>
      </c>
      <c r="GX553">
        <v>35168.6</v>
      </c>
      <c r="GY553">
        <v>45586.2</v>
      </c>
      <c r="GZ553">
        <v>41899.2</v>
      </c>
      <c r="HA553">
        <v>1.85193</v>
      </c>
      <c r="HB553">
        <v>1.85942</v>
      </c>
      <c r="HC553">
        <v>-0.0921935</v>
      </c>
      <c r="HD553">
        <v>0</v>
      </c>
      <c r="HE553">
        <v>29.5716</v>
      </c>
      <c r="HF553">
        <v>999.9</v>
      </c>
      <c r="HG553">
        <v>39</v>
      </c>
      <c r="HH553">
        <v>40.9</v>
      </c>
      <c r="HI553">
        <v>30.4718</v>
      </c>
      <c r="HJ553">
        <v>62.6101</v>
      </c>
      <c r="HK553">
        <v>23.0008</v>
      </c>
      <c r="HL553">
        <v>1</v>
      </c>
      <c r="HM553">
        <v>0.423046</v>
      </c>
      <c r="HN553">
        <v>5.08599</v>
      </c>
      <c r="HO553">
        <v>20.2281</v>
      </c>
      <c r="HP553">
        <v>5.21235</v>
      </c>
      <c r="HQ553">
        <v>11.98</v>
      </c>
      <c r="HR553">
        <v>4.9636</v>
      </c>
      <c r="HS553">
        <v>3.27413</v>
      </c>
      <c r="HT553">
        <v>9999</v>
      </c>
      <c r="HU553">
        <v>9999</v>
      </c>
      <c r="HV553">
        <v>9999</v>
      </c>
      <c r="HW553">
        <v>43.7</v>
      </c>
      <c r="HX553">
        <v>1.86401</v>
      </c>
      <c r="HY553">
        <v>1.8602</v>
      </c>
      <c r="HZ553">
        <v>1.85852</v>
      </c>
      <c r="IA553">
        <v>1.85989</v>
      </c>
      <c r="IB553">
        <v>1.85982</v>
      </c>
      <c r="IC553">
        <v>1.85839</v>
      </c>
      <c r="ID553">
        <v>1.85745</v>
      </c>
      <c r="IE553">
        <v>1.85233</v>
      </c>
      <c r="IF553">
        <v>0</v>
      </c>
      <c r="IG553">
        <v>0</v>
      </c>
      <c r="IH553">
        <v>0</v>
      </c>
      <c r="II553">
        <v>0</v>
      </c>
      <c r="IJ553" t="s">
        <v>433</v>
      </c>
      <c r="IK553" t="s">
        <v>434</v>
      </c>
      <c r="IL553" t="s">
        <v>435</v>
      </c>
      <c r="IM553" t="s">
        <v>435</v>
      </c>
      <c r="IN553" t="s">
        <v>435</v>
      </c>
      <c r="IO553" t="s">
        <v>435</v>
      </c>
      <c r="IP553">
        <v>0</v>
      </c>
      <c r="IQ553">
        <v>100</v>
      </c>
      <c r="IR553">
        <v>100</v>
      </c>
      <c r="IS553">
        <v>-0.709</v>
      </c>
      <c r="IT553">
        <v>-0.4253</v>
      </c>
      <c r="IU553">
        <v>-0.4497975998826779</v>
      </c>
      <c r="IV553">
        <v>0.0001543633802942166</v>
      </c>
      <c r="IW553">
        <v>-6.359805854135664E-07</v>
      </c>
      <c r="IX553">
        <v>1.931128000261328E-10</v>
      </c>
      <c r="IY553">
        <v>-0.4300176354642509</v>
      </c>
      <c r="IZ553">
        <v>-0.009907362677547949</v>
      </c>
      <c r="JA553">
        <v>0.0006454078662214542</v>
      </c>
      <c r="JB553">
        <v>-5.064920317128958E-06</v>
      </c>
      <c r="JC553">
        <v>3</v>
      </c>
      <c r="JD553">
        <v>1872</v>
      </c>
      <c r="JE553">
        <v>1</v>
      </c>
      <c r="JF553">
        <v>37</v>
      </c>
      <c r="JG553">
        <v>25.5</v>
      </c>
      <c r="JH553">
        <v>25.5</v>
      </c>
      <c r="JI553">
        <v>2.29126</v>
      </c>
      <c r="JJ553">
        <v>2.65381</v>
      </c>
      <c r="JK553">
        <v>1.49658</v>
      </c>
      <c r="JL553">
        <v>2.33887</v>
      </c>
      <c r="JM553">
        <v>1.54907</v>
      </c>
      <c r="JN553">
        <v>2.39258</v>
      </c>
      <c r="JO553">
        <v>43.2633</v>
      </c>
      <c r="JP553">
        <v>15.8394</v>
      </c>
      <c r="JQ553">
        <v>18</v>
      </c>
      <c r="JR553">
        <v>496.297</v>
      </c>
      <c r="JS553">
        <v>517.317</v>
      </c>
      <c r="JT553">
        <v>22.6232</v>
      </c>
      <c r="JU553">
        <v>32.3595</v>
      </c>
      <c r="JV553">
        <v>30.0018</v>
      </c>
      <c r="JW553">
        <v>32.3815</v>
      </c>
      <c r="JX553">
        <v>32.3169</v>
      </c>
      <c r="JY553">
        <v>46.0993</v>
      </c>
      <c r="JZ553">
        <v>40.8984</v>
      </c>
      <c r="KA553">
        <v>0</v>
      </c>
      <c r="KB553">
        <v>22.5884</v>
      </c>
      <c r="KC553">
        <v>1008.04</v>
      </c>
      <c r="KD553">
        <v>16.8457</v>
      </c>
      <c r="KE553">
        <v>99.61620000000001</v>
      </c>
      <c r="KF553">
        <v>99.61199999999999</v>
      </c>
    </row>
    <row r="554" spans="1:292">
      <c r="A554">
        <v>514</v>
      </c>
      <c r="B554">
        <v>1685136042.6</v>
      </c>
      <c r="C554">
        <v>12640.09999990463</v>
      </c>
      <c r="D554" t="s">
        <v>1473</v>
      </c>
      <c r="E554" t="s">
        <v>1474</v>
      </c>
      <c r="F554">
        <v>5</v>
      </c>
      <c r="G554" t="s">
        <v>1353</v>
      </c>
      <c r="H554">
        <v>1685136034.814285</v>
      </c>
      <c r="I554">
        <f>(J554)/1000</f>
        <v>0</v>
      </c>
      <c r="J554">
        <f>IF(DO554, AM554, AG554)</f>
        <v>0</v>
      </c>
      <c r="K554">
        <f>IF(DO554, AH554, AF554)</f>
        <v>0</v>
      </c>
      <c r="L554">
        <f>DQ554 - IF(AT554&gt;1, K554*DK554*100.0/(AV554*EE554), 0)</f>
        <v>0</v>
      </c>
      <c r="M554">
        <f>((S554-I554/2)*L554-K554)/(S554+I554/2)</f>
        <v>0</v>
      </c>
      <c r="N554">
        <f>M554*(DX554+DY554)/1000.0</f>
        <v>0</v>
      </c>
      <c r="O554">
        <f>(DQ554 - IF(AT554&gt;1, K554*DK554*100.0/(AV554*EE554), 0))*(DX554+DY554)/1000.0</f>
        <v>0</v>
      </c>
      <c r="P554">
        <f>2.0/((1/R554-1/Q554)+SIGN(R554)*SQRT((1/R554-1/Q554)*(1/R554-1/Q554) + 4*DL554/((DL554+1)*(DL554+1))*(2*1/R554*1/Q554-1/Q554*1/Q554)))</f>
        <v>0</v>
      </c>
      <c r="Q554">
        <f>IF(LEFT(DM554,1)&lt;&gt;"0",IF(LEFT(DM554,1)="1",3.0,DN554),$D$5+$E$5*(EE554*DX554/($K$5*1000))+$F$5*(EE554*DX554/($K$5*1000))*MAX(MIN(DK554,$J$5),$I$5)*MAX(MIN(DK554,$J$5),$I$5)+$G$5*MAX(MIN(DK554,$J$5),$I$5)*(EE554*DX554/($K$5*1000))+$H$5*(EE554*DX554/($K$5*1000))*(EE554*DX554/($K$5*1000)))</f>
        <v>0</v>
      </c>
      <c r="R554">
        <f>I554*(1000-(1000*0.61365*exp(17.502*V554/(240.97+V554))/(DX554+DY554)+DS554)/2)/(1000*0.61365*exp(17.502*V554/(240.97+V554))/(DX554+DY554)-DS554)</f>
        <v>0</v>
      </c>
      <c r="S554">
        <f>1/((DL554+1)/(P554/1.6)+1/(Q554/1.37)) + DL554/((DL554+1)/(P554/1.6) + DL554/(Q554/1.37))</f>
        <v>0</v>
      </c>
      <c r="T554">
        <f>(DG554*DJ554)</f>
        <v>0</v>
      </c>
      <c r="U554">
        <f>(DZ554+(T554+2*0.95*5.67E-8*(((DZ554+$B$9)+273)^4-(DZ554+273)^4)-44100*I554)/(1.84*29.3*Q554+8*0.95*5.67E-8*(DZ554+273)^3))</f>
        <v>0</v>
      </c>
      <c r="V554">
        <f>($C$9*EA554+$D$9*EB554+$E$9*U554)</f>
        <v>0</v>
      </c>
      <c r="W554">
        <f>0.61365*exp(17.502*V554/(240.97+V554))</f>
        <v>0</v>
      </c>
      <c r="X554">
        <f>(Y554/Z554*100)</f>
        <v>0</v>
      </c>
      <c r="Y554">
        <f>DS554*(DX554+DY554)/1000</f>
        <v>0</v>
      </c>
      <c r="Z554">
        <f>0.61365*exp(17.502*DZ554/(240.97+DZ554))</f>
        <v>0</v>
      </c>
      <c r="AA554">
        <f>(W554-DS554*(DX554+DY554)/1000)</f>
        <v>0</v>
      </c>
      <c r="AB554">
        <f>(-I554*44100)</f>
        <v>0</v>
      </c>
      <c r="AC554">
        <f>2*29.3*Q554*0.92*(DZ554-V554)</f>
        <v>0</v>
      </c>
      <c r="AD554">
        <f>2*0.95*5.67E-8*(((DZ554+$B$9)+273)^4-(V554+273)^4)</f>
        <v>0</v>
      </c>
      <c r="AE554">
        <f>T554+AD554+AB554+AC554</f>
        <v>0</v>
      </c>
      <c r="AF554">
        <f>DW554*AT554*(DR554-DQ554*(1000-AT554*DT554)/(1000-AT554*DS554))/(100*DK554)</f>
        <v>0</v>
      </c>
      <c r="AG554">
        <f>1000*DW554*AT554*(DS554-DT554)/(100*DK554*(1000-AT554*DS554))</f>
        <v>0</v>
      </c>
      <c r="AH554">
        <f>(AI554 - AJ554 - DX554*1E3/(8.314*(DZ554+273.15)) * AL554/DW554 * AK554) * DW554/(100*DK554) * (1000 - DT554)/1000</f>
        <v>0</v>
      </c>
      <c r="AI554">
        <v>1006.332650319327</v>
      </c>
      <c r="AJ554">
        <v>976.9354181818179</v>
      </c>
      <c r="AK554">
        <v>3.426304953432948</v>
      </c>
      <c r="AL554">
        <v>66.91601856702424</v>
      </c>
      <c r="AM554">
        <f>(AO554 - AN554 + DX554*1E3/(8.314*(DZ554+273.15)) * AQ554/DW554 * AP554) * DW554/(100*DK554) * 1000/(1000 - AO554)</f>
        <v>0</v>
      </c>
      <c r="AN554">
        <v>16.73087142000836</v>
      </c>
      <c r="AO554">
        <v>18.00542517482518</v>
      </c>
      <c r="AP554">
        <v>0.005900894620005545</v>
      </c>
      <c r="AQ554">
        <v>105.3617858527693</v>
      </c>
      <c r="AR554">
        <v>0</v>
      </c>
      <c r="AS554">
        <v>0</v>
      </c>
      <c r="AT554">
        <f>IF(AR554*$H$15&gt;=AV554,1.0,(AV554/(AV554-AR554*$H$15)))</f>
        <v>0</v>
      </c>
      <c r="AU554">
        <f>(AT554-1)*100</f>
        <v>0</v>
      </c>
      <c r="AV554">
        <f>MAX(0,($B$15+$C$15*EE554)/(1+$D$15*EE554)*DX554/(DZ554+273)*$E$15)</f>
        <v>0</v>
      </c>
      <c r="AW554" t="s">
        <v>429</v>
      </c>
      <c r="AX554" t="s">
        <v>429</v>
      </c>
      <c r="AY554">
        <v>0</v>
      </c>
      <c r="AZ554">
        <v>0</v>
      </c>
      <c r="BA554">
        <f>1-AY554/AZ554</f>
        <v>0</v>
      </c>
      <c r="BB554">
        <v>0</v>
      </c>
      <c r="BC554" t="s">
        <v>429</v>
      </c>
      <c r="BD554" t="s">
        <v>429</v>
      </c>
      <c r="BE554">
        <v>0</v>
      </c>
      <c r="BF554">
        <v>0</v>
      </c>
      <c r="BG554">
        <f>1-BE554/BF554</f>
        <v>0</v>
      </c>
      <c r="BH554">
        <v>0.5</v>
      </c>
      <c r="BI554">
        <f>DH554</f>
        <v>0</v>
      </c>
      <c r="BJ554">
        <f>K554</f>
        <v>0</v>
      </c>
      <c r="BK554">
        <f>BG554*BH554*BI554</f>
        <v>0</v>
      </c>
      <c r="BL554">
        <f>(BJ554-BB554)/BI554</f>
        <v>0</v>
      </c>
      <c r="BM554">
        <f>(AZ554-BF554)/BF554</f>
        <v>0</v>
      </c>
      <c r="BN554">
        <f>AY554/(BA554+AY554/BF554)</f>
        <v>0</v>
      </c>
      <c r="BO554" t="s">
        <v>429</v>
      </c>
      <c r="BP554">
        <v>0</v>
      </c>
      <c r="BQ554">
        <f>IF(BP554&lt;&gt;0, BP554, BN554)</f>
        <v>0</v>
      </c>
      <c r="BR554">
        <f>1-BQ554/BF554</f>
        <v>0</v>
      </c>
      <c r="BS554">
        <f>(BF554-BE554)/(BF554-BQ554)</f>
        <v>0</v>
      </c>
      <c r="BT554">
        <f>(AZ554-BF554)/(AZ554-BQ554)</f>
        <v>0</v>
      </c>
      <c r="BU554">
        <f>(BF554-BE554)/(BF554-AY554)</f>
        <v>0</v>
      </c>
      <c r="BV554">
        <f>(AZ554-BF554)/(AZ554-AY554)</f>
        <v>0</v>
      </c>
      <c r="BW554">
        <f>(BS554*BQ554/BE554)</f>
        <v>0</v>
      </c>
      <c r="BX554">
        <f>(1-BW554)</f>
        <v>0</v>
      </c>
      <c r="DG554">
        <f>$B$13*EF554+$C$13*EG554+$F$13*ER554*(1-EU554)</f>
        <v>0</v>
      </c>
      <c r="DH554">
        <f>DG554*DI554</f>
        <v>0</v>
      </c>
      <c r="DI554">
        <f>($B$13*$D$11+$C$13*$D$11+$F$13*((FE554+EW554)/MAX(FE554+EW554+FF554, 0.1)*$I$11+FF554/MAX(FE554+EW554+FF554, 0.1)*$J$11))/($B$13+$C$13+$F$13)</f>
        <v>0</v>
      </c>
      <c r="DJ554">
        <f>($B$13*$K$11+$C$13*$K$11+$F$13*((FE554+EW554)/MAX(FE554+EW554+FF554, 0.1)*$P$11+FF554/MAX(FE554+EW554+FF554, 0.1)*$Q$11))/($B$13+$C$13+$F$13)</f>
        <v>0</v>
      </c>
      <c r="DK554">
        <v>5.18</v>
      </c>
      <c r="DL554">
        <v>0.5</v>
      </c>
      <c r="DM554" t="s">
        <v>430</v>
      </c>
      <c r="DN554">
        <v>2</v>
      </c>
      <c r="DO554" t="b">
        <v>1</v>
      </c>
      <c r="DP554">
        <v>1685136034.814285</v>
      </c>
      <c r="DQ554">
        <v>934.9173571428572</v>
      </c>
      <c r="DR554">
        <v>974.6105</v>
      </c>
      <c r="DS554">
        <v>17.98886785714286</v>
      </c>
      <c r="DT554">
        <v>16.65092142857143</v>
      </c>
      <c r="DU554">
        <v>935.6214285714286</v>
      </c>
      <c r="DV554">
        <v>18.41410357142857</v>
      </c>
      <c r="DW554">
        <v>500.0255714285714</v>
      </c>
      <c r="DX554">
        <v>99.53514642857144</v>
      </c>
      <c r="DY554">
        <v>0.1000491071428572</v>
      </c>
      <c r="DZ554">
        <v>27.20156785714286</v>
      </c>
      <c r="EA554">
        <v>28.06109642857143</v>
      </c>
      <c r="EB554">
        <v>999.9000000000002</v>
      </c>
      <c r="EC554">
        <v>0</v>
      </c>
      <c r="ED554">
        <v>0</v>
      </c>
      <c r="EE554">
        <v>9995.846785714286</v>
      </c>
      <c r="EF554">
        <v>0</v>
      </c>
      <c r="EG554">
        <v>21.14286428571429</v>
      </c>
      <c r="EH554">
        <v>-39.69302142857143</v>
      </c>
      <c r="EI554">
        <v>952.0435357142859</v>
      </c>
      <c r="EJ554">
        <v>991.1141071428571</v>
      </c>
      <c r="EK554">
        <v>1.337947142857143</v>
      </c>
      <c r="EL554">
        <v>974.6105</v>
      </c>
      <c r="EM554">
        <v>16.65092142857143</v>
      </c>
      <c r="EN554">
        <v>1.790524285714286</v>
      </c>
      <c r="EO554">
        <v>1.657351785714285</v>
      </c>
      <c r="EP554">
        <v>15.70430357142857</v>
      </c>
      <c r="EQ554">
        <v>14.50252142857143</v>
      </c>
      <c r="ER554">
        <v>2000.012142857143</v>
      </c>
      <c r="ES554">
        <v>0.9800054642857142</v>
      </c>
      <c r="ET554">
        <v>0.01999475714285714</v>
      </c>
      <c r="EU554">
        <v>0</v>
      </c>
      <c r="EV554">
        <v>481.9296785714286</v>
      </c>
      <c r="EW554">
        <v>5.00078</v>
      </c>
      <c r="EX554">
        <v>12464.60714285714</v>
      </c>
      <c r="EY554">
        <v>16379.75</v>
      </c>
      <c r="EZ554">
        <v>41.30782142857142</v>
      </c>
      <c r="FA554">
        <v>42.45274999999999</v>
      </c>
      <c r="FB554">
        <v>41.51992857142857</v>
      </c>
      <c r="FC554">
        <v>41.93271428571427</v>
      </c>
      <c r="FD554">
        <v>42.02646428571427</v>
      </c>
      <c r="FE554">
        <v>1955.122142857143</v>
      </c>
      <c r="FF554">
        <v>39.89000000000001</v>
      </c>
      <c r="FG554">
        <v>0</v>
      </c>
      <c r="FH554">
        <v>1685136040.9</v>
      </c>
      <c r="FI554">
        <v>0</v>
      </c>
      <c r="FJ554">
        <v>481.9426153846155</v>
      </c>
      <c r="FK554">
        <v>0.2381538399308173</v>
      </c>
      <c r="FL554">
        <v>14.32136758355564</v>
      </c>
      <c r="FM554">
        <v>12464.72692307692</v>
      </c>
      <c r="FN554">
        <v>15</v>
      </c>
      <c r="FO554">
        <v>1685134506</v>
      </c>
      <c r="FP554" t="s">
        <v>1354</v>
      </c>
      <c r="FQ554">
        <v>1685134505.5</v>
      </c>
      <c r="FR554">
        <v>1685134506</v>
      </c>
      <c r="FS554">
        <v>8</v>
      </c>
      <c r="FT554">
        <v>0.058</v>
      </c>
      <c r="FU554">
        <v>-0.01</v>
      </c>
      <c r="FV554">
        <v>-0.483</v>
      </c>
      <c r="FW554">
        <v>-0.436</v>
      </c>
      <c r="FX554">
        <v>420</v>
      </c>
      <c r="FY554">
        <v>17</v>
      </c>
      <c r="FZ554">
        <v>0.32</v>
      </c>
      <c r="GA554">
        <v>0.03</v>
      </c>
      <c r="GB554">
        <v>-39.6949512195122</v>
      </c>
      <c r="GC554">
        <v>0.05695191637626528</v>
      </c>
      <c r="GD554">
        <v>0.03573983308920885</v>
      </c>
      <c r="GE554">
        <v>1</v>
      </c>
      <c r="GF554">
        <v>1.369404390243903</v>
      </c>
      <c r="GG554">
        <v>-0.7286882926829277</v>
      </c>
      <c r="GH554">
        <v>0.07728100328367014</v>
      </c>
      <c r="GI554">
        <v>0</v>
      </c>
      <c r="GJ554">
        <v>1</v>
      </c>
      <c r="GK554">
        <v>2</v>
      </c>
      <c r="GL554" t="s">
        <v>432</v>
      </c>
      <c r="GM554">
        <v>3.09894</v>
      </c>
      <c r="GN554">
        <v>2.75806</v>
      </c>
      <c r="GO554">
        <v>0.170527</v>
      </c>
      <c r="GP554">
        <v>0.175014</v>
      </c>
      <c r="GQ554">
        <v>0.0981387</v>
      </c>
      <c r="GR554">
        <v>0.092205</v>
      </c>
      <c r="GS554">
        <v>21160.9</v>
      </c>
      <c r="GT554">
        <v>20757.6</v>
      </c>
      <c r="GU554">
        <v>26066.1</v>
      </c>
      <c r="GV554">
        <v>25512.8</v>
      </c>
      <c r="GW554">
        <v>37740.1</v>
      </c>
      <c r="GX554">
        <v>35160.9</v>
      </c>
      <c r="GY554">
        <v>45585.4</v>
      </c>
      <c r="GZ554">
        <v>41898.9</v>
      </c>
      <c r="HA554">
        <v>1.8523</v>
      </c>
      <c r="HB554">
        <v>1.85947</v>
      </c>
      <c r="HC554">
        <v>-0.0938326</v>
      </c>
      <c r="HD554">
        <v>0</v>
      </c>
      <c r="HE554">
        <v>29.5626</v>
      </c>
      <c r="HF554">
        <v>999.9</v>
      </c>
      <c r="HG554">
        <v>39</v>
      </c>
      <c r="HH554">
        <v>40.9</v>
      </c>
      <c r="HI554">
        <v>30.4738</v>
      </c>
      <c r="HJ554">
        <v>61.9001</v>
      </c>
      <c r="HK554">
        <v>23.3574</v>
      </c>
      <c r="HL554">
        <v>1</v>
      </c>
      <c r="HM554">
        <v>0.421951</v>
      </c>
      <c r="HN554">
        <v>4.89078</v>
      </c>
      <c r="HO554">
        <v>20.2349</v>
      </c>
      <c r="HP554">
        <v>5.2131</v>
      </c>
      <c r="HQ554">
        <v>11.98</v>
      </c>
      <c r="HR554">
        <v>4.9635</v>
      </c>
      <c r="HS554">
        <v>3.27418</v>
      </c>
      <c r="HT554">
        <v>9999</v>
      </c>
      <c r="HU554">
        <v>9999</v>
      </c>
      <c r="HV554">
        <v>9999</v>
      </c>
      <c r="HW554">
        <v>43.7</v>
      </c>
      <c r="HX554">
        <v>1.86401</v>
      </c>
      <c r="HY554">
        <v>1.8602</v>
      </c>
      <c r="HZ554">
        <v>1.85852</v>
      </c>
      <c r="IA554">
        <v>1.85989</v>
      </c>
      <c r="IB554">
        <v>1.85985</v>
      </c>
      <c r="IC554">
        <v>1.85837</v>
      </c>
      <c r="ID554">
        <v>1.85745</v>
      </c>
      <c r="IE554">
        <v>1.85234</v>
      </c>
      <c r="IF554">
        <v>0</v>
      </c>
      <c r="IG554">
        <v>0</v>
      </c>
      <c r="IH554">
        <v>0</v>
      </c>
      <c r="II554">
        <v>0</v>
      </c>
      <c r="IJ554" t="s">
        <v>433</v>
      </c>
      <c r="IK554" t="s">
        <v>434</v>
      </c>
      <c r="IL554" t="s">
        <v>435</v>
      </c>
      <c r="IM554" t="s">
        <v>435</v>
      </c>
      <c r="IN554" t="s">
        <v>435</v>
      </c>
      <c r="IO554" t="s">
        <v>435</v>
      </c>
      <c r="IP554">
        <v>0</v>
      </c>
      <c r="IQ554">
        <v>100</v>
      </c>
      <c r="IR554">
        <v>100</v>
      </c>
      <c r="IS554">
        <v>-0.717</v>
      </c>
      <c r="IT554">
        <v>-0.4251</v>
      </c>
      <c r="IU554">
        <v>-0.4497975998826779</v>
      </c>
      <c r="IV554">
        <v>0.0001543633802942166</v>
      </c>
      <c r="IW554">
        <v>-6.359805854135664E-07</v>
      </c>
      <c r="IX554">
        <v>1.931128000261328E-10</v>
      </c>
      <c r="IY554">
        <v>-0.4300176354642509</v>
      </c>
      <c r="IZ554">
        <v>-0.009907362677547949</v>
      </c>
      <c r="JA554">
        <v>0.0006454078662214542</v>
      </c>
      <c r="JB554">
        <v>-5.064920317128958E-06</v>
      </c>
      <c r="JC554">
        <v>3</v>
      </c>
      <c r="JD554">
        <v>1872</v>
      </c>
      <c r="JE554">
        <v>1</v>
      </c>
      <c r="JF554">
        <v>37</v>
      </c>
      <c r="JG554">
        <v>25.6</v>
      </c>
      <c r="JH554">
        <v>25.6</v>
      </c>
      <c r="JI554">
        <v>2.32544</v>
      </c>
      <c r="JJ554">
        <v>2.64282</v>
      </c>
      <c r="JK554">
        <v>1.49658</v>
      </c>
      <c r="JL554">
        <v>2.33887</v>
      </c>
      <c r="JM554">
        <v>1.54785</v>
      </c>
      <c r="JN554">
        <v>2.46216</v>
      </c>
      <c r="JO554">
        <v>43.2633</v>
      </c>
      <c r="JP554">
        <v>15.8482</v>
      </c>
      <c r="JQ554">
        <v>18</v>
      </c>
      <c r="JR554">
        <v>496.514</v>
      </c>
      <c r="JS554">
        <v>517.343</v>
      </c>
      <c r="JT554">
        <v>22.5297</v>
      </c>
      <c r="JU554">
        <v>32.3567</v>
      </c>
      <c r="JV554">
        <v>29.9999</v>
      </c>
      <c r="JW554">
        <v>32.3801</v>
      </c>
      <c r="JX554">
        <v>32.3158</v>
      </c>
      <c r="JY554">
        <v>46.7062</v>
      </c>
      <c r="JZ554">
        <v>40.6188</v>
      </c>
      <c r="KA554">
        <v>0</v>
      </c>
      <c r="KB554">
        <v>22.5259</v>
      </c>
      <c r="KC554">
        <v>1021.42</v>
      </c>
      <c r="KD554">
        <v>16.8738</v>
      </c>
      <c r="KE554">
        <v>99.61450000000001</v>
      </c>
      <c r="KF554">
        <v>99.6109</v>
      </c>
    </row>
    <row r="555" spans="1:292">
      <c r="A555">
        <v>515</v>
      </c>
      <c r="B555">
        <v>1685136047.6</v>
      </c>
      <c r="C555">
        <v>12645.09999990463</v>
      </c>
      <c r="D555" t="s">
        <v>1475</v>
      </c>
      <c r="E555" t="s">
        <v>1476</v>
      </c>
      <c r="F555">
        <v>5</v>
      </c>
      <c r="G555" t="s">
        <v>1353</v>
      </c>
      <c r="H555">
        <v>1685136040.1</v>
      </c>
      <c r="I555">
        <f>(J555)/1000</f>
        <v>0</v>
      </c>
      <c r="J555">
        <f>IF(DO555, AM555, AG555)</f>
        <v>0</v>
      </c>
      <c r="K555">
        <f>IF(DO555, AH555, AF555)</f>
        <v>0</v>
      </c>
      <c r="L555">
        <f>DQ555 - IF(AT555&gt;1, K555*DK555*100.0/(AV555*EE555), 0)</f>
        <v>0</v>
      </c>
      <c r="M555">
        <f>((S555-I555/2)*L555-K555)/(S555+I555/2)</f>
        <v>0</v>
      </c>
      <c r="N555">
        <f>M555*(DX555+DY555)/1000.0</f>
        <v>0</v>
      </c>
      <c r="O555">
        <f>(DQ555 - IF(AT555&gt;1, K555*DK555*100.0/(AV555*EE555), 0))*(DX555+DY555)/1000.0</f>
        <v>0</v>
      </c>
      <c r="P555">
        <f>2.0/((1/R555-1/Q555)+SIGN(R555)*SQRT((1/R555-1/Q555)*(1/R555-1/Q555) + 4*DL555/((DL555+1)*(DL555+1))*(2*1/R555*1/Q555-1/Q555*1/Q555)))</f>
        <v>0</v>
      </c>
      <c r="Q555">
        <f>IF(LEFT(DM555,1)&lt;&gt;"0",IF(LEFT(DM555,1)="1",3.0,DN555),$D$5+$E$5*(EE555*DX555/($K$5*1000))+$F$5*(EE555*DX555/($K$5*1000))*MAX(MIN(DK555,$J$5),$I$5)*MAX(MIN(DK555,$J$5),$I$5)+$G$5*MAX(MIN(DK555,$J$5),$I$5)*(EE555*DX555/($K$5*1000))+$H$5*(EE555*DX555/($K$5*1000))*(EE555*DX555/($K$5*1000)))</f>
        <v>0</v>
      </c>
      <c r="R555">
        <f>I555*(1000-(1000*0.61365*exp(17.502*V555/(240.97+V555))/(DX555+DY555)+DS555)/2)/(1000*0.61365*exp(17.502*V555/(240.97+V555))/(DX555+DY555)-DS555)</f>
        <v>0</v>
      </c>
      <c r="S555">
        <f>1/((DL555+1)/(P555/1.6)+1/(Q555/1.37)) + DL555/((DL555+1)/(P555/1.6) + DL555/(Q555/1.37))</f>
        <v>0</v>
      </c>
      <c r="T555">
        <f>(DG555*DJ555)</f>
        <v>0</v>
      </c>
      <c r="U555">
        <f>(DZ555+(T555+2*0.95*5.67E-8*(((DZ555+$B$9)+273)^4-(DZ555+273)^4)-44100*I555)/(1.84*29.3*Q555+8*0.95*5.67E-8*(DZ555+273)^3))</f>
        <v>0</v>
      </c>
      <c r="V555">
        <f>($C$9*EA555+$D$9*EB555+$E$9*U555)</f>
        <v>0</v>
      </c>
      <c r="W555">
        <f>0.61365*exp(17.502*V555/(240.97+V555))</f>
        <v>0</v>
      </c>
      <c r="X555">
        <f>(Y555/Z555*100)</f>
        <v>0</v>
      </c>
      <c r="Y555">
        <f>DS555*(DX555+DY555)/1000</f>
        <v>0</v>
      </c>
      <c r="Z555">
        <f>0.61365*exp(17.502*DZ555/(240.97+DZ555))</f>
        <v>0</v>
      </c>
      <c r="AA555">
        <f>(W555-DS555*(DX555+DY555)/1000)</f>
        <v>0</v>
      </c>
      <c r="AB555">
        <f>(-I555*44100)</f>
        <v>0</v>
      </c>
      <c r="AC555">
        <f>2*29.3*Q555*0.92*(DZ555-V555)</f>
        <v>0</v>
      </c>
      <c r="AD555">
        <f>2*0.95*5.67E-8*(((DZ555+$B$9)+273)^4-(V555+273)^4)</f>
        <v>0</v>
      </c>
      <c r="AE555">
        <f>T555+AD555+AB555+AC555</f>
        <v>0</v>
      </c>
      <c r="AF555">
        <f>DW555*AT555*(DR555-DQ555*(1000-AT555*DT555)/(1000-AT555*DS555))/(100*DK555)</f>
        <v>0</v>
      </c>
      <c r="AG555">
        <f>1000*DW555*AT555*(DS555-DT555)/(100*DK555*(1000-AT555*DS555))</f>
        <v>0</v>
      </c>
      <c r="AH555">
        <f>(AI555 - AJ555 - DX555*1E3/(8.314*(DZ555+273.15)) * AL555/DW555 * AK555) * DW555/(100*DK555) * (1000 - DT555)/1000</f>
        <v>0</v>
      </c>
      <c r="AI555">
        <v>1023.496262837631</v>
      </c>
      <c r="AJ555">
        <v>994.0356787878787</v>
      </c>
      <c r="AK555">
        <v>3.420077467670074</v>
      </c>
      <c r="AL555">
        <v>66.91601856702424</v>
      </c>
      <c r="AM555">
        <f>(AO555 - AN555 + DX555*1E3/(8.314*(DZ555+273.15)) * AQ555/DW555 * AP555) * DW555/(100*DK555) * 1000/(1000 - AO555)</f>
        <v>0</v>
      </c>
      <c r="AN555">
        <v>16.77963490189714</v>
      </c>
      <c r="AO555">
        <v>18.03347132867134</v>
      </c>
      <c r="AP555">
        <v>0.00252094394754069</v>
      </c>
      <c r="AQ555">
        <v>105.3617858527693</v>
      </c>
      <c r="AR555">
        <v>0</v>
      </c>
      <c r="AS555">
        <v>0</v>
      </c>
      <c r="AT555">
        <f>IF(AR555*$H$15&gt;=AV555,1.0,(AV555/(AV555-AR555*$H$15)))</f>
        <v>0</v>
      </c>
      <c r="AU555">
        <f>(AT555-1)*100</f>
        <v>0</v>
      </c>
      <c r="AV555">
        <f>MAX(0,($B$15+$C$15*EE555)/(1+$D$15*EE555)*DX555/(DZ555+273)*$E$15)</f>
        <v>0</v>
      </c>
      <c r="AW555" t="s">
        <v>429</v>
      </c>
      <c r="AX555" t="s">
        <v>429</v>
      </c>
      <c r="AY555">
        <v>0</v>
      </c>
      <c r="AZ555">
        <v>0</v>
      </c>
      <c r="BA555">
        <f>1-AY555/AZ555</f>
        <v>0</v>
      </c>
      <c r="BB555">
        <v>0</v>
      </c>
      <c r="BC555" t="s">
        <v>429</v>
      </c>
      <c r="BD555" t="s">
        <v>429</v>
      </c>
      <c r="BE555">
        <v>0</v>
      </c>
      <c r="BF555">
        <v>0</v>
      </c>
      <c r="BG555">
        <f>1-BE555/BF555</f>
        <v>0</v>
      </c>
      <c r="BH555">
        <v>0.5</v>
      </c>
      <c r="BI555">
        <f>DH555</f>
        <v>0</v>
      </c>
      <c r="BJ555">
        <f>K555</f>
        <v>0</v>
      </c>
      <c r="BK555">
        <f>BG555*BH555*BI555</f>
        <v>0</v>
      </c>
      <c r="BL555">
        <f>(BJ555-BB555)/BI555</f>
        <v>0</v>
      </c>
      <c r="BM555">
        <f>(AZ555-BF555)/BF555</f>
        <v>0</v>
      </c>
      <c r="BN555">
        <f>AY555/(BA555+AY555/BF555)</f>
        <v>0</v>
      </c>
      <c r="BO555" t="s">
        <v>429</v>
      </c>
      <c r="BP555">
        <v>0</v>
      </c>
      <c r="BQ555">
        <f>IF(BP555&lt;&gt;0, BP555, BN555)</f>
        <v>0</v>
      </c>
      <c r="BR555">
        <f>1-BQ555/BF555</f>
        <v>0</v>
      </c>
      <c r="BS555">
        <f>(BF555-BE555)/(BF555-BQ555)</f>
        <v>0</v>
      </c>
      <c r="BT555">
        <f>(AZ555-BF555)/(AZ555-BQ555)</f>
        <v>0</v>
      </c>
      <c r="BU555">
        <f>(BF555-BE555)/(BF555-AY555)</f>
        <v>0</v>
      </c>
      <c r="BV555">
        <f>(AZ555-BF555)/(AZ555-AY555)</f>
        <v>0</v>
      </c>
      <c r="BW555">
        <f>(BS555*BQ555/BE555)</f>
        <v>0</v>
      </c>
      <c r="BX555">
        <f>(1-BW555)</f>
        <v>0</v>
      </c>
      <c r="DG555">
        <f>$B$13*EF555+$C$13*EG555+$F$13*ER555*(1-EU555)</f>
        <v>0</v>
      </c>
      <c r="DH555">
        <f>DG555*DI555</f>
        <v>0</v>
      </c>
      <c r="DI555">
        <f>($B$13*$D$11+$C$13*$D$11+$F$13*((FE555+EW555)/MAX(FE555+EW555+FF555, 0.1)*$I$11+FF555/MAX(FE555+EW555+FF555, 0.1)*$J$11))/($B$13+$C$13+$F$13)</f>
        <v>0</v>
      </c>
      <c r="DJ555">
        <f>($B$13*$K$11+$C$13*$K$11+$F$13*((FE555+EW555)/MAX(FE555+EW555+FF555, 0.1)*$P$11+FF555/MAX(FE555+EW555+FF555, 0.1)*$Q$11))/($B$13+$C$13+$F$13)</f>
        <v>0</v>
      </c>
      <c r="DK555">
        <v>5.18</v>
      </c>
      <c r="DL555">
        <v>0.5</v>
      </c>
      <c r="DM555" t="s">
        <v>430</v>
      </c>
      <c r="DN555">
        <v>2</v>
      </c>
      <c r="DO555" t="b">
        <v>1</v>
      </c>
      <c r="DP555">
        <v>1685136040.1</v>
      </c>
      <c r="DQ555">
        <v>952.6423333333332</v>
      </c>
      <c r="DR555">
        <v>992.3475185185183</v>
      </c>
      <c r="DS555">
        <v>17.9960037037037</v>
      </c>
      <c r="DT555">
        <v>16.72815925925926</v>
      </c>
      <c r="DU555">
        <v>953.3557407407409</v>
      </c>
      <c r="DV555">
        <v>18.42117037037037</v>
      </c>
      <c r="DW555">
        <v>500.0405555555556</v>
      </c>
      <c r="DX555">
        <v>99.53522962962961</v>
      </c>
      <c r="DY555">
        <v>0.09997459259259257</v>
      </c>
      <c r="DZ555">
        <v>27.19038518518518</v>
      </c>
      <c r="EA555">
        <v>28.04630740740741</v>
      </c>
      <c r="EB555">
        <v>999.9000000000001</v>
      </c>
      <c r="EC555">
        <v>0</v>
      </c>
      <c r="ED555">
        <v>0</v>
      </c>
      <c r="EE555">
        <v>9999.720370370371</v>
      </c>
      <c r="EF555">
        <v>0</v>
      </c>
      <c r="EG555">
        <v>21.14952962962963</v>
      </c>
      <c r="EH555">
        <v>-39.70565555555555</v>
      </c>
      <c r="EI555">
        <v>970.1006666666666</v>
      </c>
      <c r="EJ555">
        <v>1009.231407407407</v>
      </c>
      <c r="EK555">
        <v>1.267835925925926</v>
      </c>
      <c r="EL555">
        <v>992.3475185185183</v>
      </c>
      <c r="EM555">
        <v>16.72815925925926</v>
      </c>
      <c r="EN555">
        <v>1.791235555555555</v>
      </c>
      <c r="EO555">
        <v>1.665041111111111</v>
      </c>
      <c r="EP555">
        <v>15.71050740740741</v>
      </c>
      <c r="EQ555">
        <v>14.57418888888889</v>
      </c>
      <c r="ER555">
        <v>2000.024814814815</v>
      </c>
      <c r="ES555">
        <v>0.9800055555555555</v>
      </c>
      <c r="ET555">
        <v>0.01999467037037037</v>
      </c>
      <c r="EU555">
        <v>0</v>
      </c>
      <c r="EV555">
        <v>481.9833333333333</v>
      </c>
      <c r="EW555">
        <v>5.00078</v>
      </c>
      <c r="EX555">
        <v>12469.04814814815</v>
      </c>
      <c r="EY555">
        <v>16379.85555555555</v>
      </c>
      <c r="EZ555">
        <v>41.32614814814814</v>
      </c>
      <c r="FA555">
        <v>42.44866666666666</v>
      </c>
      <c r="FB555">
        <v>41.5137037037037</v>
      </c>
      <c r="FC555">
        <v>41.93948148148147</v>
      </c>
      <c r="FD555">
        <v>42.02285185185184</v>
      </c>
      <c r="FE555">
        <v>1955.134814814815</v>
      </c>
      <c r="FF555">
        <v>39.89000000000001</v>
      </c>
      <c r="FG555">
        <v>0</v>
      </c>
      <c r="FH555">
        <v>1685136045.7</v>
      </c>
      <c r="FI555">
        <v>0</v>
      </c>
      <c r="FJ555">
        <v>481.9762692307692</v>
      </c>
      <c r="FK555">
        <v>0.7367863232919288</v>
      </c>
      <c r="FL555">
        <v>96.5811966737199</v>
      </c>
      <c r="FM555">
        <v>12469.11538461538</v>
      </c>
      <c r="FN555">
        <v>15</v>
      </c>
      <c r="FO555">
        <v>1685134506</v>
      </c>
      <c r="FP555" t="s">
        <v>1354</v>
      </c>
      <c r="FQ555">
        <v>1685134505.5</v>
      </c>
      <c r="FR555">
        <v>1685134506</v>
      </c>
      <c r="FS555">
        <v>8</v>
      </c>
      <c r="FT555">
        <v>0.058</v>
      </c>
      <c r="FU555">
        <v>-0.01</v>
      </c>
      <c r="FV555">
        <v>-0.483</v>
      </c>
      <c r="FW555">
        <v>-0.436</v>
      </c>
      <c r="FX555">
        <v>420</v>
      </c>
      <c r="FY555">
        <v>17</v>
      </c>
      <c r="FZ555">
        <v>0.32</v>
      </c>
      <c r="GA555">
        <v>0.03</v>
      </c>
      <c r="GB555">
        <v>-39.70116</v>
      </c>
      <c r="GC555">
        <v>-0.2082776735459033</v>
      </c>
      <c r="GD555">
        <v>0.04486882993794284</v>
      </c>
      <c r="GE555">
        <v>0</v>
      </c>
      <c r="GF555">
        <v>1.309386</v>
      </c>
      <c r="GG555">
        <v>-0.8053168480300229</v>
      </c>
      <c r="GH555">
        <v>0.08106435177684454</v>
      </c>
      <c r="GI555">
        <v>0</v>
      </c>
      <c r="GJ555">
        <v>0</v>
      </c>
      <c r="GK555">
        <v>2</v>
      </c>
      <c r="GL555" t="s">
        <v>716</v>
      </c>
      <c r="GM555">
        <v>3.09885</v>
      </c>
      <c r="GN555">
        <v>2.75808</v>
      </c>
      <c r="GO555">
        <v>0.172436</v>
      </c>
      <c r="GP555">
        <v>0.176875</v>
      </c>
      <c r="GQ555">
        <v>0.098255</v>
      </c>
      <c r="GR555">
        <v>0.09237670000000001</v>
      </c>
      <c r="GS555">
        <v>21112.4</v>
      </c>
      <c r="GT555">
        <v>20711.1</v>
      </c>
      <c r="GU555">
        <v>26066.3</v>
      </c>
      <c r="GV555">
        <v>25513.1</v>
      </c>
      <c r="GW555">
        <v>37735.8</v>
      </c>
      <c r="GX555">
        <v>35154.6</v>
      </c>
      <c r="GY555">
        <v>45585.9</v>
      </c>
      <c r="GZ555">
        <v>41899</v>
      </c>
      <c r="HA555">
        <v>1.8517</v>
      </c>
      <c r="HB555">
        <v>1.86</v>
      </c>
      <c r="HC555">
        <v>-0.09536</v>
      </c>
      <c r="HD555">
        <v>0</v>
      </c>
      <c r="HE555">
        <v>29.5537</v>
      </c>
      <c r="HF555">
        <v>999.9</v>
      </c>
      <c r="HG555">
        <v>39</v>
      </c>
      <c r="HH555">
        <v>40.9</v>
      </c>
      <c r="HI555">
        <v>30.4732</v>
      </c>
      <c r="HJ555">
        <v>62.3901</v>
      </c>
      <c r="HK555">
        <v>23.0008</v>
      </c>
      <c r="HL555">
        <v>1</v>
      </c>
      <c r="HM555">
        <v>0.420097</v>
      </c>
      <c r="HN555">
        <v>4.72214</v>
      </c>
      <c r="HO555">
        <v>20.2405</v>
      </c>
      <c r="HP555">
        <v>5.21265</v>
      </c>
      <c r="HQ555">
        <v>11.98</v>
      </c>
      <c r="HR555">
        <v>4.9635</v>
      </c>
      <c r="HS555">
        <v>3.2743</v>
      </c>
      <c r="HT555">
        <v>9999</v>
      </c>
      <c r="HU555">
        <v>9999</v>
      </c>
      <c r="HV555">
        <v>9999</v>
      </c>
      <c r="HW555">
        <v>43.7</v>
      </c>
      <c r="HX555">
        <v>1.86401</v>
      </c>
      <c r="HY555">
        <v>1.8602</v>
      </c>
      <c r="HZ555">
        <v>1.85852</v>
      </c>
      <c r="IA555">
        <v>1.85989</v>
      </c>
      <c r="IB555">
        <v>1.85986</v>
      </c>
      <c r="IC555">
        <v>1.85838</v>
      </c>
      <c r="ID555">
        <v>1.85745</v>
      </c>
      <c r="IE555">
        <v>1.85232</v>
      </c>
      <c r="IF555">
        <v>0</v>
      </c>
      <c r="IG555">
        <v>0</v>
      </c>
      <c r="IH555">
        <v>0</v>
      </c>
      <c r="II555">
        <v>0</v>
      </c>
      <c r="IJ555" t="s">
        <v>433</v>
      </c>
      <c r="IK555" t="s">
        <v>434</v>
      </c>
      <c r="IL555" t="s">
        <v>435</v>
      </c>
      <c r="IM555" t="s">
        <v>435</v>
      </c>
      <c r="IN555" t="s">
        <v>435</v>
      </c>
      <c r="IO555" t="s">
        <v>435</v>
      </c>
      <c r="IP555">
        <v>0</v>
      </c>
      <c r="IQ555">
        <v>100</v>
      </c>
      <c r="IR555">
        <v>100</v>
      </c>
      <c r="IS555">
        <v>-0.727</v>
      </c>
      <c r="IT555">
        <v>-0.4248</v>
      </c>
      <c r="IU555">
        <v>-0.4497975998826779</v>
      </c>
      <c r="IV555">
        <v>0.0001543633802942166</v>
      </c>
      <c r="IW555">
        <v>-6.359805854135664E-07</v>
      </c>
      <c r="IX555">
        <v>1.931128000261328E-10</v>
      </c>
      <c r="IY555">
        <v>-0.4300176354642509</v>
      </c>
      <c r="IZ555">
        <v>-0.009907362677547949</v>
      </c>
      <c r="JA555">
        <v>0.0006454078662214542</v>
      </c>
      <c r="JB555">
        <v>-5.064920317128958E-06</v>
      </c>
      <c r="JC555">
        <v>3</v>
      </c>
      <c r="JD555">
        <v>1872</v>
      </c>
      <c r="JE555">
        <v>1</v>
      </c>
      <c r="JF555">
        <v>37</v>
      </c>
      <c r="JG555">
        <v>25.7</v>
      </c>
      <c r="JH555">
        <v>25.7</v>
      </c>
      <c r="JI555">
        <v>2.35474</v>
      </c>
      <c r="JJ555">
        <v>2.65137</v>
      </c>
      <c r="JK555">
        <v>1.49658</v>
      </c>
      <c r="JL555">
        <v>2.33765</v>
      </c>
      <c r="JM555">
        <v>1.54907</v>
      </c>
      <c r="JN555">
        <v>2.3645</v>
      </c>
      <c r="JO555">
        <v>43.2904</v>
      </c>
      <c r="JP555">
        <v>15.8394</v>
      </c>
      <c r="JQ555">
        <v>18</v>
      </c>
      <c r="JR555">
        <v>496.133</v>
      </c>
      <c r="JS555">
        <v>517.692</v>
      </c>
      <c r="JT555">
        <v>22.4763</v>
      </c>
      <c r="JU555">
        <v>32.3553</v>
      </c>
      <c r="JV555">
        <v>29.999</v>
      </c>
      <c r="JW555">
        <v>32.3779</v>
      </c>
      <c r="JX555">
        <v>32.3137</v>
      </c>
      <c r="JY555">
        <v>47.3762</v>
      </c>
      <c r="JZ555">
        <v>40.6188</v>
      </c>
      <c r="KA555">
        <v>0</v>
      </c>
      <c r="KB555">
        <v>22.4931</v>
      </c>
      <c r="KC555">
        <v>1041.51</v>
      </c>
      <c r="KD555">
        <v>16.8908</v>
      </c>
      <c r="KE555">
        <v>99.61539999999999</v>
      </c>
      <c r="KF555">
        <v>99.6117</v>
      </c>
    </row>
    <row r="556" spans="1:292">
      <c r="A556">
        <v>516</v>
      </c>
      <c r="B556">
        <v>1685136052.6</v>
      </c>
      <c r="C556">
        <v>12650.09999990463</v>
      </c>
      <c r="D556" t="s">
        <v>1477</v>
      </c>
      <c r="E556" t="s">
        <v>1478</v>
      </c>
      <c r="F556">
        <v>5</v>
      </c>
      <c r="G556" t="s">
        <v>1353</v>
      </c>
      <c r="H556">
        <v>1685136044.814285</v>
      </c>
      <c r="I556">
        <f>(J556)/1000</f>
        <v>0</v>
      </c>
      <c r="J556">
        <f>IF(DO556, AM556, AG556)</f>
        <v>0</v>
      </c>
      <c r="K556">
        <f>IF(DO556, AH556, AF556)</f>
        <v>0</v>
      </c>
      <c r="L556">
        <f>DQ556 - IF(AT556&gt;1, K556*DK556*100.0/(AV556*EE556), 0)</f>
        <v>0</v>
      </c>
      <c r="M556">
        <f>((S556-I556/2)*L556-K556)/(S556+I556/2)</f>
        <v>0</v>
      </c>
      <c r="N556">
        <f>M556*(DX556+DY556)/1000.0</f>
        <v>0</v>
      </c>
      <c r="O556">
        <f>(DQ556 - IF(AT556&gt;1, K556*DK556*100.0/(AV556*EE556), 0))*(DX556+DY556)/1000.0</f>
        <v>0</v>
      </c>
      <c r="P556">
        <f>2.0/((1/R556-1/Q556)+SIGN(R556)*SQRT((1/R556-1/Q556)*(1/R556-1/Q556) + 4*DL556/((DL556+1)*(DL556+1))*(2*1/R556*1/Q556-1/Q556*1/Q556)))</f>
        <v>0</v>
      </c>
      <c r="Q556">
        <f>IF(LEFT(DM556,1)&lt;&gt;"0",IF(LEFT(DM556,1)="1",3.0,DN556),$D$5+$E$5*(EE556*DX556/($K$5*1000))+$F$5*(EE556*DX556/($K$5*1000))*MAX(MIN(DK556,$J$5),$I$5)*MAX(MIN(DK556,$J$5),$I$5)+$G$5*MAX(MIN(DK556,$J$5),$I$5)*(EE556*DX556/($K$5*1000))+$H$5*(EE556*DX556/($K$5*1000))*(EE556*DX556/($K$5*1000)))</f>
        <v>0</v>
      </c>
      <c r="R556">
        <f>I556*(1000-(1000*0.61365*exp(17.502*V556/(240.97+V556))/(DX556+DY556)+DS556)/2)/(1000*0.61365*exp(17.502*V556/(240.97+V556))/(DX556+DY556)-DS556)</f>
        <v>0</v>
      </c>
      <c r="S556">
        <f>1/((DL556+1)/(P556/1.6)+1/(Q556/1.37)) + DL556/((DL556+1)/(P556/1.6) + DL556/(Q556/1.37))</f>
        <v>0</v>
      </c>
      <c r="T556">
        <f>(DG556*DJ556)</f>
        <v>0</v>
      </c>
      <c r="U556">
        <f>(DZ556+(T556+2*0.95*5.67E-8*(((DZ556+$B$9)+273)^4-(DZ556+273)^4)-44100*I556)/(1.84*29.3*Q556+8*0.95*5.67E-8*(DZ556+273)^3))</f>
        <v>0</v>
      </c>
      <c r="V556">
        <f>($C$9*EA556+$D$9*EB556+$E$9*U556)</f>
        <v>0</v>
      </c>
      <c r="W556">
        <f>0.61365*exp(17.502*V556/(240.97+V556))</f>
        <v>0</v>
      </c>
      <c r="X556">
        <f>(Y556/Z556*100)</f>
        <v>0</v>
      </c>
      <c r="Y556">
        <f>DS556*(DX556+DY556)/1000</f>
        <v>0</v>
      </c>
      <c r="Z556">
        <f>0.61365*exp(17.502*DZ556/(240.97+DZ556))</f>
        <v>0</v>
      </c>
      <c r="AA556">
        <f>(W556-DS556*(DX556+DY556)/1000)</f>
        <v>0</v>
      </c>
      <c r="AB556">
        <f>(-I556*44100)</f>
        <v>0</v>
      </c>
      <c r="AC556">
        <f>2*29.3*Q556*0.92*(DZ556-V556)</f>
        <v>0</v>
      </c>
      <c r="AD556">
        <f>2*0.95*5.67E-8*(((DZ556+$B$9)+273)^4-(V556+273)^4)</f>
        <v>0</v>
      </c>
      <c r="AE556">
        <f>T556+AD556+AB556+AC556</f>
        <v>0</v>
      </c>
      <c r="AF556">
        <f>DW556*AT556*(DR556-DQ556*(1000-AT556*DT556)/(1000-AT556*DS556))/(100*DK556)</f>
        <v>0</v>
      </c>
      <c r="AG556">
        <f>1000*DW556*AT556*(DS556-DT556)/(100*DK556*(1000-AT556*DS556))</f>
        <v>0</v>
      </c>
      <c r="AH556">
        <f>(AI556 - AJ556 - DX556*1E3/(8.314*(DZ556+273.15)) * AL556/DW556 * AK556) * DW556/(100*DK556) * (1000 - DT556)/1000</f>
        <v>0</v>
      </c>
      <c r="AI556">
        <v>1040.583513275904</v>
      </c>
      <c r="AJ556">
        <v>1011.111048484849</v>
      </c>
      <c r="AK556">
        <v>3.414043931216244</v>
      </c>
      <c r="AL556">
        <v>66.91601856702424</v>
      </c>
      <c r="AM556">
        <f>(AO556 - AN556 + DX556*1E3/(8.314*(DZ556+273.15)) * AQ556/DW556 * AP556) * DW556/(100*DK556) * 1000/(1000 - AO556)</f>
        <v>0</v>
      </c>
      <c r="AN556">
        <v>16.8101965071287</v>
      </c>
      <c r="AO556">
        <v>18.05750209790211</v>
      </c>
      <c r="AP556">
        <v>0.006551461945792678</v>
      </c>
      <c r="AQ556">
        <v>105.3617858527693</v>
      </c>
      <c r="AR556">
        <v>0</v>
      </c>
      <c r="AS556">
        <v>0</v>
      </c>
      <c r="AT556">
        <f>IF(AR556*$H$15&gt;=AV556,1.0,(AV556/(AV556-AR556*$H$15)))</f>
        <v>0</v>
      </c>
      <c r="AU556">
        <f>(AT556-1)*100</f>
        <v>0</v>
      </c>
      <c r="AV556">
        <f>MAX(0,($B$15+$C$15*EE556)/(1+$D$15*EE556)*DX556/(DZ556+273)*$E$15)</f>
        <v>0</v>
      </c>
      <c r="AW556" t="s">
        <v>429</v>
      </c>
      <c r="AX556" t="s">
        <v>429</v>
      </c>
      <c r="AY556">
        <v>0</v>
      </c>
      <c r="AZ556">
        <v>0</v>
      </c>
      <c r="BA556">
        <f>1-AY556/AZ556</f>
        <v>0</v>
      </c>
      <c r="BB556">
        <v>0</v>
      </c>
      <c r="BC556" t="s">
        <v>429</v>
      </c>
      <c r="BD556" t="s">
        <v>429</v>
      </c>
      <c r="BE556">
        <v>0</v>
      </c>
      <c r="BF556">
        <v>0</v>
      </c>
      <c r="BG556">
        <f>1-BE556/BF556</f>
        <v>0</v>
      </c>
      <c r="BH556">
        <v>0.5</v>
      </c>
      <c r="BI556">
        <f>DH556</f>
        <v>0</v>
      </c>
      <c r="BJ556">
        <f>K556</f>
        <v>0</v>
      </c>
      <c r="BK556">
        <f>BG556*BH556*BI556</f>
        <v>0</v>
      </c>
      <c r="BL556">
        <f>(BJ556-BB556)/BI556</f>
        <v>0</v>
      </c>
      <c r="BM556">
        <f>(AZ556-BF556)/BF556</f>
        <v>0</v>
      </c>
      <c r="BN556">
        <f>AY556/(BA556+AY556/BF556)</f>
        <v>0</v>
      </c>
      <c r="BO556" t="s">
        <v>429</v>
      </c>
      <c r="BP556">
        <v>0</v>
      </c>
      <c r="BQ556">
        <f>IF(BP556&lt;&gt;0, BP556, BN556)</f>
        <v>0</v>
      </c>
      <c r="BR556">
        <f>1-BQ556/BF556</f>
        <v>0</v>
      </c>
      <c r="BS556">
        <f>(BF556-BE556)/(BF556-BQ556)</f>
        <v>0</v>
      </c>
      <c r="BT556">
        <f>(AZ556-BF556)/(AZ556-BQ556)</f>
        <v>0</v>
      </c>
      <c r="BU556">
        <f>(BF556-BE556)/(BF556-AY556)</f>
        <v>0</v>
      </c>
      <c r="BV556">
        <f>(AZ556-BF556)/(AZ556-AY556)</f>
        <v>0</v>
      </c>
      <c r="BW556">
        <f>(BS556*BQ556/BE556)</f>
        <v>0</v>
      </c>
      <c r="BX556">
        <f>(1-BW556)</f>
        <v>0</v>
      </c>
      <c r="DG556">
        <f>$B$13*EF556+$C$13*EG556+$F$13*ER556*(1-EU556)</f>
        <v>0</v>
      </c>
      <c r="DH556">
        <f>DG556*DI556</f>
        <v>0</v>
      </c>
      <c r="DI556">
        <f>($B$13*$D$11+$C$13*$D$11+$F$13*((FE556+EW556)/MAX(FE556+EW556+FF556, 0.1)*$I$11+FF556/MAX(FE556+EW556+FF556, 0.1)*$J$11))/($B$13+$C$13+$F$13)</f>
        <v>0</v>
      </c>
      <c r="DJ556">
        <f>($B$13*$K$11+$C$13*$K$11+$F$13*((FE556+EW556)/MAX(FE556+EW556+FF556, 0.1)*$P$11+FF556/MAX(FE556+EW556+FF556, 0.1)*$Q$11))/($B$13+$C$13+$F$13)</f>
        <v>0</v>
      </c>
      <c r="DK556">
        <v>5.18</v>
      </c>
      <c r="DL556">
        <v>0.5</v>
      </c>
      <c r="DM556" t="s">
        <v>430</v>
      </c>
      <c r="DN556">
        <v>2</v>
      </c>
      <c r="DO556" t="b">
        <v>1</v>
      </c>
      <c r="DP556">
        <v>1685136044.814285</v>
      </c>
      <c r="DQ556">
        <v>968.4292857142856</v>
      </c>
      <c r="DR556">
        <v>1008.185964285714</v>
      </c>
      <c r="DS556">
        <v>18.01910357142857</v>
      </c>
      <c r="DT556">
        <v>16.78038571428571</v>
      </c>
      <c r="DU556">
        <v>969.1510714285714</v>
      </c>
      <c r="DV556">
        <v>18.44407142857143</v>
      </c>
      <c r="DW556">
        <v>500.0267142857143</v>
      </c>
      <c r="DX556">
        <v>99.53501071428572</v>
      </c>
      <c r="DY556">
        <v>0.09993474642857143</v>
      </c>
      <c r="DZ556">
        <v>27.17877142857143</v>
      </c>
      <c r="EA556">
        <v>28.02275357142857</v>
      </c>
      <c r="EB556">
        <v>999.9000000000002</v>
      </c>
      <c r="EC556">
        <v>0</v>
      </c>
      <c r="ED556">
        <v>0</v>
      </c>
      <c r="EE556">
        <v>10001.44892857143</v>
      </c>
      <c r="EF556">
        <v>0</v>
      </c>
      <c r="EG556">
        <v>21.20526785714286</v>
      </c>
      <c r="EH556">
        <v>-39.75694285714286</v>
      </c>
      <c r="EI556">
        <v>986.2003214285714</v>
      </c>
      <c r="EJ556">
        <v>1025.393107142857</v>
      </c>
      <c r="EK556">
        <v>1.238707142857143</v>
      </c>
      <c r="EL556">
        <v>1008.185964285714</v>
      </c>
      <c r="EM556">
        <v>16.78038571428571</v>
      </c>
      <c r="EN556">
        <v>1.793530357142857</v>
      </c>
      <c r="EO556">
        <v>1.670236071428571</v>
      </c>
      <c r="EP556">
        <v>15.73050357142857</v>
      </c>
      <c r="EQ556">
        <v>14.6225</v>
      </c>
      <c r="ER556">
        <v>2000.013928571429</v>
      </c>
      <c r="ES556">
        <v>0.9800054642857142</v>
      </c>
      <c r="ET556">
        <v>0.01999475714285714</v>
      </c>
      <c r="EU556">
        <v>0</v>
      </c>
      <c r="EV556">
        <v>482.0615</v>
      </c>
      <c r="EW556">
        <v>5.00078</v>
      </c>
      <c r="EX556">
        <v>12481.09642857143</v>
      </c>
      <c r="EY556">
        <v>16379.77857142857</v>
      </c>
      <c r="EZ556">
        <v>41.33007142857141</v>
      </c>
      <c r="FA556">
        <v>42.45049999999999</v>
      </c>
      <c r="FB556">
        <v>41.49978571428571</v>
      </c>
      <c r="FC556">
        <v>41.94157142857141</v>
      </c>
      <c r="FD556">
        <v>42.01092857142856</v>
      </c>
      <c r="FE556">
        <v>1955.123928571429</v>
      </c>
      <c r="FF556">
        <v>39.89000000000001</v>
      </c>
      <c r="FG556">
        <v>0</v>
      </c>
      <c r="FH556">
        <v>1685136050.5</v>
      </c>
      <c r="FI556">
        <v>0</v>
      </c>
      <c r="FJ556">
        <v>482.0498846153845</v>
      </c>
      <c r="FK556">
        <v>0.8571965704844249</v>
      </c>
      <c r="FL556">
        <v>200.8273502555938</v>
      </c>
      <c r="FM556">
        <v>12481.25384615385</v>
      </c>
      <c r="FN556">
        <v>15</v>
      </c>
      <c r="FO556">
        <v>1685134506</v>
      </c>
      <c r="FP556" t="s">
        <v>1354</v>
      </c>
      <c r="FQ556">
        <v>1685134505.5</v>
      </c>
      <c r="FR556">
        <v>1685134506</v>
      </c>
      <c r="FS556">
        <v>8</v>
      </c>
      <c r="FT556">
        <v>0.058</v>
      </c>
      <c r="FU556">
        <v>-0.01</v>
      </c>
      <c r="FV556">
        <v>-0.483</v>
      </c>
      <c r="FW556">
        <v>-0.436</v>
      </c>
      <c r="FX556">
        <v>420</v>
      </c>
      <c r="FY556">
        <v>17</v>
      </c>
      <c r="FZ556">
        <v>0.32</v>
      </c>
      <c r="GA556">
        <v>0.03</v>
      </c>
      <c r="GB556">
        <v>-39.72789756097561</v>
      </c>
      <c r="GC556">
        <v>-0.4866648083624684</v>
      </c>
      <c r="GD556">
        <v>0.07530081620328159</v>
      </c>
      <c r="GE556">
        <v>0</v>
      </c>
      <c r="GF556">
        <v>1.269851707317073</v>
      </c>
      <c r="GG556">
        <v>-0.4698177700348398</v>
      </c>
      <c r="GH556">
        <v>0.05649814203301404</v>
      </c>
      <c r="GI556">
        <v>1</v>
      </c>
      <c r="GJ556">
        <v>1</v>
      </c>
      <c r="GK556">
        <v>2</v>
      </c>
      <c r="GL556" t="s">
        <v>432</v>
      </c>
      <c r="GM556">
        <v>3.099</v>
      </c>
      <c r="GN556">
        <v>2.75817</v>
      </c>
      <c r="GO556">
        <v>0.174321</v>
      </c>
      <c r="GP556">
        <v>0.178739</v>
      </c>
      <c r="GQ556">
        <v>0.0983363</v>
      </c>
      <c r="GR556">
        <v>0.09239260000000001</v>
      </c>
      <c r="GS556">
        <v>21064.5</v>
      </c>
      <c r="GT556">
        <v>20664.1</v>
      </c>
      <c r="GU556">
        <v>26066.6</v>
      </c>
      <c r="GV556">
        <v>25513.2</v>
      </c>
      <c r="GW556">
        <v>37733.4</v>
      </c>
      <c r="GX556">
        <v>35154.6</v>
      </c>
      <c r="GY556">
        <v>45586.8</v>
      </c>
      <c r="GZ556">
        <v>41899.5</v>
      </c>
      <c r="HA556">
        <v>1.85242</v>
      </c>
      <c r="HB556">
        <v>1.85968</v>
      </c>
      <c r="HC556">
        <v>-0.0952408</v>
      </c>
      <c r="HD556">
        <v>0</v>
      </c>
      <c r="HE556">
        <v>29.5441</v>
      </c>
      <c r="HF556">
        <v>999.9</v>
      </c>
      <c r="HG556">
        <v>39</v>
      </c>
      <c r="HH556">
        <v>40.9</v>
      </c>
      <c r="HI556">
        <v>30.4759</v>
      </c>
      <c r="HJ556">
        <v>62.3701</v>
      </c>
      <c r="HK556">
        <v>23.3133</v>
      </c>
      <c r="HL556">
        <v>1</v>
      </c>
      <c r="HM556">
        <v>0.418669</v>
      </c>
      <c r="HN556">
        <v>4.55658</v>
      </c>
      <c r="HO556">
        <v>20.2454</v>
      </c>
      <c r="HP556">
        <v>5.21355</v>
      </c>
      <c r="HQ556">
        <v>11.98</v>
      </c>
      <c r="HR556">
        <v>4.96365</v>
      </c>
      <c r="HS556">
        <v>3.27425</v>
      </c>
      <c r="HT556">
        <v>9999</v>
      </c>
      <c r="HU556">
        <v>9999</v>
      </c>
      <c r="HV556">
        <v>9999</v>
      </c>
      <c r="HW556">
        <v>43.7</v>
      </c>
      <c r="HX556">
        <v>1.86401</v>
      </c>
      <c r="HY556">
        <v>1.8602</v>
      </c>
      <c r="HZ556">
        <v>1.85852</v>
      </c>
      <c r="IA556">
        <v>1.85989</v>
      </c>
      <c r="IB556">
        <v>1.85985</v>
      </c>
      <c r="IC556">
        <v>1.85838</v>
      </c>
      <c r="ID556">
        <v>1.85745</v>
      </c>
      <c r="IE556">
        <v>1.85234</v>
      </c>
      <c r="IF556">
        <v>0</v>
      </c>
      <c r="IG556">
        <v>0</v>
      </c>
      <c r="IH556">
        <v>0</v>
      </c>
      <c r="II556">
        <v>0</v>
      </c>
      <c r="IJ556" t="s">
        <v>433</v>
      </c>
      <c r="IK556" t="s">
        <v>434</v>
      </c>
      <c r="IL556" t="s">
        <v>435</v>
      </c>
      <c r="IM556" t="s">
        <v>435</v>
      </c>
      <c r="IN556" t="s">
        <v>435</v>
      </c>
      <c r="IO556" t="s">
        <v>435</v>
      </c>
      <c r="IP556">
        <v>0</v>
      </c>
      <c r="IQ556">
        <v>100</v>
      </c>
      <c r="IR556">
        <v>100</v>
      </c>
      <c r="IS556">
        <v>-0.736</v>
      </c>
      <c r="IT556">
        <v>-0.4246</v>
      </c>
      <c r="IU556">
        <v>-0.4497975998826779</v>
      </c>
      <c r="IV556">
        <v>0.0001543633802942166</v>
      </c>
      <c r="IW556">
        <v>-6.359805854135664E-07</v>
      </c>
      <c r="IX556">
        <v>1.931128000261328E-10</v>
      </c>
      <c r="IY556">
        <v>-0.4300176354642509</v>
      </c>
      <c r="IZ556">
        <v>-0.009907362677547949</v>
      </c>
      <c r="JA556">
        <v>0.0006454078662214542</v>
      </c>
      <c r="JB556">
        <v>-5.064920317128958E-06</v>
      </c>
      <c r="JC556">
        <v>3</v>
      </c>
      <c r="JD556">
        <v>1872</v>
      </c>
      <c r="JE556">
        <v>1</v>
      </c>
      <c r="JF556">
        <v>37</v>
      </c>
      <c r="JG556">
        <v>25.8</v>
      </c>
      <c r="JH556">
        <v>25.8</v>
      </c>
      <c r="JI556">
        <v>2.38892</v>
      </c>
      <c r="JJ556">
        <v>2.64404</v>
      </c>
      <c r="JK556">
        <v>1.49658</v>
      </c>
      <c r="JL556">
        <v>2.33887</v>
      </c>
      <c r="JM556">
        <v>1.54907</v>
      </c>
      <c r="JN556">
        <v>2.44141</v>
      </c>
      <c r="JO556">
        <v>43.2904</v>
      </c>
      <c r="JP556">
        <v>15.8569</v>
      </c>
      <c r="JQ556">
        <v>18</v>
      </c>
      <c r="JR556">
        <v>496.554</v>
      </c>
      <c r="JS556">
        <v>517.444</v>
      </c>
      <c r="JT556">
        <v>22.4576</v>
      </c>
      <c r="JU556">
        <v>32.3537</v>
      </c>
      <c r="JV556">
        <v>29.9988</v>
      </c>
      <c r="JW556">
        <v>32.3751</v>
      </c>
      <c r="JX556">
        <v>32.3113</v>
      </c>
      <c r="JY556">
        <v>47.9809</v>
      </c>
      <c r="JZ556">
        <v>40.344</v>
      </c>
      <c r="KA556">
        <v>0</v>
      </c>
      <c r="KB556">
        <v>22.4903</v>
      </c>
      <c r="KC556">
        <v>1054.87</v>
      </c>
      <c r="KD556">
        <v>16.9119</v>
      </c>
      <c r="KE556">
        <v>99.6172</v>
      </c>
      <c r="KF556">
        <v>99.61239999999999</v>
      </c>
    </row>
    <row r="557" spans="1:292">
      <c r="A557">
        <v>517</v>
      </c>
      <c r="B557">
        <v>1685136057.6</v>
      </c>
      <c r="C557">
        <v>12655.09999990463</v>
      </c>
      <c r="D557" t="s">
        <v>1479</v>
      </c>
      <c r="E557" t="s">
        <v>1480</v>
      </c>
      <c r="F557">
        <v>5</v>
      </c>
      <c r="G557" t="s">
        <v>1353</v>
      </c>
      <c r="H557">
        <v>1685136050.1</v>
      </c>
      <c r="I557">
        <f>(J557)/1000</f>
        <v>0</v>
      </c>
      <c r="J557">
        <f>IF(DO557, AM557, AG557)</f>
        <v>0</v>
      </c>
      <c r="K557">
        <f>IF(DO557, AH557, AF557)</f>
        <v>0</v>
      </c>
      <c r="L557">
        <f>DQ557 - IF(AT557&gt;1, K557*DK557*100.0/(AV557*EE557), 0)</f>
        <v>0</v>
      </c>
      <c r="M557">
        <f>((S557-I557/2)*L557-K557)/(S557+I557/2)</f>
        <v>0</v>
      </c>
      <c r="N557">
        <f>M557*(DX557+DY557)/1000.0</f>
        <v>0</v>
      </c>
      <c r="O557">
        <f>(DQ557 - IF(AT557&gt;1, K557*DK557*100.0/(AV557*EE557), 0))*(DX557+DY557)/1000.0</f>
        <v>0</v>
      </c>
      <c r="P557">
        <f>2.0/((1/R557-1/Q557)+SIGN(R557)*SQRT((1/R557-1/Q557)*(1/R557-1/Q557) + 4*DL557/((DL557+1)*(DL557+1))*(2*1/R557*1/Q557-1/Q557*1/Q557)))</f>
        <v>0</v>
      </c>
      <c r="Q557">
        <f>IF(LEFT(DM557,1)&lt;&gt;"0",IF(LEFT(DM557,1)="1",3.0,DN557),$D$5+$E$5*(EE557*DX557/($K$5*1000))+$F$5*(EE557*DX557/($K$5*1000))*MAX(MIN(DK557,$J$5),$I$5)*MAX(MIN(DK557,$J$5),$I$5)+$G$5*MAX(MIN(DK557,$J$5),$I$5)*(EE557*DX557/($K$5*1000))+$H$5*(EE557*DX557/($K$5*1000))*(EE557*DX557/($K$5*1000)))</f>
        <v>0</v>
      </c>
      <c r="R557">
        <f>I557*(1000-(1000*0.61365*exp(17.502*V557/(240.97+V557))/(DX557+DY557)+DS557)/2)/(1000*0.61365*exp(17.502*V557/(240.97+V557))/(DX557+DY557)-DS557)</f>
        <v>0</v>
      </c>
      <c r="S557">
        <f>1/((DL557+1)/(P557/1.6)+1/(Q557/1.37)) + DL557/((DL557+1)/(P557/1.6) + DL557/(Q557/1.37))</f>
        <v>0</v>
      </c>
      <c r="T557">
        <f>(DG557*DJ557)</f>
        <v>0</v>
      </c>
      <c r="U557">
        <f>(DZ557+(T557+2*0.95*5.67E-8*(((DZ557+$B$9)+273)^4-(DZ557+273)^4)-44100*I557)/(1.84*29.3*Q557+8*0.95*5.67E-8*(DZ557+273)^3))</f>
        <v>0</v>
      </c>
      <c r="V557">
        <f>($C$9*EA557+$D$9*EB557+$E$9*U557)</f>
        <v>0</v>
      </c>
      <c r="W557">
        <f>0.61365*exp(17.502*V557/(240.97+V557))</f>
        <v>0</v>
      </c>
      <c r="X557">
        <f>(Y557/Z557*100)</f>
        <v>0</v>
      </c>
      <c r="Y557">
        <f>DS557*(DX557+DY557)/1000</f>
        <v>0</v>
      </c>
      <c r="Z557">
        <f>0.61365*exp(17.502*DZ557/(240.97+DZ557))</f>
        <v>0</v>
      </c>
      <c r="AA557">
        <f>(W557-DS557*(DX557+DY557)/1000)</f>
        <v>0</v>
      </c>
      <c r="AB557">
        <f>(-I557*44100)</f>
        <v>0</v>
      </c>
      <c r="AC557">
        <f>2*29.3*Q557*0.92*(DZ557-V557)</f>
        <v>0</v>
      </c>
      <c r="AD557">
        <f>2*0.95*5.67E-8*(((DZ557+$B$9)+273)^4-(V557+273)^4)</f>
        <v>0</v>
      </c>
      <c r="AE557">
        <f>T557+AD557+AB557+AC557</f>
        <v>0</v>
      </c>
      <c r="AF557">
        <f>DW557*AT557*(DR557-DQ557*(1000-AT557*DT557)/(1000-AT557*DS557))/(100*DK557)</f>
        <v>0</v>
      </c>
      <c r="AG557">
        <f>1000*DW557*AT557*(DS557-DT557)/(100*DK557*(1000-AT557*DS557))</f>
        <v>0</v>
      </c>
      <c r="AH557">
        <f>(AI557 - AJ557 - DX557*1E3/(8.314*(DZ557+273.15)) * AL557/DW557 * AK557) * DW557/(100*DK557) * (1000 - DT557)/1000</f>
        <v>0</v>
      </c>
      <c r="AI557">
        <v>1057.584964876111</v>
      </c>
      <c r="AJ557">
        <v>1028.176181818182</v>
      </c>
      <c r="AK557">
        <v>3.415720346080981</v>
      </c>
      <c r="AL557">
        <v>66.91601856702424</v>
      </c>
      <c r="AM557">
        <f>(AO557 - AN557 + DX557*1E3/(8.314*(DZ557+273.15)) * AQ557/DW557 * AP557) * DW557/(100*DK557) * 1000/(1000 - AO557)</f>
        <v>0</v>
      </c>
      <c r="AN557">
        <v>16.81660309369659</v>
      </c>
      <c r="AO557">
        <v>18.06542657342658</v>
      </c>
      <c r="AP557">
        <v>0.0005571954103324849</v>
      </c>
      <c r="AQ557">
        <v>105.3617858527693</v>
      </c>
      <c r="AR557">
        <v>0</v>
      </c>
      <c r="AS557">
        <v>0</v>
      </c>
      <c r="AT557">
        <f>IF(AR557*$H$15&gt;=AV557,1.0,(AV557/(AV557-AR557*$H$15)))</f>
        <v>0</v>
      </c>
      <c r="AU557">
        <f>(AT557-1)*100</f>
        <v>0</v>
      </c>
      <c r="AV557">
        <f>MAX(0,($B$15+$C$15*EE557)/(1+$D$15*EE557)*DX557/(DZ557+273)*$E$15)</f>
        <v>0</v>
      </c>
      <c r="AW557" t="s">
        <v>429</v>
      </c>
      <c r="AX557" t="s">
        <v>429</v>
      </c>
      <c r="AY557">
        <v>0</v>
      </c>
      <c r="AZ557">
        <v>0</v>
      </c>
      <c r="BA557">
        <f>1-AY557/AZ557</f>
        <v>0</v>
      </c>
      <c r="BB557">
        <v>0</v>
      </c>
      <c r="BC557" t="s">
        <v>429</v>
      </c>
      <c r="BD557" t="s">
        <v>429</v>
      </c>
      <c r="BE557">
        <v>0</v>
      </c>
      <c r="BF557">
        <v>0</v>
      </c>
      <c r="BG557">
        <f>1-BE557/BF557</f>
        <v>0</v>
      </c>
      <c r="BH557">
        <v>0.5</v>
      </c>
      <c r="BI557">
        <f>DH557</f>
        <v>0</v>
      </c>
      <c r="BJ557">
        <f>K557</f>
        <v>0</v>
      </c>
      <c r="BK557">
        <f>BG557*BH557*BI557</f>
        <v>0</v>
      </c>
      <c r="BL557">
        <f>(BJ557-BB557)/BI557</f>
        <v>0</v>
      </c>
      <c r="BM557">
        <f>(AZ557-BF557)/BF557</f>
        <v>0</v>
      </c>
      <c r="BN557">
        <f>AY557/(BA557+AY557/BF557)</f>
        <v>0</v>
      </c>
      <c r="BO557" t="s">
        <v>429</v>
      </c>
      <c r="BP557">
        <v>0</v>
      </c>
      <c r="BQ557">
        <f>IF(BP557&lt;&gt;0, BP557, BN557)</f>
        <v>0</v>
      </c>
      <c r="BR557">
        <f>1-BQ557/BF557</f>
        <v>0</v>
      </c>
      <c r="BS557">
        <f>(BF557-BE557)/(BF557-BQ557)</f>
        <v>0</v>
      </c>
      <c r="BT557">
        <f>(AZ557-BF557)/(AZ557-BQ557)</f>
        <v>0</v>
      </c>
      <c r="BU557">
        <f>(BF557-BE557)/(BF557-AY557)</f>
        <v>0</v>
      </c>
      <c r="BV557">
        <f>(AZ557-BF557)/(AZ557-AY557)</f>
        <v>0</v>
      </c>
      <c r="BW557">
        <f>(BS557*BQ557/BE557)</f>
        <v>0</v>
      </c>
      <c r="BX557">
        <f>(1-BW557)</f>
        <v>0</v>
      </c>
      <c r="DG557">
        <f>$B$13*EF557+$C$13*EG557+$F$13*ER557*(1-EU557)</f>
        <v>0</v>
      </c>
      <c r="DH557">
        <f>DG557*DI557</f>
        <v>0</v>
      </c>
      <c r="DI557">
        <f>($B$13*$D$11+$C$13*$D$11+$F$13*((FE557+EW557)/MAX(FE557+EW557+FF557, 0.1)*$I$11+FF557/MAX(FE557+EW557+FF557, 0.1)*$J$11))/($B$13+$C$13+$F$13)</f>
        <v>0</v>
      </c>
      <c r="DJ557">
        <f>($B$13*$K$11+$C$13*$K$11+$F$13*((FE557+EW557)/MAX(FE557+EW557+FF557, 0.1)*$P$11+FF557/MAX(FE557+EW557+FF557, 0.1)*$Q$11))/($B$13+$C$13+$F$13)</f>
        <v>0</v>
      </c>
      <c r="DK557">
        <v>5.18</v>
      </c>
      <c r="DL557">
        <v>0.5</v>
      </c>
      <c r="DM557" t="s">
        <v>430</v>
      </c>
      <c r="DN557">
        <v>2</v>
      </c>
      <c r="DO557" t="b">
        <v>1</v>
      </c>
      <c r="DP557">
        <v>1685136050.1</v>
      </c>
      <c r="DQ557">
        <v>986.1485555555555</v>
      </c>
      <c r="DR557">
        <v>1025.921851851852</v>
      </c>
      <c r="DS557">
        <v>18.04425185185185</v>
      </c>
      <c r="DT557">
        <v>16.81405555555556</v>
      </c>
      <c r="DU557">
        <v>986.8792222222223</v>
      </c>
      <c r="DV557">
        <v>18.4689962962963</v>
      </c>
      <c r="DW557">
        <v>500.0305925925925</v>
      </c>
      <c r="DX557">
        <v>99.53481481481484</v>
      </c>
      <c r="DY557">
        <v>0.1000068703703704</v>
      </c>
      <c r="DZ557">
        <v>27.16710740740741</v>
      </c>
      <c r="EA557">
        <v>28.00046296296296</v>
      </c>
      <c r="EB557">
        <v>999.9000000000001</v>
      </c>
      <c r="EC557">
        <v>0</v>
      </c>
      <c r="ED557">
        <v>0</v>
      </c>
      <c r="EE557">
        <v>9992.756296296297</v>
      </c>
      <c r="EF557">
        <v>0</v>
      </c>
      <c r="EG557">
        <v>21.34583333333333</v>
      </c>
      <c r="EH557">
        <v>-39.77421111111111</v>
      </c>
      <c r="EI557">
        <v>1004.269555555555</v>
      </c>
      <c r="EJ557">
        <v>1043.467407407408</v>
      </c>
      <c r="EK557">
        <v>1.230188148148148</v>
      </c>
      <c r="EL557">
        <v>1025.921851851852</v>
      </c>
      <c r="EM557">
        <v>16.81405555555556</v>
      </c>
      <c r="EN557">
        <v>1.796030740740741</v>
      </c>
      <c r="EO557">
        <v>1.673583703703703</v>
      </c>
      <c r="EP557">
        <v>15.75227037037037</v>
      </c>
      <c r="EQ557">
        <v>14.65354074074074</v>
      </c>
      <c r="ER557">
        <v>1999.985185185185</v>
      </c>
      <c r="ES557">
        <v>0.980005111111111</v>
      </c>
      <c r="ET557">
        <v>0.01999511481481481</v>
      </c>
      <c r="EU557">
        <v>0</v>
      </c>
      <c r="EV557">
        <v>482.1070370370371</v>
      </c>
      <c r="EW557">
        <v>5.00078</v>
      </c>
      <c r="EX557">
        <v>12517.97777777778</v>
      </c>
      <c r="EY557">
        <v>16379.54814814815</v>
      </c>
      <c r="EZ557">
        <v>41.33074074074074</v>
      </c>
      <c r="FA557">
        <v>42.45333333333333</v>
      </c>
      <c r="FB557">
        <v>41.50203703703703</v>
      </c>
      <c r="FC557">
        <v>41.94174074074073</v>
      </c>
      <c r="FD557">
        <v>41.98822222222221</v>
      </c>
      <c r="FE557">
        <v>1955.095185185185</v>
      </c>
      <c r="FF557">
        <v>39.89000000000001</v>
      </c>
      <c r="FG557">
        <v>0</v>
      </c>
      <c r="FH557">
        <v>1685136055.9</v>
      </c>
      <c r="FI557">
        <v>0</v>
      </c>
      <c r="FJ557">
        <v>482.10628</v>
      </c>
      <c r="FK557">
        <v>0.3490769099436503</v>
      </c>
      <c r="FL557">
        <v>646.2076914750883</v>
      </c>
      <c r="FM557">
        <v>12523.232</v>
      </c>
      <c r="FN557">
        <v>15</v>
      </c>
      <c r="FO557">
        <v>1685134506</v>
      </c>
      <c r="FP557" t="s">
        <v>1354</v>
      </c>
      <c r="FQ557">
        <v>1685134505.5</v>
      </c>
      <c r="FR557">
        <v>1685134506</v>
      </c>
      <c r="FS557">
        <v>8</v>
      </c>
      <c r="FT557">
        <v>0.058</v>
      </c>
      <c r="FU557">
        <v>-0.01</v>
      </c>
      <c r="FV557">
        <v>-0.483</v>
      </c>
      <c r="FW557">
        <v>-0.436</v>
      </c>
      <c r="FX557">
        <v>420</v>
      </c>
      <c r="FY557">
        <v>17</v>
      </c>
      <c r="FZ557">
        <v>0.32</v>
      </c>
      <c r="GA557">
        <v>0.03</v>
      </c>
      <c r="GB557">
        <v>-39.75242682926829</v>
      </c>
      <c r="GC557">
        <v>-0.3249888501742508</v>
      </c>
      <c r="GD557">
        <v>0.0766023212549969</v>
      </c>
      <c r="GE557">
        <v>0</v>
      </c>
      <c r="GF557">
        <v>1.238702195121951</v>
      </c>
      <c r="GG557">
        <v>-0.08575735191637451</v>
      </c>
      <c r="GH557">
        <v>0.01466577657331902</v>
      </c>
      <c r="GI557">
        <v>1</v>
      </c>
      <c r="GJ557">
        <v>1</v>
      </c>
      <c r="GK557">
        <v>2</v>
      </c>
      <c r="GL557" t="s">
        <v>432</v>
      </c>
      <c r="GM557">
        <v>3.0989</v>
      </c>
      <c r="GN557">
        <v>2.75768</v>
      </c>
      <c r="GO557">
        <v>0.176198</v>
      </c>
      <c r="GP557">
        <v>0.180582</v>
      </c>
      <c r="GQ557">
        <v>0.0983724</v>
      </c>
      <c r="GR557">
        <v>0.09259770000000001</v>
      </c>
      <c r="GS557">
        <v>21016.8</v>
      </c>
      <c r="GT557">
        <v>20618</v>
      </c>
      <c r="GU557">
        <v>26066.9</v>
      </c>
      <c r="GV557">
        <v>25513.5</v>
      </c>
      <c r="GW557">
        <v>37732.2</v>
      </c>
      <c r="GX557">
        <v>35147</v>
      </c>
      <c r="GY557">
        <v>45587</v>
      </c>
      <c r="GZ557">
        <v>41899.7</v>
      </c>
      <c r="HA557">
        <v>1.85205</v>
      </c>
      <c r="HB557">
        <v>1.85987</v>
      </c>
      <c r="HC557">
        <v>-0.0956804</v>
      </c>
      <c r="HD557">
        <v>0</v>
      </c>
      <c r="HE557">
        <v>29.5329</v>
      </c>
      <c r="HF557">
        <v>999.9</v>
      </c>
      <c r="HG557">
        <v>39</v>
      </c>
      <c r="HH557">
        <v>40.9</v>
      </c>
      <c r="HI557">
        <v>30.4739</v>
      </c>
      <c r="HJ557">
        <v>62.2901</v>
      </c>
      <c r="HK557">
        <v>22.9647</v>
      </c>
      <c r="HL557">
        <v>1</v>
      </c>
      <c r="HM557">
        <v>0.417096</v>
      </c>
      <c r="HN557">
        <v>4.15932</v>
      </c>
      <c r="HO557">
        <v>20.256</v>
      </c>
      <c r="HP557">
        <v>5.2131</v>
      </c>
      <c r="HQ557">
        <v>11.98</v>
      </c>
      <c r="HR557">
        <v>4.9634</v>
      </c>
      <c r="HS557">
        <v>3.2745</v>
      </c>
      <c r="HT557">
        <v>9999</v>
      </c>
      <c r="HU557">
        <v>9999</v>
      </c>
      <c r="HV557">
        <v>9999</v>
      </c>
      <c r="HW557">
        <v>43.7</v>
      </c>
      <c r="HX557">
        <v>1.86401</v>
      </c>
      <c r="HY557">
        <v>1.8602</v>
      </c>
      <c r="HZ557">
        <v>1.85852</v>
      </c>
      <c r="IA557">
        <v>1.85989</v>
      </c>
      <c r="IB557">
        <v>1.85987</v>
      </c>
      <c r="IC557">
        <v>1.85838</v>
      </c>
      <c r="ID557">
        <v>1.85745</v>
      </c>
      <c r="IE557">
        <v>1.85233</v>
      </c>
      <c r="IF557">
        <v>0</v>
      </c>
      <c r="IG557">
        <v>0</v>
      </c>
      <c r="IH557">
        <v>0</v>
      </c>
      <c r="II557">
        <v>0</v>
      </c>
      <c r="IJ557" t="s">
        <v>433</v>
      </c>
      <c r="IK557" t="s">
        <v>434</v>
      </c>
      <c r="IL557" t="s">
        <v>435</v>
      </c>
      <c r="IM557" t="s">
        <v>435</v>
      </c>
      <c r="IN557" t="s">
        <v>435</v>
      </c>
      <c r="IO557" t="s">
        <v>435</v>
      </c>
      <c r="IP557">
        <v>0</v>
      </c>
      <c r="IQ557">
        <v>100</v>
      </c>
      <c r="IR557">
        <v>100</v>
      </c>
      <c r="IS557">
        <v>-0.75</v>
      </c>
      <c r="IT557">
        <v>-0.4245</v>
      </c>
      <c r="IU557">
        <v>-0.4497975998826779</v>
      </c>
      <c r="IV557">
        <v>0.0001543633802942166</v>
      </c>
      <c r="IW557">
        <v>-6.359805854135664E-07</v>
      </c>
      <c r="IX557">
        <v>1.931128000261328E-10</v>
      </c>
      <c r="IY557">
        <v>-0.4300176354642509</v>
      </c>
      <c r="IZ557">
        <v>-0.009907362677547949</v>
      </c>
      <c r="JA557">
        <v>0.0006454078662214542</v>
      </c>
      <c r="JB557">
        <v>-5.064920317128958E-06</v>
      </c>
      <c r="JC557">
        <v>3</v>
      </c>
      <c r="JD557">
        <v>1872</v>
      </c>
      <c r="JE557">
        <v>1</v>
      </c>
      <c r="JF557">
        <v>37</v>
      </c>
      <c r="JG557">
        <v>25.9</v>
      </c>
      <c r="JH557">
        <v>25.9</v>
      </c>
      <c r="JI557">
        <v>2.41821</v>
      </c>
      <c r="JJ557">
        <v>2.65503</v>
      </c>
      <c r="JK557">
        <v>1.49658</v>
      </c>
      <c r="JL557">
        <v>2.33765</v>
      </c>
      <c r="JM557">
        <v>1.54907</v>
      </c>
      <c r="JN557">
        <v>2.38159</v>
      </c>
      <c r="JO557">
        <v>43.2633</v>
      </c>
      <c r="JP557">
        <v>15.8482</v>
      </c>
      <c r="JQ557">
        <v>18</v>
      </c>
      <c r="JR557">
        <v>496.315</v>
      </c>
      <c r="JS557">
        <v>517.5599999999999</v>
      </c>
      <c r="JT557">
        <v>22.4782</v>
      </c>
      <c r="JU557">
        <v>32.3509</v>
      </c>
      <c r="JV557">
        <v>29.9986</v>
      </c>
      <c r="JW557">
        <v>32.3737</v>
      </c>
      <c r="JX557">
        <v>32.3084</v>
      </c>
      <c r="JY557">
        <v>48.6397</v>
      </c>
      <c r="JZ557">
        <v>40.344</v>
      </c>
      <c r="KA557">
        <v>0</v>
      </c>
      <c r="KB557">
        <v>22.5895</v>
      </c>
      <c r="KC557">
        <v>1074.91</v>
      </c>
      <c r="KD557">
        <v>16.9313</v>
      </c>
      <c r="KE557">
        <v>99.6178</v>
      </c>
      <c r="KF557">
        <v>99.6131</v>
      </c>
    </row>
    <row r="558" spans="1:292">
      <c r="A558">
        <v>518</v>
      </c>
      <c r="B558">
        <v>1685136062.6</v>
      </c>
      <c r="C558">
        <v>12660.09999990463</v>
      </c>
      <c r="D558" t="s">
        <v>1481</v>
      </c>
      <c r="E558" t="s">
        <v>1482</v>
      </c>
      <c r="F558">
        <v>5</v>
      </c>
      <c r="G558" t="s">
        <v>1353</v>
      </c>
      <c r="H558">
        <v>1685136054.814285</v>
      </c>
      <c r="I558">
        <f>(J558)/1000</f>
        <v>0</v>
      </c>
      <c r="J558">
        <f>IF(DO558, AM558, AG558)</f>
        <v>0</v>
      </c>
      <c r="K558">
        <f>IF(DO558, AH558, AF558)</f>
        <v>0</v>
      </c>
      <c r="L558">
        <f>DQ558 - IF(AT558&gt;1, K558*DK558*100.0/(AV558*EE558), 0)</f>
        <v>0</v>
      </c>
      <c r="M558">
        <f>((S558-I558/2)*L558-K558)/(S558+I558/2)</f>
        <v>0</v>
      </c>
      <c r="N558">
        <f>M558*(DX558+DY558)/1000.0</f>
        <v>0</v>
      </c>
      <c r="O558">
        <f>(DQ558 - IF(AT558&gt;1, K558*DK558*100.0/(AV558*EE558), 0))*(DX558+DY558)/1000.0</f>
        <v>0</v>
      </c>
      <c r="P558">
        <f>2.0/((1/R558-1/Q558)+SIGN(R558)*SQRT((1/R558-1/Q558)*(1/R558-1/Q558) + 4*DL558/((DL558+1)*(DL558+1))*(2*1/R558*1/Q558-1/Q558*1/Q558)))</f>
        <v>0</v>
      </c>
      <c r="Q558">
        <f>IF(LEFT(DM558,1)&lt;&gt;"0",IF(LEFT(DM558,1)="1",3.0,DN558),$D$5+$E$5*(EE558*DX558/($K$5*1000))+$F$5*(EE558*DX558/($K$5*1000))*MAX(MIN(DK558,$J$5),$I$5)*MAX(MIN(DK558,$J$5),$I$5)+$G$5*MAX(MIN(DK558,$J$5),$I$5)*(EE558*DX558/($K$5*1000))+$H$5*(EE558*DX558/($K$5*1000))*(EE558*DX558/($K$5*1000)))</f>
        <v>0</v>
      </c>
      <c r="R558">
        <f>I558*(1000-(1000*0.61365*exp(17.502*V558/(240.97+V558))/(DX558+DY558)+DS558)/2)/(1000*0.61365*exp(17.502*V558/(240.97+V558))/(DX558+DY558)-DS558)</f>
        <v>0</v>
      </c>
      <c r="S558">
        <f>1/((DL558+1)/(P558/1.6)+1/(Q558/1.37)) + DL558/((DL558+1)/(P558/1.6) + DL558/(Q558/1.37))</f>
        <v>0</v>
      </c>
      <c r="T558">
        <f>(DG558*DJ558)</f>
        <v>0</v>
      </c>
      <c r="U558">
        <f>(DZ558+(T558+2*0.95*5.67E-8*(((DZ558+$B$9)+273)^4-(DZ558+273)^4)-44100*I558)/(1.84*29.3*Q558+8*0.95*5.67E-8*(DZ558+273)^3))</f>
        <v>0</v>
      </c>
      <c r="V558">
        <f>($C$9*EA558+$D$9*EB558+$E$9*U558)</f>
        <v>0</v>
      </c>
      <c r="W558">
        <f>0.61365*exp(17.502*V558/(240.97+V558))</f>
        <v>0</v>
      </c>
      <c r="X558">
        <f>(Y558/Z558*100)</f>
        <v>0</v>
      </c>
      <c r="Y558">
        <f>DS558*(DX558+DY558)/1000</f>
        <v>0</v>
      </c>
      <c r="Z558">
        <f>0.61365*exp(17.502*DZ558/(240.97+DZ558))</f>
        <v>0</v>
      </c>
      <c r="AA558">
        <f>(W558-DS558*(DX558+DY558)/1000)</f>
        <v>0</v>
      </c>
      <c r="AB558">
        <f>(-I558*44100)</f>
        <v>0</v>
      </c>
      <c r="AC558">
        <f>2*29.3*Q558*0.92*(DZ558-V558)</f>
        <v>0</v>
      </c>
      <c r="AD558">
        <f>2*0.95*5.67E-8*(((DZ558+$B$9)+273)^4-(V558+273)^4)</f>
        <v>0</v>
      </c>
      <c r="AE558">
        <f>T558+AD558+AB558+AC558</f>
        <v>0</v>
      </c>
      <c r="AF558">
        <f>DW558*AT558*(DR558-DQ558*(1000-AT558*DT558)/(1000-AT558*DS558))/(100*DK558)</f>
        <v>0</v>
      </c>
      <c r="AG558">
        <f>1000*DW558*AT558*(DS558-DT558)/(100*DK558*(1000-AT558*DS558))</f>
        <v>0</v>
      </c>
      <c r="AH558">
        <f>(AI558 - AJ558 - DX558*1E3/(8.314*(DZ558+273.15)) * AL558/DW558 * AK558) * DW558/(100*DK558) * (1000 - DT558)/1000</f>
        <v>0</v>
      </c>
      <c r="AI558">
        <v>1074.812729106943</v>
      </c>
      <c r="AJ558">
        <v>1045.322181818181</v>
      </c>
      <c r="AK558">
        <v>3.436705311087787</v>
      </c>
      <c r="AL558">
        <v>66.91601856702424</v>
      </c>
      <c r="AM558">
        <f>(AO558 - AN558 + DX558*1E3/(8.314*(DZ558+273.15)) * AQ558/DW558 * AP558) * DW558/(100*DK558) * 1000/(1000 - AO558)</f>
        <v>0</v>
      </c>
      <c r="AN558">
        <v>16.86948195866049</v>
      </c>
      <c r="AO558">
        <v>18.09133076923078</v>
      </c>
      <c r="AP558">
        <v>0.0009425960244160182</v>
      </c>
      <c r="AQ558">
        <v>105.3617858527693</v>
      </c>
      <c r="AR558">
        <v>0</v>
      </c>
      <c r="AS558">
        <v>0</v>
      </c>
      <c r="AT558">
        <f>IF(AR558*$H$15&gt;=AV558,1.0,(AV558/(AV558-AR558*$H$15)))</f>
        <v>0</v>
      </c>
      <c r="AU558">
        <f>(AT558-1)*100</f>
        <v>0</v>
      </c>
      <c r="AV558">
        <f>MAX(0,($B$15+$C$15*EE558)/(1+$D$15*EE558)*DX558/(DZ558+273)*$E$15)</f>
        <v>0</v>
      </c>
      <c r="AW558" t="s">
        <v>429</v>
      </c>
      <c r="AX558" t="s">
        <v>429</v>
      </c>
      <c r="AY558">
        <v>0</v>
      </c>
      <c r="AZ558">
        <v>0</v>
      </c>
      <c r="BA558">
        <f>1-AY558/AZ558</f>
        <v>0</v>
      </c>
      <c r="BB558">
        <v>0</v>
      </c>
      <c r="BC558" t="s">
        <v>429</v>
      </c>
      <c r="BD558" t="s">
        <v>429</v>
      </c>
      <c r="BE558">
        <v>0</v>
      </c>
      <c r="BF558">
        <v>0</v>
      </c>
      <c r="BG558">
        <f>1-BE558/BF558</f>
        <v>0</v>
      </c>
      <c r="BH558">
        <v>0.5</v>
      </c>
      <c r="BI558">
        <f>DH558</f>
        <v>0</v>
      </c>
      <c r="BJ558">
        <f>K558</f>
        <v>0</v>
      </c>
      <c r="BK558">
        <f>BG558*BH558*BI558</f>
        <v>0</v>
      </c>
      <c r="BL558">
        <f>(BJ558-BB558)/BI558</f>
        <v>0</v>
      </c>
      <c r="BM558">
        <f>(AZ558-BF558)/BF558</f>
        <v>0</v>
      </c>
      <c r="BN558">
        <f>AY558/(BA558+AY558/BF558)</f>
        <v>0</v>
      </c>
      <c r="BO558" t="s">
        <v>429</v>
      </c>
      <c r="BP558">
        <v>0</v>
      </c>
      <c r="BQ558">
        <f>IF(BP558&lt;&gt;0, BP558, BN558)</f>
        <v>0</v>
      </c>
      <c r="BR558">
        <f>1-BQ558/BF558</f>
        <v>0</v>
      </c>
      <c r="BS558">
        <f>(BF558-BE558)/(BF558-BQ558)</f>
        <v>0</v>
      </c>
      <c r="BT558">
        <f>(AZ558-BF558)/(AZ558-BQ558)</f>
        <v>0</v>
      </c>
      <c r="BU558">
        <f>(BF558-BE558)/(BF558-AY558)</f>
        <v>0</v>
      </c>
      <c r="BV558">
        <f>(AZ558-BF558)/(AZ558-AY558)</f>
        <v>0</v>
      </c>
      <c r="BW558">
        <f>(BS558*BQ558/BE558)</f>
        <v>0</v>
      </c>
      <c r="BX558">
        <f>(1-BW558)</f>
        <v>0</v>
      </c>
      <c r="DG558">
        <f>$B$13*EF558+$C$13*EG558+$F$13*ER558*(1-EU558)</f>
        <v>0</v>
      </c>
      <c r="DH558">
        <f>DG558*DI558</f>
        <v>0</v>
      </c>
      <c r="DI558">
        <f>($B$13*$D$11+$C$13*$D$11+$F$13*((FE558+EW558)/MAX(FE558+EW558+FF558, 0.1)*$I$11+FF558/MAX(FE558+EW558+FF558, 0.1)*$J$11))/($B$13+$C$13+$F$13)</f>
        <v>0</v>
      </c>
      <c r="DJ558">
        <f>($B$13*$K$11+$C$13*$K$11+$F$13*((FE558+EW558)/MAX(FE558+EW558+FF558, 0.1)*$P$11+FF558/MAX(FE558+EW558+FF558, 0.1)*$Q$11))/($B$13+$C$13+$F$13)</f>
        <v>0</v>
      </c>
      <c r="DK558">
        <v>5.18</v>
      </c>
      <c r="DL558">
        <v>0.5</v>
      </c>
      <c r="DM558" t="s">
        <v>430</v>
      </c>
      <c r="DN558">
        <v>2</v>
      </c>
      <c r="DO558" t="b">
        <v>1</v>
      </c>
      <c r="DP558">
        <v>1685136054.814285</v>
      </c>
      <c r="DQ558">
        <v>1001.950785714286</v>
      </c>
      <c r="DR558">
        <v>1041.760357142857</v>
      </c>
      <c r="DS558">
        <v>18.063175</v>
      </c>
      <c r="DT558">
        <v>16.83862142857143</v>
      </c>
      <c r="DU558">
        <v>1002.690214285714</v>
      </c>
      <c r="DV558">
        <v>18.48776785714286</v>
      </c>
      <c r="DW558">
        <v>500.0002857142857</v>
      </c>
      <c r="DX558">
        <v>99.53455000000001</v>
      </c>
      <c r="DY558">
        <v>0.09997574285714285</v>
      </c>
      <c r="DZ558">
        <v>27.15711785714286</v>
      </c>
      <c r="EA558">
        <v>27.98678928571428</v>
      </c>
      <c r="EB558">
        <v>999.9000000000002</v>
      </c>
      <c r="EC558">
        <v>0</v>
      </c>
      <c r="ED558">
        <v>0</v>
      </c>
      <c r="EE558">
        <v>9996.002500000001</v>
      </c>
      <c r="EF558">
        <v>0</v>
      </c>
      <c r="EG558">
        <v>21.66804285714286</v>
      </c>
      <c r="EH558">
        <v>-39.80984285714286</v>
      </c>
      <c r="EI558">
        <v>1020.381321428571</v>
      </c>
      <c r="EJ558">
        <v>1059.6025</v>
      </c>
      <c r="EK558">
        <v>1.224550714285714</v>
      </c>
      <c r="EL558">
        <v>1041.760357142857</v>
      </c>
      <c r="EM558">
        <v>16.83862142857143</v>
      </c>
      <c r="EN558">
        <v>1.79791</v>
      </c>
      <c r="EO558">
        <v>1.676024642857143</v>
      </c>
      <c r="EP558">
        <v>15.76861428571429</v>
      </c>
      <c r="EQ558">
        <v>14.67611785714286</v>
      </c>
      <c r="ER558">
        <v>1999.979285714285</v>
      </c>
      <c r="ES558">
        <v>0.9800049285714286</v>
      </c>
      <c r="ET558">
        <v>0.01999531071428572</v>
      </c>
      <c r="EU558">
        <v>0</v>
      </c>
      <c r="EV558">
        <v>482.1197499999999</v>
      </c>
      <c r="EW558">
        <v>5.00078</v>
      </c>
      <c r="EX558">
        <v>12577.49642857143</v>
      </c>
      <c r="EY558">
        <v>16379.50357142857</v>
      </c>
      <c r="EZ558">
        <v>41.31667857142855</v>
      </c>
      <c r="FA558">
        <v>42.4595</v>
      </c>
      <c r="FB558">
        <v>41.50417857142855</v>
      </c>
      <c r="FC558">
        <v>41.93932142857142</v>
      </c>
      <c r="FD558">
        <v>41.98417857142856</v>
      </c>
      <c r="FE558">
        <v>1955.089285714286</v>
      </c>
      <c r="FF558">
        <v>39.89000000000001</v>
      </c>
      <c r="FG558">
        <v>0</v>
      </c>
      <c r="FH558">
        <v>1685136060.7</v>
      </c>
      <c r="FI558">
        <v>0</v>
      </c>
      <c r="FJ558">
        <v>482.1244399999999</v>
      </c>
      <c r="FK558">
        <v>-0.4164615519843304</v>
      </c>
      <c r="FL558">
        <v>963.900000022016</v>
      </c>
      <c r="FM558">
        <v>12583.976</v>
      </c>
      <c r="FN558">
        <v>15</v>
      </c>
      <c r="FO558">
        <v>1685134506</v>
      </c>
      <c r="FP558" t="s">
        <v>1354</v>
      </c>
      <c r="FQ558">
        <v>1685134505.5</v>
      </c>
      <c r="FR558">
        <v>1685134506</v>
      </c>
      <c r="FS558">
        <v>8</v>
      </c>
      <c r="FT558">
        <v>0.058</v>
      </c>
      <c r="FU558">
        <v>-0.01</v>
      </c>
      <c r="FV558">
        <v>-0.483</v>
      </c>
      <c r="FW558">
        <v>-0.436</v>
      </c>
      <c r="FX558">
        <v>420</v>
      </c>
      <c r="FY558">
        <v>17</v>
      </c>
      <c r="FZ558">
        <v>0.32</v>
      </c>
      <c r="GA558">
        <v>0.03</v>
      </c>
      <c r="GB558">
        <v>-39.7943225</v>
      </c>
      <c r="GC558">
        <v>-0.3793564727954762</v>
      </c>
      <c r="GD558">
        <v>0.08150308119175638</v>
      </c>
      <c r="GE558">
        <v>0</v>
      </c>
      <c r="GF558">
        <v>1.22498175</v>
      </c>
      <c r="GG558">
        <v>-0.07829707317073518</v>
      </c>
      <c r="GH558">
        <v>0.01389516280716064</v>
      </c>
      <c r="GI558">
        <v>1</v>
      </c>
      <c r="GJ558">
        <v>1</v>
      </c>
      <c r="GK558">
        <v>2</v>
      </c>
      <c r="GL558" t="s">
        <v>432</v>
      </c>
      <c r="GM558">
        <v>3.09893</v>
      </c>
      <c r="GN558">
        <v>2.75844</v>
      </c>
      <c r="GO558">
        <v>0.178062</v>
      </c>
      <c r="GP558">
        <v>0.182402</v>
      </c>
      <c r="GQ558">
        <v>0.09846829999999999</v>
      </c>
      <c r="GR558">
        <v>0.0926439</v>
      </c>
      <c r="GS558">
        <v>20969.5</v>
      </c>
      <c r="GT558">
        <v>20572.4</v>
      </c>
      <c r="GU558">
        <v>26067.1</v>
      </c>
      <c r="GV558">
        <v>25513.7</v>
      </c>
      <c r="GW558">
        <v>37728.9</v>
      </c>
      <c r="GX558">
        <v>35145.9</v>
      </c>
      <c r="GY558">
        <v>45587.6</v>
      </c>
      <c r="GZ558">
        <v>41900.3</v>
      </c>
      <c r="HA558">
        <v>1.85222</v>
      </c>
      <c r="HB558">
        <v>1.86005</v>
      </c>
      <c r="HC558">
        <v>-0.0945479</v>
      </c>
      <c r="HD558">
        <v>0</v>
      </c>
      <c r="HE558">
        <v>29.5202</v>
      </c>
      <c r="HF558">
        <v>999.9</v>
      </c>
      <c r="HG558">
        <v>39</v>
      </c>
      <c r="HH558">
        <v>40.9</v>
      </c>
      <c r="HI558">
        <v>30.4761</v>
      </c>
      <c r="HJ558">
        <v>62.3601</v>
      </c>
      <c r="HK558">
        <v>23.3694</v>
      </c>
      <c r="HL558">
        <v>1</v>
      </c>
      <c r="HM558">
        <v>0.415058</v>
      </c>
      <c r="HN558">
        <v>4.0894</v>
      </c>
      <c r="HO558">
        <v>20.2583</v>
      </c>
      <c r="HP558">
        <v>5.21265</v>
      </c>
      <c r="HQ558">
        <v>11.98</v>
      </c>
      <c r="HR558">
        <v>4.9637</v>
      </c>
      <c r="HS558">
        <v>3.27438</v>
      </c>
      <c r="HT558">
        <v>9999</v>
      </c>
      <c r="HU558">
        <v>9999</v>
      </c>
      <c r="HV558">
        <v>9999</v>
      </c>
      <c r="HW558">
        <v>43.7</v>
      </c>
      <c r="HX558">
        <v>1.86401</v>
      </c>
      <c r="HY558">
        <v>1.8602</v>
      </c>
      <c r="HZ558">
        <v>1.85852</v>
      </c>
      <c r="IA558">
        <v>1.85989</v>
      </c>
      <c r="IB558">
        <v>1.85987</v>
      </c>
      <c r="IC558">
        <v>1.85838</v>
      </c>
      <c r="ID558">
        <v>1.85745</v>
      </c>
      <c r="IE558">
        <v>1.85234</v>
      </c>
      <c r="IF558">
        <v>0</v>
      </c>
      <c r="IG558">
        <v>0</v>
      </c>
      <c r="IH558">
        <v>0</v>
      </c>
      <c r="II558">
        <v>0</v>
      </c>
      <c r="IJ558" t="s">
        <v>433</v>
      </c>
      <c r="IK558" t="s">
        <v>434</v>
      </c>
      <c r="IL558" t="s">
        <v>435</v>
      </c>
      <c r="IM558" t="s">
        <v>435</v>
      </c>
      <c r="IN558" t="s">
        <v>435</v>
      </c>
      <c r="IO558" t="s">
        <v>435</v>
      </c>
      <c r="IP558">
        <v>0</v>
      </c>
      <c r="IQ558">
        <v>100</v>
      </c>
      <c r="IR558">
        <v>100</v>
      </c>
      <c r="IS558">
        <v>-0.76</v>
      </c>
      <c r="IT558">
        <v>-0.4244</v>
      </c>
      <c r="IU558">
        <v>-0.4497975998826779</v>
      </c>
      <c r="IV558">
        <v>0.0001543633802942166</v>
      </c>
      <c r="IW558">
        <v>-6.359805854135664E-07</v>
      </c>
      <c r="IX558">
        <v>1.931128000261328E-10</v>
      </c>
      <c r="IY558">
        <v>-0.4300176354642509</v>
      </c>
      <c r="IZ558">
        <v>-0.009907362677547949</v>
      </c>
      <c r="JA558">
        <v>0.0006454078662214542</v>
      </c>
      <c r="JB558">
        <v>-5.064920317128958E-06</v>
      </c>
      <c r="JC558">
        <v>3</v>
      </c>
      <c r="JD558">
        <v>1872</v>
      </c>
      <c r="JE558">
        <v>1</v>
      </c>
      <c r="JF558">
        <v>37</v>
      </c>
      <c r="JG558">
        <v>26</v>
      </c>
      <c r="JH558">
        <v>25.9</v>
      </c>
      <c r="JI558">
        <v>2.45117</v>
      </c>
      <c r="JJ558">
        <v>2.64282</v>
      </c>
      <c r="JK558">
        <v>1.49658</v>
      </c>
      <c r="JL558">
        <v>2.33765</v>
      </c>
      <c r="JM558">
        <v>1.54785</v>
      </c>
      <c r="JN558">
        <v>2.45483</v>
      </c>
      <c r="JO558">
        <v>43.2904</v>
      </c>
      <c r="JP558">
        <v>15.8569</v>
      </c>
      <c r="JQ558">
        <v>18</v>
      </c>
      <c r="JR558">
        <v>496.406</v>
      </c>
      <c r="JS558">
        <v>517.662</v>
      </c>
      <c r="JT558">
        <v>22.5697</v>
      </c>
      <c r="JU558">
        <v>32.3496</v>
      </c>
      <c r="JV558">
        <v>29.9984</v>
      </c>
      <c r="JW558">
        <v>32.3716</v>
      </c>
      <c r="JX558">
        <v>32.3059</v>
      </c>
      <c r="JY558">
        <v>49.2351</v>
      </c>
      <c r="JZ558">
        <v>40.344</v>
      </c>
      <c r="KA558">
        <v>0</v>
      </c>
      <c r="KB558">
        <v>22.606</v>
      </c>
      <c r="KC558">
        <v>1088.27</v>
      </c>
      <c r="KD558">
        <v>16.9344</v>
      </c>
      <c r="KE558">
        <v>99.619</v>
      </c>
      <c r="KF558">
        <v>99.6144</v>
      </c>
    </row>
    <row r="559" spans="1:292">
      <c r="A559">
        <v>519</v>
      </c>
      <c r="B559">
        <v>1685136067.6</v>
      </c>
      <c r="C559">
        <v>12665.09999990463</v>
      </c>
      <c r="D559" t="s">
        <v>1483</v>
      </c>
      <c r="E559" t="s">
        <v>1484</v>
      </c>
      <c r="F559">
        <v>5</v>
      </c>
      <c r="G559" t="s">
        <v>1353</v>
      </c>
      <c r="H559">
        <v>1685136060.1</v>
      </c>
      <c r="I559">
        <f>(J559)/1000</f>
        <v>0</v>
      </c>
      <c r="J559">
        <f>IF(DO559, AM559, AG559)</f>
        <v>0</v>
      </c>
      <c r="K559">
        <f>IF(DO559, AH559, AF559)</f>
        <v>0</v>
      </c>
      <c r="L559">
        <f>DQ559 - IF(AT559&gt;1, K559*DK559*100.0/(AV559*EE559), 0)</f>
        <v>0</v>
      </c>
      <c r="M559">
        <f>((S559-I559/2)*L559-K559)/(S559+I559/2)</f>
        <v>0</v>
      </c>
      <c r="N559">
        <f>M559*(DX559+DY559)/1000.0</f>
        <v>0</v>
      </c>
      <c r="O559">
        <f>(DQ559 - IF(AT559&gt;1, K559*DK559*100.0/(AV559*EE559), 0))*(DX559+DY559)/1000.0</f>
        <v>0</v>
      </c>
      <c r="P559">
        <f>2.0/((1/R559-1/Q559)+SIGN(R559)*SQRT((1/R559-1/Q559)*(1/R559-1/Q559) + 4*DL559/((DL559+1)*(DL559+1))*(2*1/R559*1/Q559-1/Q559*1/Q559)))</f>
        <v>0</v>
      </c>
      <c r="Q559">
        <f>IF(LEFT(DM559,1)&lt;&gt;"0",IF(LEFT(DM559,1)="1",3.0,DN559),$D$5+$E$5*(EE559*DX559/($K$5*1000))+$F$5*(EE559*DX559/($K$5*1000))*MAX(MIN(DK559,$J$5),$I$5)*MAX(MIN(DK559,$J$5),$I$5)+$G$5*MAX(MIN(DK559,$J$5),$I$5)*(EE559*DX559/($K$5*1000))+$H$5*(EE559*DX559/($K$5*1000))*(EE559*DX559/($K$5*1000)))</f>
        <v>0</v>
      </c>
      <c r="R559">
        <f>I559*(1000-(1000*0.61365*exp(17.502*V559/(240.97+V559))/(DX559+DY559)+DS559)/2)/(1000*0.61365*exp(17.502*V559/(240.97+V559))/(DX559+DY559)-DS559)</f>
        <v>0</v>
      </c>
      <c r="S559">
        <f>1/((DL559+1)/(P559/1.6)+1/(Q559/1.37)) + DL559/((DL559+1)/(P559/1.6) + DL559/(Q559/1.37))</f>
        <v>0</v>
      </c>
      <c r="T559">
        <f>(DG559*DJ559)</f>
        <v>0</v>
      </c>
      <c r="U559">
        <f>(DZ559+(T559+2*0.95*5.67E-8*(((DZ559+$B$9)+273)^4-(DZ559+273)^4)-44100*I559)/(1.84*29.3*Q559+8*0.95*5.67E-8*(DZ559+273)^3))</f>
        <v>0</v>
      </c>
      <c r="V559">
        <f>($C$9*EA559+$D$9*EB559+$E$9*U559)</f>
        <v>0</v>
      </c>
      <c r="W559">
        <f>0.61365*exp(17.502*V559/(240.97+V559))</f>
        <v>0</v>
      </c>
      <c r="X559">
        <f>(Y559/Z559*100)</f>
        <v>0</v>
      </c>
      <c r="Y559">
        <f>DS559*(DX559+DY559)/1000</f>
        <v>0</v>
      </c>
      <c r="Z559">
        <f>0.61365*exp(17.502*DZ559/(240.97+DZ559))</f>
        <v>0</v>
      </c>
      <c r="AA559">
        <f>(W559-DS559*(DX559+DY559)/1000)</f>
        <v>0</v>
      </c>
      <c r="AB559">
        <f>(-I559*44100)</f>
        <v>0</v>
      </c>
      <c r="AC559">
        <f>2*29.3*Q559*0.92*(DZ559-V559)</f>
        <v>0</v>
      </c>
      <c r="AD559">
        <f>2*0.95*5.67E-8*(((DZ559+$B$9)+273)^4-(V559+273)^4)</f>
        <v>0</v>
      </c>
      <c r="AE559">
        <f>T559+AD559+AB559+AC559</f>
        <v>0</v>
      </c>
      <c r="AF559">
        <f>DW559*AT559*(DR559-DQ559*(1000-AT559*DT559)/(1000-AT559*DS559))/(100*DK559)</f>
        <v>0</v>
      </c>
      <c r="AG559">
        <f>1000*DW559*AT559*(DS559-DT559)/(100*DK559*(1000-AT559*DS559))</f>
        <v>0</v>
      </c>
      <c r="AH559">
        <f>(AI559 - AJ559 - DX559*1E3/(8.314*(DZ559+273.15)) * AL559/DW559 * AK559) * DW559/(100*DK559) * (1000 - DT559)/1000</f>
        <v>0</v>
      </c>
      <c r="AI559">
        <v>1091.852807801247</v>
      </c>
      <c r="AJ559">
        <v>1062.483333333333</v>
      </c>
      <c r="AK559">
        <v>3.430700881736713</v>
      </c>
      <c r="AL559">
        <v>66.91601856702424</v>
      </c>
      <c r="AM559">
        <f>(AO559 - AN559 + DX559*1E3/(8.314*(DZ559+273.15)) * AQ559/DW559 * AP559) * DW559/(100*DK559) * 1000/(1000 - AO559)</f>
        <v>0</v>
      </c>
      <c r="AN559">
        <v>16.87634423586177</v>
      </c>
      <c r="AO559">
        <v>18.10178041958043</v>
      </c>
      <c r="AP559">
        <v>0.001647833358262054</v>
      </c>
      <c r="AQ559">
        <v>105.3617858527693</v>
      </c>
      <c r="AR559">
        <v>0</v>
      </c>
      <c r="AS559">
        <v>0</v>
      </c>
      <c r="AT559">
        <f>IF(AR559*$H$15&gt;=AV559,1.0,(AV559/(AV559-AR559*$H$15)))</f>
        <v>0</v>
      </c>
      <c r="AU559">
        <f>(AT559-1)*100</f>
        <v>0</v>
      </c>
      <c r="AV559">
        <f>MAX(0,($B$15+$C$15*EE559)/(1+$D$15*EE559)*DX559/(DZ559+273)*$E$15)</f>
        <v>0</v>
      </c>
      <c r="AW559" t="s">
        <v>429</v>
      </c>
      <c r="AX559" t="s">
        <v>429</v>
      </c>
      <c r="AY559">
        <v>0</v>
      </c>
      <c r="AZ559">
        <v>0</v>
      </c>
      <c r="BA559">
        <f>1-AY559/AZ559</f>
        <v>0</v>
      </c>
      <c r="BB559">
        <v>0</v>
      </c>
      <c r="BC559" t="s">
        <v>429</v>
      </c>
      <c r="BD559" t="s">
        <v>429</v>
      </c>
      <c r="BE559">
        <v>0</v>
      </c>
      <c r="BF559">
        <v>0</v>
      </c>
      <c r="BG559">
        <f>1-BE559/BF559</f>
        <v>0</v>
      </c>
      <c r="BH559">
        <v>0.5</v>
      </c>
      <c r="BI559">
        <f>DH559</f>
        <v>0</v>
      </c>
      <c r="BJ559">
        <f>K559</f>
        <v>0</v>
      </c>
      <c r="BK559">
        <f>BG559*BH559*BI559</f>
        <v>0</v>
      </c>
      <c r="BL559">
        <f>(BJ559-BB559)/BI559</f>
        <v>0</v>
      </c>
      <c r="BM559">
        <f>(AZ559-BF559)/BF559</f>
        <v>0</v>
      </c>
      <c r="BN559">
        <f>AY559/(BA559+AY559/BF559)</f>
        <v>0</v>
      </c>
      <c r="BO559" t="s">
        <v>429</v>
      </c>
      <c r="BP559">
        <v>0</v>
      </c>
      <c r="BQ559">
        <f>IF(BP559&lt;&gt;0, BP559, BN559)</f>
        <v>0</v>
      </c>
      <c r="BR559">
        <f>1-BQ559/BF559</f>
        <v>0</v>
      </c>
      <c r="BS559">
        <f>(BF559-BE559)/(BF559-BQ559)</f>
        <v>0</v>
      </c>
      <c r="BT559">
        <f>(AZ559-BF559)/(AZ559-BQ559)</f>
        <v>0</v>
      </c>
      <c r="BU559">
        <f>(BF559-BE559)/(BF559-AY559)</f>
        <v>0</v>
      </c>
      <c r="BV559">
        <f>(AZ559-BF559)/(AZ559-AY559)</f>
        <v>0</v>
      </c>
      <c r="BW559">
        <f>(BS559*BQ559/BE559)</f>
        <v>0</v>
      </c>
      <c r="BX559">
        <f>(1-BW559)</f>
        <v>0</v>
      </c>
      <c r="DG559">
        <f>$B$13*EF559+$C$13*EG559+$F$13*ER559*(1-EU559)</f>
        <v>0</v>
      </c>
      <c r="DH559">
        <f>DG559*DI559</f>
        <v>0</v>
      </c>
      <c r="DI559">
        <f>($B$13*$D$11+$C$13*$D$11+$F$13*((FE559+EW559)/MAX(FE559+EW559+FF559, 0.1)*$I$11+FF559/MAX(FE559+EW559+FF559, 0.1)*$J$11))/($B$13+$C$13+$F$13)</f>
        <v>0</v>
      </c>
      <c r="DJ559">
        <f>($B$13*$K$11+$C$13*$K$11+$F$13*((FE559+EW559)/MAX(FE559+EW559+FF559, 0.1)*$P$11+FF559/MAX(FE559+EW559+FF559, 0.1)*$Q$11))/($B$13+$C$13+$F$13)</f>
        <v>0</v>
      </c>
      <c r="DK559">
        <v>5.18</v>
      </c>
      <c r="DL559">
        <v>0.5</v>
      </c>
      <c r="DM559" t="s">
        <v>430</v>
      </c>
      <c r="DN559">
        <v>2</v>
      </c>
      <c r="DO559" t="b">
        <v>1</v>
      </c>
      <c r="DP559">
        <v>1685136060.1</v>
      </c>
      <c r="DQ559">
        <v>1019.706777777778</v>
      </c>
      <c r="DR559">
        <v>1059.483703703704</v>
      </c>
      <c r="DS559">
        <v>18.08061111111111</v>
      </c>
      <c r="DT559">
        <v>16.86143333333333</v>
      </c>
      <c r="DU559">
        <v>1020.455962962963</v>
      </c>
      <c r="DV559">
        <v>18.50505185185185</v>
      </c>
      <c r="DW559">
        <v>500.0123703703703</v>
      </c>
      <c r="DX559">
        <v>99.53462962962963</v>
      </c>
      <c r="DY559">
        <v>0.1000077074074074</v>
      </c>
      <c r="DZ559">
        <v>27.15062222222222</v>
      </c>
      <c r="EA559">
        <v>27.97998888888889</v>
      </c>
      <c r="EB559">
        <v>999.9000000000001</v>
      </c>
      <c r="EC559">
        <v>0</v>
      </c>
      <c r="ED559">
        <v>0</v>
      </c>
      <c r="EE559">
        <v>9997.179629629629</v>
      </c>
      <c r="EF559">
        <v>0</v>
      </c>
      <c r="EG559">
        <v>22.06789629629629</v>
      </c>
      <c r="EH559">
        <v>-39.77744814814815</v>
      </c>
      <c r="EI559">
        <v>1038.482222222222</v>
      </c>
      <c r="EJ559">
        <v>1077.654444444444</v>
      </c>
      <c r="EK559">
        <v>1.219165555555555</v>
      </c>
      <c r="EL559">
        <v>1059.483703703704</v>
      </c>
      <c r="EM559">
        <v>16.86143333333333</v>
      </c>
      <c r="EN559">
        <v>1.799647407407407</v>
      </c>
      <c r="EO559">
        <v>1.678297777777778</v>
      </c>
      <c r="EP559">
        <v>15.78371111111111</v>
      </c>
      <c r="EQ559">
        <v>14.69713333333333</v>
      </c>
      <c r="ER559">
        <v>1999.996666666666</v>
      </c>
      <c r="ES559">
        <v>0.9800049999999999</v>
      </c>
      <c r="ET559">
        <v>0.01999525185185185</v>
      </c>
      <c r="EU559">
        <v>0</v>
      </c>
      <c r="EV559">
        <v>482.1371481481481</v>
      </c>
      <c r="EW559">
        <v>5.00078</v>
      </c>
      <c r="EX559">
        <v>12640.82222222222</v>
      </c>
      <c r="EY559">
        <v>16379.64444444445</v>
      </c>
      <c r="EZ559">
        <v>41.31218518518517</v>
      </c>
      <c r="FA559">
        <v>42.45333333333333</v>
      </c>
      <c r="FB559">
        <v>41.50196296296295</v>
      </c>
      <c r="FC559">
        <v>41.93488888888889</v>
      </c>
      <c r="FD559">
        <v>42.0067037037037</v>
      </c>
      <c r="FE559">
        <v>1955.106666666667</v>
      </c>
      <c r="FF559">
        <v>39.89000000000001</v>
      </c>
      <c r="FG559">
        <v>0</v>
      </c>
      <c r="FH559">
        <v>1685136066.1</v>
      </c>
      <c r="FI559">
        <v>0</v>
      </c>
      <c r="FJ559">
        <v>482.1175384615385</v>
      </c>
      <c r="FK559">
        <v>-0.4745982914680529</v>
      </c>
      <c r="FL559">
        <v>544.6085476627147</v>
      </c>
      <c r="FM559">
        <v>12641.34615384615</v>
      </c>
      <c r="FN559">
        <v>15</v>
      </c>
      <c r="FO559">
        <v>1685134506</v>
      </c>
      <c r="FP559" t="s">
        <v>1354</v>
      </c>
      <c r="FQ559">
        <v>1685134505.5</v>
      </c>
      <c r="FR559">
        <v>1685134506</v>
      </c>
      <c r="FS559">
        <v>8</v>
      </c>
      <c r="FT559">
        <v>0.058</v>
      </c>
      <c r="FU559">
        <v>-0.01</v>
      </c>
      <c r="FV559">
        <v>-0.483</v>
      </c>
      <c r="FW559">
        <v>-0.436</v>
      </c>
      <c r="FX559">
        <v>420</v>
      </c>
      <c r="FY559">
        <v>17</v>
      </c>
      <c r="FZ559">
        <v>0.32</v>
      </c>
      <c r="GA559">
        <v>0.03</v>
      </c>
      <c r="GB559">
        <v>-39.79003170731707</v>
      </c>
      <c r="GC559">
        <v>0.01591986062709312</v>
      </c>
      <c r="GD559">
        <v>0.08731406569285881</v>
      </c>
      <c r="GE559">
        <v>1</v>
      </c>
      <c r="GF559">
        <v>1.223828536585366</v>
      </c>
      <c r="GG559">
        <v>-0.0737918466898923</v>
      </c>
      <c r="GH559">
        <v>0.01338573659534213</v>
      </c>
      <c r="GI559">
        <v>1</v>
      </c>
      <c r="GJ559">
        <v>2</v>
      </c>
      <c r="GK559">
        <v>2</v>
      </c>
      <c r="GL559" t="s">
        <v>681</v>
      </c>
      <c r="GM559">
        <v>3.09897</v>
      </c>
      <c r="GN559">
        <v>2.75806</v>
      </c>
      <c r="GO559">
        <v>0.179907</v>
      </c>
      <c r="GP559">
        <v>0.18419</v>
      </c>
      <c r="GQ559">
        <v>0.0985075</v>
      </c>
      <c r="GR559">
        <v>0.0926521</v>
      </c>
      <c r="GS559">
        <v>20922.5</v>
      </c>
      <c r="GT559">
        <v>20527.5</v>
      </c>
      <c r="GU559">
        <v>26067.3</v>
      </c>
      <c r="GV559">
        <v>25513.9</v>
      </c>
      <c r="GW559">
        <v>37727.8</v>
      </c>
      <c r="GX559">
        <v>35146</v>
      </c>
      <c r="GY559">
        <v>45587.9</v>
      </c>
      <c r="GZ559">
        <v>41900.5</v>
      </c>
      <c r="HA559">
        <v>1.8524</v>
      </c>
      <c r="HB559">
        <v>1.86</v>
      </c>
      <c r="HC559">
        <v>-0.0940785</v>
      </c>
      <c r="HD559">
        <v>0</v>
      </c>
      <c r="HE559">
        <v>29.5105</v>
      </c>
      <c r="HF559">
        <v>999.9</v>
      </c>
      <c r="HG559">
        <v>39</v>
      </c>
      <c r="HH559">
        <v>40.9</v>
      </c>
      <c r="HI559">
        <v>30.4741</v>
      </c>
      <c r="HJ559">
        <v>62.4601</v>
      </c>
      <c r="HK559">
        <v>23.2252</v>
      </c>
      <c r="HL559">
        <v>1</v>
      </c>
      <c r="HM559">
        <v>0.414939</v>
      </c>
      <c r="HN559">
        <v>4.14019</v>
      </c>
      <c r="HO559">
        <v>20.257</v>
      </c>
      <c r="HP559">
        <v>5.2119</v>
      </c>
      <c r="HQ559">
        <v>11.98</v>
      </c>
      <c r="HR559">
        <v>4.96345</v>
      </c>
      <c r="HS559">
        <v>3.2743</v>
      </c>
      <c r="HT559">
        <v>9999</v>
      </c>
      <c r="HU559">
        <v>9999</v>
      </c>
      <c r="HV559">
        <v>9999</v>
      </c>
      <c r="HW559">
        <v>43.7</v>
      </c>
      <c r="HX559">
        <v>1.86401</v>
      </c>
      <c r="HY559">
        <v>1.8602</v>
      </c>
      <c r="HZ559">
        <v>1.85852</v>
      </c>
      <c r="IA559">
        <v>1.85989</v>
      </c>
      <c r="IB559">
        <v>1.85987</v>
      </c>
      <c r="IC559">
        <v>1.85838</v>
      </c>
      <c r="ID559">
        <v>1.85745</v>
      </c>
      <c r="IE559">
        <v>1.85238</v>
      </c>
      <c r="IF559">
        <v>0</v>
      </c>
      <c r="IG559">
        <v>0</v>
      </c>
      <c r="IH559">
        <v>0</v>
      </c>
      <c r="II559">
        <v>0</v>
      </c>
      <c r="IJ559" t="s">
        <v>433</v>
      </c>
      <c r="IK559" t="s">
        <v>434</v>
      </c>
      <c r="IL559" t="s">
        <v>435</v>
      </c>
      <c r="IM559" t="s">
        <v>435</v>
      </c>
      <c r="IN559" t="s">
        <v>435</v>
      </c>
      <c r="IO559" t="s">
        <v>435</v>
      </c>
      <c r="IP559">
        <v>0</v>
      </c>
      <c r="IQ559">
        <v>100</v>
      </c>
      <c r="IR559">
        <v>100</v>
      </c>
      <c r="IS559">
        <v>-0.77</v>
      </c>
      <c r="IT559">
        <v>-0.4243</v>
      </c>
      <c r="IU559">
        <v>-0.4497975998826779</v>
      </c>
      <c r="IV559">
        <v>0.0001543633802942166</v>
      </c>
      <c r="IW559">
        <v>-6.359805854135664E-07</v>
      </c>
      <c r="IX559">
        <v>1.931128000261328E-10</v>
      </c>
      <c r="IY559">
        <v>-0.4300176354642509</v>
      </c>
      <c r="IZ559">
        <v>-0.009907362677547949</v>
      </c>
      <c r="JA559">
        <v>0.0006454078662214542</v>
      </c>
      <c r="JB559">
        <v>-5.064920317128958E-06</v>
      </c>
      <c r="JC559">
        <v>3</v>
      </c>
      <c r="JD559">
        <v>1872</v>
      </c>
      <c r="JE559">
        <v>1</v>
      </c>
      <c r="JF559">
        <v>37</v>
      </c>
      <c r="JG559">
        <v>26</v>
      </c>
      <c r="JH559">
        <v>26</v>
      </c>
      <c r="JI559">
        <v>2.48047</v>
      </c>
      <c r="JJ559">
        <v>2.65625</v>
      </c>
      <c r="JK559">
        <v>1.49658</v>
      </c>
      <c r="JL559">
        <v>2.33887</v>
      </c>
      <c r="JM559">
        <v>1.54907</v>
      </c>
      <c r="JN559">
        <v>2.35107</v>
      </c>
      <c r="JO559">
        <v>43.2904</v>
      </c>
      <c r="JP559">
        <v>15.8394</v>
      </c>
      <c r="JQ559">
        <v>18</v>
      </c>
      <c r="JR559">
        <v>496.495</v>
      </c>
      <c r="JS559">
        <v>517.606</v>
      </c>
      <c r="JT559">
        <v>22.6087</v>
      </c>
      <c r="JU559">
        <v>32.348</v>
      </c>
      <c r="JV559">
        <v>29.9995</v>
      </c>
      <c r="JW559">
        <v>32.3693</v>
      </c>
      <c r="JX559">
        <v>32.3034</v>
      </c>
      <c r="JY559">
        <v>49.8959</v>
      </c>
      <c r="JZ559">
        <v>40.344</v>
      </c>
      <c r="KA559">
        <v>0</v>
      </c>
      <c r="KB559">
        <v>22.6207</v>
      </c>
      <c r="KC559">
        <v>1108.32</v>
      </c>
      <c r="KD559">
        <v>16.9501</v>
      </c>
      <c r="KE559">
        <v>99.61960000000001</v>
      </c>
      <c r="KF559">
        <v>99.61490000000001</v>
      </c>
    </row>
    <row r="560" spans="1:292">
      <c r="A560">
        <v>520</v>
      </c>
      <c r="B560">
        <v>1685136072.6</v>
      </c>
      <c r="C560">
        <v>12670.09999990463</v>
      </c>
      <c r="D560" t="s">
        <v>1485</v>
      </c>
      <c r="E560" t="s">
        <v>1486</v>
      </c>
      <c r="F560">
        <v>5</v>
      </c>
      <c r="G560" t="s">
        <v>1353</v>
      </c>
      <c r="H560">
        <v>1685136064.814285</v>
      </c>
      <c r="I560">
        <f>(J560)/1000</f>
        <v>0</v>
      </c>
      <c r="J560">
        <f>IF(DO560, AM560, AG560)</f>
        <v>0</v>
      </c>
      <c r="K560">
        <f>IF(DO560, AH560, AF560)</f>
        <v>0</v>
      </c>
      <c r="L560">
        <f>DQ560 - IF(AT560&gt;1, K560*DK560*100.0/(AV560*EE560), 0)</f>
        <v>0</v>
      </c>
      <c r="M560">
        <f>((S560-I560/2)*L560-K560)/(S560+I560/2)</f>
        <v>0</v>
      </c>
      <c r="N560">
        <f>M560*(DX560+DY560)/1000.0</f>
        <v>0</v>
      </c>
      <c r="O560">
        <f>(DQ560 - IF(AT560&gt;1, K560*DK560*100.0/(AV560*EE560), 0))*(DX560+DY560)/1000.0</f>
        <v>0</v>
      </c>
      <c r="P560">
        <f>2.0/((1/R560-1/Q560)+SIGN(R560)*SQRT((1/R560-1/Q560)*(1/R560-1/Q560) + 4*DL560/((DL560+1)*(DL560+1))*(2*1/R560*1/Q560-1/Q560*1/Q560)))</f>
        <v>0</v>
      </c>
      <c r="Q560">
        <f>IF(LEFT(DM560,1)&lt;&gt;"0",IF(LEFT(DM560,1)="1",3.0,DN560),$D$5+$E$5*(EE560*DX560/($K$5*1000))+$F$5*(EE560*DX560/($K$5*1000))*MAX(MIN(DK560,$J$5),$I$5)*MAX(MIN(DK560,$J$5),$I$5)+$G$5*MAX(MIN(DK560,$J$5),$I$5)*(EE560*DX560/($K$5*1000))+$H$5*(EE560*DX560/($K$5*1000))*(EE560*DX560/($K$5*1000)))</f>
        <v>0</v>
      </c>
      <c r="R560">
        <f>I560*(1000-(1000*0.61365*exp(17.502*V560/(240.97+V560))/(DX560+DY560)+DS560)/2)/(1000*0.61365*exp(17.502*V560/(240.97+V560))/(DX560+DY560)-DS560)</f>
        <v>0</v>
      </c>
      <c r="S560">
        <f>1/((DL560+1)/(P560/1.6)+1/(Q560/1.37)) + DL560/((DL560+1)/(P560/1.6) + DL560/(Q560/1.37))</f>
        <v>0</v>
      </c>
      <c r="T560">
        <f>(DG560*DJ560)</f>
        <v>0</v>
      </c>
      <c r="U560">
        <f>(DZ560+(T560+2*0.95*5.67E-8*(((DZ560+$B$9)+273)^4-(DZ560+273)^4)-44100*I560)/(1.84*29.3*Q560+8*0.95*5.67E-8*(DZ560+273)^3))</f>
        <v>0</v>
      </c>
      <c r="V560">
        <f>($C$9*EA560+$D$9*EB560+$E$9*U560)</f>
        <v>0</v>
      </c>
      <c r="W560">
        <f>0.61365*exp(17.502*V560/(240.97+V560))</f>
        <v>0</v>
      </c>
      <c r="X560">
        <f>(Y560/Z560*100)</f>
        <v>0</v>
      </c>
      <c r="Y560">
        <f>DS560*(DX560+DY560)/1000</f>
        <v>0</v>
      </c>
      <c r="Z560">
        <f>0.61365*exp(17.502*DZ560/(240.97+DZ560))</f>
        <v>0</v>
      </c>
      <c r="AA560">
        <f>(W560-DS560*(DX560+DY560)/1000)</f>
        <v>0</v>
      </c>
      <c r="AB560">
        <f>(-I560*44100)</f>
        <v>0</v>
      </c>
      <c r="AC560">
        <f>2*29.3*Q560*0.92*(DZ560-V560)</f>
        <v>0</v>
      </c>
      <c r="AD560">
        <f>2*0.95*5.67E-8*(((DZ560+$B$9)+273)^4-(V560+273)^4)</f>
        <v>0</v>
      </c>
      <c r="AE560">
        <f>T560+AD560+AB560+AC560</f>
        <v>0</v>
      </c>
      <c r="AF560">
        <f>DW560*AT560*(DR560-DQ560*(1000-AT560*DT560)/(1000-AT560*DS560))/(100*DK560)</f>
        <v>0</v>
      </c>
      <c r="AG560">
        <f>1000*DW560*AT560*(DS560-DT560)/(100*DK560*(1000-AT560*DS560))</f>
        <v>0</v>
      </c>
      <c r="AH560">
        <f>(AI560 - AJ560 - DX560*1E3/(8.314*(DZ560+273.15)) * AL560/DW560 * AK560) * DW560/(100*DK560) * (1000 - DT560)/1000</f>
        <v>0</v>
      </c>
      <c r="AI560">
        <v>1108.743791569716</v>
      </c>
      <c r="AJ560">
        <v>1079.559939393939</v>
      </c>
      <c r="AK560">
        <v>3.420757812097404</v>
      </c>
      <c r="AL560">
        <v>66.91601856702424</v>
      </c>
      <c r="AM560">
        <f>(AO560 - AN560 + DX560*1E3/(8.314*(DZ560+273.15)) * AQ560/DW560 * AP560) * DW560/(100*DK560) * 1000/(1000 - AO560)</f>
        <v>0</v>
      </c>
      <c r="AN560">
        <v>16.87803736852672</v>
      </c>
      <c r="AO560">
        <v>18.10333776223777</v>
      </c>
      <c r="AP560">
        <v>0.0002392085501357836</v>
      </c>
      <c r="AQ560">
        <v>105.3617858527693</v>
      </c>
      <c r="AR560">
        <v>0</v>
      </c>
      <c r="AS560">
        <v>0</v>
      </c>
      <c r="AT560">
        <f>IF(AR560*$H$15&gt;=AV560,1.0,(AV560/(AV560-AR560*$H$15)))</f>
        <v>0</v>
      </c>
      <c r="AU560">
        <f>(AT560-1)*100</f>
        <v>0</v>
      </c>
      <c r="AV560">
        <f>MAX(0,($B$15+$C$15*EE560)/(1+$D$15*EE560)*DX560/(DZ560+273)*$E$15)</f>
        <v>0</v>
      </c>
      <c r="AW560" t="s">
        <v>429</v>
      </c>
      <c r="AX560" t="s">
        <v>429</v>
      </c>
      <c r="AY560">
        <v>0</v>
      </c>
      <c r="AZ560">
        <v>0</v>
      </c>
      <c r="BA560">
        <f>1-AY560/AZ560</f>
        <v>0</v>
      </c>
      <c r="BB560">
        <v>0</v>
      </c>
      <c r="BC560" t="s">
        <v>429</v>
      </c>
      <c r="BD560" t="s">
        <v>429</v>
      </c>
      <c r="BE560">
        <v>0</v>
      </c>
      <c r="BF560">
        <v>0</v>
      </c>
      <c r="BG560">
        <f>1-BE560/BF560</f>
        <v>0</v>
      </c>
      <c r="BH560">
        <v>0.5</v>
      </c>
      <c r="BI560">
        <f>DH560</f>
        <v>0</v>
      </c>
      <c r="BJ560">
        <f>K560</f>
        <v>0</v>
      </c>
      <c r="BK560">
        <f>BG560*BH560*BI560</f>
        <v>0</v>
      </c>
      <c r="BL560">
        <f>(BJ560-BB560)/BI560</f>
        <v>0</v>
      </c>
      <c r="BM560">
        <f>(AZ560-BF560)/BF560</f>
        <v>0</v>
      </c>
      <c r="BN560">
        <f>AY560/(BA560+AY560/BF560)</f>
        <v>0</v>
      </c>
      <c r="BO560" t="s">
        <v>429</v>
      </c>
      <c r="BP560">
        <v>0</v>
      </c>
      <c r="BQ560">
        <f>IF(BP560&lt;&gt;0, BP560, BN560)</f>
        <v>0</v>
      </c>
      <c r="BR560">
        <f>1-BQ560/BF560</f>
        <v>0</v>
      </c>
      <c r="BS560">
        <f>(BF560-BE560)/(BF560-BQ560)</f>
        <v>0</v>
      </c>
      <c r="BT560">
        <f>(AZ560-BF560)/(AZ560-BQ560)</f>
        <v>0</v>
      </c>
      <c r="BU560">
        <f>(BF560-BE560)/(BF560-AY560)</f>
        <v>0</v>
      </c>
      <c r="BV560">
        <f>(AZ560-BF560)/(AZ560-AY560)</f>
        <v>0</v>
      </c>
      <c r="BW560">
        <f>(BS560*BQ560/BE560)</f>
        <v>0</v>
      </c>
      <c r="BX560">
        <f>(1-BW560)</f>
        <v>0</v>
      </c>
      <c r="DG560">
        <f>$B$13*EF560+$C$13*EG560+$F$13*ER560*(1-EU560)</f>
        <v>0</v>
      </c>
      <c r="DH560">
        <f>DG560*DI560</f>
        <v>0</v>
      </c>
      <c r="DI560">
        <f>($B$13*$D$11+$C$13*$D$11+$F$13*((FE560+EW560)/MAX(FE560+EW560+FF560, 0.1)*$I$11+FF560/MAX(FE560+EW560+FF560, 0.1)*$J$11))/($B$13+$C$13+$F$13)</f>
        <v>0</v>
      </c>
      <c r="DJ560">
        <f>($B$13*$K$11+$C$13*$K$11+$F$13*((FE560+EW560)/MAX(FE560+EW560+FF560, 0.1)*$P$11+FF560/MAX(FE560+EW560+FF560, 0.1)*$Q$11))/($B$13+$C$13+$F$13)</f>
        <v>0</v>
      </c>
      <c r="DK560">
        <v>5.18</v>
      </c>
      <c r="DL560">
        <v>0.5</v>
      </c>
      <c r="DM560" t="s">
        <v>430</v>
      </c>
      <c r="DN560">
        <v>2</v>
      </c>
      <c r="DO560" t="b">
        <v>1</v>
      </c>
      <c r="DP560">
        <v>1685136064.814285</v>
      </c>
      <c r="DQ560">
        <v>1035.543214285714</v>
      </c>
      <c r="DR560">
        <v>1075.221785714286</v>
      </c>
      <c r="DS560">
        <v>18.09332142857143</v>
      </c>
      <c r="DT560">
        <v>16.87556071428572</v>
      </c>
      <c r="DU560">
        <v>1036.301785714286</v>
      </c>
      <c r="DV560">
        <v>18.51765714285714</v>
      </c>
      <c r="DW560">
        <v>499.9731071428572</v>
      </c>
      <c r="DX560">
        <v>99.53454285714285</v>
      </c>
      <c r="DY560">
        <v>0.09983228928571429</v>
      </c>
      <c r="DZ560">
        <v>27.14630357142857</v>
      </c>
      <c r="EA560">
        <v>27.97823928571428</v>
      </c>
      <c r="EB560">
        <v>999.9000000000002</v>
      </c>
      <c r="EC560">
        <v>0</v>
      </c>
      <c r="ED560">
        <v>0</v>
      </c>
      <c r="EE560">
        <v>10005.56892857143</v>
      </c>
      <c r="EF560">
        <v>0</v>
      </c>
      <c r="EG560">
        <v>22.28793928571429</v>
      </c>
      <c r="EH560">
        <v>-39.6785</v>
      </c>
      <c r="EI560">
        <v>1054.624642857143</v>
      </c>
      <c r="EJ560">
        <v>1093.677857142857</v>
      </c>
      <c r="EK560">
        <v>1.217756428571428</v>
      </c>
      <c r="EL560">
        <v>1075.221785714286</v>
      </c>
      <c r="EM560">
        <v>16.87556071428572</v>
      </c>
      <c r="EN560">
        <v>1.800911428571428</v>
      </c>
      <c r="EO560">
        <v>1.679702142857143</v>
      </c>
      <c r="EP560">
        <v>15.79468571428571</v>
      </c>
      <c r="EQ560">
        <v>14.71009642857143</v>
      </c>
      <c r="ER560">
        <v>2000.021071428571</v>
      </c>
      <c r="ES560">
        <v>0.9800052499999998</v>
      </c>
      <c r="ET560">
        <v>0.01999499642857143</v>
      </c>
      <c r="EU560">
        <v>0</v>
      </c>
      <c r="EV560">
        <v>482.1398928571429</v>
      </c>
      <c r="EW560">
        <v>5.00078</v>
      </c>
      <c r="EX560">
        <v>12647.39285714286</v>
      </c>
      <c r="EY560">
        <v>16379.84285714285</v>
      </c>
      <c r="EZ560">
        <v>41.31885714285714</v>
      </c>
      <c r="FA560">
        <v>42.45499999999998</v>
      </c>
      <c r="FB560">
        <v>41.48621428571428</v>
      </c>
      <c r="FC560">
        <v>41.9372857142857</v>
      </c>
      <c r="FD560">
        <v>42.01096428571429</v>
      </c>
      <c r="FE560">
        <v>1955.131071428571</v>
      </c>
      <c r="FF560">
        <v>39.89000000000001</v>
      </c>
      <c r="FG560">
        <v>0</v>
      </c>
      <c r="FH560">
        <v>1685136070.9</v>
      </c>
      <c r="FI560">
        <v>0</v>
      </c>
      <c r="FJ560">
        <v>482.135</v>
      </c>
      <c r="FK560">
        <v>0.3361367677219176</v>
      </c>
      <c r="FL560">
        <v>-400.0649579117177</v>
      </c>
      <c r="FM560">
        <v>12645.81153846154</v>
      </c>
      <c r="FN560">
        <v>15</v>
      </c>
      <c r="FO560">
        <v>1685134506</v>
      </c>
      <c r="FP560" t="s">
        <v>1354</v>
      </c>
      <c r="FQ560">
        <v>1685134505.5</v>
      </c>
      <c r="FR560">
        <v>1685134506</v>
      </c>
      <c r="FS560">
        <v>8</v>
      </c>
      <c r="FT560">
        <v>0.058</v>
      </c>
      <c r="FU560">
        <v>-0.01</v>
      </c>
      <c r="FV560">
        <v>-0.483</v>
      </c>
      <c r="FW560">
        <v>-0.436</v>
      </c>
      <c r="FX560">
        <v>420</v>
      </c>
      <c r="FY560">
        <v>17</v>
      </c>
      <c r="FZ560">
        <v>0.32</v>
      </c>
      <c r="GA560">
        <v>0.03</v>
      </c>
      <c r="GB560">
        <v>-39.72605609756098</v>
      </c>
      <c r="GC560">
        <v>1.12735609756094</v>
      </c>
      <c r="GD560">
        <v>0.1512740705277657</v>
      </c>
      <c r="GE560">
        <v>0</v>
      </c>
      <c r="GF560">
        <v>1.221847073170732</v>
      </c>
      <c r="GG560">
        <v>-0.0241116376306603</v>
      </c>
      <c r="GH560">
        <v>0.01204969005651436</v>
      </c>
      <c r="GI560">
        <v>1</v>
      </c>
      <c r="GJ560">
        <v>1</v>
      </c>
      <c r="GK560">
        <v>2</v>
      </c>
      <c r="GL560" t="s">
        <v>432</v>
      </c>
      <c r="GM560">
        <v>3.09866</v>
      </c>
      <c r="GN560">
        <v>2.75766</v>
      </c>
      <c r="GO560">
        <v>0.181731</v>
      </c>
      <c r="GP560">
        <v>0.185909</v>
      </c>
      <c r="GQ560">
        <v>0.09851210000000001</v>
      </c>
      <c r="GR560">
        <v>0.0926602</v>
      </c>
      <c r="GS560">
        <v>20876</v>
      </c>
      <c r="GT560">
        <v>20484.2</v>
      </c>
      <c r="GU560">
        <v>26067.4</v>
      </c>
      <c r="GV560">
        <v>25513.9</v>
      </c>
      <c r="GW560">
        <v>37727.8</v>
      </c>
      <c r="GX560">
        <v>35145.9</v>
      </c>
      <c r="GY560">
        <v>45588</v>
      </c>
      <c r="GZ560">
        <v>41900.6</v>
      </c>
      <c r="HA560">
        <v>1.852</v>
      </c>
      <c r="HB560">
        <v>1.86035</v>
      </c>
      <c r="HC560">
        <v>-0.0927225</v>
      </c>
      <c r="HD560">
        <v>0</v>
      </c>
      <c r="HE560">
        <v>29.5015</v>
      </c>
      <c r="HF560">
        <v>999.9</v>
      </c>
      <c r="HG560">
        <v>39</v>
      </c>
      <c r="HH560">
        <v>40.9</v>
      </c>
      <c r="HI560">
        <v>30.4747</v>
      </c>
      <c r="HJ560">
        <v>62.3801</v>
      </c>
      <c r="HK560">
        <v>23.4255</v>
      </c>
      <c r="HL560">
        <v>1</v>
      </c>
      <c r="HM560">
        <v>0.414936</v>
      </c>
      <c r="HN560">
        <v>4.17803</v>
      </c>
      <c r="HO560">
        <v>20.2552</v>
      </c>
      <c r="HP560">
        <v>5.20651</v>
      </c>
      <c r="HQ560">
        <v>11.98</v>
      </c>
      <c r="HR560">
        <v>4.9615</v>
      </c>
      <c r="HS560">
        <v>3.27325</v>
      </c>
      <c r="HT560">
        <v>9999</v>
      </c>
      <c r="HU560">
        <v>9999</v>
      </c>
      <c r="HV560">
        <v>9999</v>
      </c>
      <c r="HW560">
        <v>43.7</v>
      </c>
      <c r="HX560">
        <v>1.86401</v>
      </c>
      <c r="HY560">
        <v>1.8602</v>
      </c>
      <c r="HZ560">
        <v>1.85852</v>
      </c>
      <c r="IA560">
        <v>1.85989</v>
      </c>
      <c r="IB560">
        <v>1.85985</v>
      </c>
      <c r="IC560">
        <v>1.85838</v>
      </c>
      <c r="ID560">
        <v>1.85745</v>
      </c>
      <c r="IE560">
        <v>1.85237</v>
      </c>
      <c r="IF560">
        <v>0</v>
      </c>
      <c r="IG560">
        <v>0</v>
      </c>
      <c r="IH560">
        <v>0</v>
      </c>
      <c r="II560">
        <v>0</v>
      </c>
      <c r="IJ560" t="s">
        <v>433</v>
      </c>
      <c r="IK560" t="s">
        <v>434</v>
      </c>
      <c r="IL560" t="s">
        <v>435</v>
      </c>
      <c r="IM560" t="s">
        <v>435</v>
      </c>
      <c r="IN560" t="s">
        <v>435</v>
      </c>
      <c r="IO560" t="s">
        <v>435</v>
      </c>
      <c r="IP560">
        <v>0</v>
      </c>
      <c r="IQ560">
        <v>100</v>
      </c>
      <c r="IR560">
        <v>100</v>
      </c>
      <c r="IS560">
        <v>-0.77</v>
      </c>
      <c r="IT560">
        <v>-0.4243</v>
      </c>
      <c r="IU560">
        <v>-0.4497975998826779</v>
      </c>
      <c r="IV560">
        <v>0.0001543633802942166</v>
      </c>
      <c r="IW560">
        <v>-6.359805854135664E-07</v>
      </c>
      <c r="IX560">
        <v>1.931128000261328E-10</v>
      </c>
      <c r="IY560">
        <v>-0.4300176354642509</v>
      </c>
      <c r="IZ560">
        <v>-0.009907362677547949</v>
      </c>
      <c r="JA560">
        <v>0.0006454078662214542</v>
      </c>
      <c r="JB560">
        <v>-5.064920317128958E-06</v>
      </c>
      <c r="JC560">
        <v>3</v>
      </c>
      <c r="JD560">
        <v>1872</v>
      </c>
      <c r="JE560">
        <v>1</v>
      </c>
      <c r="JF560">
        <v>37</v>
      </c>
      <c r="JG560">
        <v>26.1</v>
      </c>
      <c r="JH560">
        <v>26.1</v>
      </c>
      <c r="JI560">
        <v>2.51587</v>
      </c>
      <c r="JJ560">
        <v>2.64282</v>
      </c>
      <c r="JK560">
        <v>1.49658</v>
      </c>
      <c r="JL560">
        <v>2.33887</v>
      </c>
      <c r="JM560">
        <v>1.54907</v>
      </c>
      <c r="JN560">
        <v>2.46826</v>
      </c>
      <c r="JO560">
        <v>43.2904</v>
      </c>
      <c r="JP560">
        <v>15.8482</v>
      </c>
      <c r="JQ560">
        <v>18</v>
      </c>
      <c r="JR560">
        <v>496.238</v>
      </c>
      <c r="JS560">
        <v>517.842</v>
      </c>
      <c r="JT560">
        <v>22.6325</v>
      </c>
      <c r="JU560">
        <v>32.346</v>
      </c>
      <c r="JV560">
        <v>29.9998</v>
      </c>
      <c r="JW560">
        <v>32.3673</v>
      </c>
      <c r="JX560">
        <v>32.3024</v>
      </c>
      <c r="JY560">
        <v>50.5291</v>
      </c>
      <c r="JZ560">
        <v>40.344</v>
      </c>
      <c r="KA560">
        <v>0</v>
      </c>
      <c r="KB560">
        <v>22.6375</v>
      </c>
      <c r="KC560">
        <v>1121.68</v>
      </c>
      <c r="KD560">
        <v>16.964</v>
      </c>
      <c r="KE560">
        <v>99.6198</v>
      </c>
      <c r="KF560">
        <v>99.6151</v>
      </c>
    </row>
    <row r="561" spans="1:292">
      <c r="A561">
        <v>521</v>
      </c>
      <c r="B561">
        <v>1685136077.6</v>
      </c>
      <c r="C561">
        <v>12675.09999990463</v>
      </c>
      <c r="D561" t="s">
        <v>1487</v>
      </c>
      <c r="E561" t="s">
        <v>1488</v>
      </c>
      <c r="F561">
        <v>5</v>
      </c>
      <c r="G561" t="s">
        <v>1353</v>
      </c>
      <c r="H561">
        <v>1685136070.1</v>
      </c>
      <c r="I561">
        <f>(J561)/1000</f>
        <v>0</v>
      </c>
      <c r="J561">
        <f>IF(DO561, AM561, AG561)</f>
        <v>0</v>
      </c>
      <c r="K561">
        <f>IF(DO561, AH561, AF561)</f>
        <v>0</v>
      </c>
      <c r="L561">
        <f>DQ561 - IF(AT561&gt;1, K561*DK561*100.0/(AV561*EE561), 0)</f>
        <v>0</v>
      </c>
      <c r="M561">
        <f>((S561-I561/2)*L561-K561)/(S561+I561/2)</f>
        <v>0</v>
      </c>
      <c r="N561">
        <f>M561*(DX561+DY561)/1000.0</f>
        <v>0</v>
      </c>
      <c r="O561">
        <f>(DQ561 - IF(AT561&gt;1, K561*DK561*100.0/(AV561*EE561), 0))*(DX561+DY561)/1000.0</f>
        <v>0</v>
      </c>
      <c r="P561">
        <f>2.0/((1/R561-1/Q561)+SIGN(R561)*SQRT((1/R561-1/Q561)*(1/R561-1/Q561) + 4*DL561/((DL561+1)*(DL561+1))*(2*1/R561*1/Q561-1/Q561*1/Q561)))</f>
        <v>0</v>
      </c>
      <c r="Q561">
        <f>IF(LEFT(DM561,1)&lt;&gt;"0",IF(LEFT(DM561,1)="1",3.0,DN561),$D$5+$E$5*(EE561*DX561/($K$5*1000))+$F$5*(EE561*DX561/($K$5*1000))*MAX(MIN(DK561,$J$5),$I$5)*MAX(MIN(DK561,$J$5),$I$5)+$G$5*MAX(MIN(DK561,$J$5),$I$5)*(EE561*DX561/($K$5*1000))+$H$5*(EE561*DX561/($K$5*1000))*(EE561*DX561/($K$5*1000)))</f>
        <v>0</v>
      </c>
      <c r="R561">
        <f>I561*(1000-(1000*0.61365*exp(17.502*V561/(240.97+V561))/(DX561+DY561)+DS561)/2)/(1000*0.61365*exp(17.502*V561/(240.97+V561))/(DX561+DY561)-DS561)</f>
        <v>0</v>
      </c>
      <c r="S561">
        <f>1/((DL561+1)/(P561/1.6)+1/(Q561/1.37)) + DL561/((DL561+1)/(P561/1.6) + DL561/(Q561/1.37))</f>
        <v>0</v>
      </c>
      <c r="T561">
        <f>(DG561*DJ561)</f>
        <v>0</v>
      </c>
      <c r="U561">
        <f>(DZ561+(T561+2*0.95*5.67E-8*(((DZ561+$B$9)+273)^4-(DZ561+273)^4)-44100*I561)/(1.84*29.3*Q561+8*0.95*5.67E-8*(DZ561+273)^3))</f>
        <v>0</v>
      </c>
      <c r="V561">
        <f>($C$9*EA561+$D$9*EB561+$E$9*U561)</f>
        <v>0</v>
      </c>
      <c r="W561">
        <f>0.61365*exp(17.502*V561/(240.97+V561))</f>
        <v>0</v>
      </c>
      <c r="X561">
        <f>(Y561/Z561*100)</f>
        <v>0</v>
      </c>
      <c r="Y561">
        <f>DS561*(DX561+DY561)/1000</f>
        <v>0</v>
      </c>
      <c r="Z561">
        <f>0.61365*exp(17.502*DZ561/(240.97+DZ561))</f>
        <v>0</v>
      </c>
      <c r="AA561">
        <f>(W561-DS561*(DX561+DY561)/1000)</f>
        <v>0</v>
      </c>
      <c r="AB561">
        <f>(-I561*44100)</f>
        <v>0</v>
      </c>
      <c r="AC561">
        <f>2*29.3*Q561*0.92*(DZ561-V561)</f>
        <v>0</v>
      </c>
      <c r="AD561">
        <f>2*0.95*5.67E-8*(((DZ561+$B$9)+273)^4-(V561+273)^4)</f>
        <v>0</v>
      </c>
      <c r="AE561">
        <f>T561+AD561+AB561+AC561</f>
        <v>0</v>
      </c>
      <c r="AF561">
        <f>DW561*AT561*(DR561-DQ561*(1000-AT561*DT561)/(1000-AT561*DS561))/(100*DK561)</f>
        <v>0</v>
      </c>
      <c r="AG561">
        <f>1000*DW561*AT561*(DS561-DT561)/(100*DK561*(1000-AT561*DS561))</f>
        <v>0</v>
      </c>
      <c r="AH561">
        <f>(AI561 - AJ561 - DX561*1E3/(8.314*(DZ561+273.15)) * AL561/DW561 * AK561) * DW561/(100*DK561) * (1000 - DT561)/1000</f>
        <v>0</v>
      </c>
      <c r="AI561">
        <v>1124.883739608015</v>
      </c>
      <c r="AJ561">
        <v>1096.253151515151</v>
      </c>
      <c r="AK561">
        <v>3.336138648554671</v>
      </c>
      <c r="AL561">
        <v>66.91601856702424</v>
      </c>
      <c r="AM561">
        <f>(AO561 - AN561 + DX561*1E3/(8.314*(DZ561+273.15)) * AQ561/DW561 * AP561) * DW561/(100*DK561) * 1000/(1000 - AO561)</f>
        <v>0</v>
      </c>
      <c r="AN561">
        <v>16.87868005692559</v>
      </c>
      <c r="AO561">
        <v>18.10134755244756</v>
      </c>
      <c r="AP561">
        <v>1.931317550031118E-05</v>
      </c>
      <c r="AQ561">
        <v>105.3617858527693</v>
      </c>
      <c r="AR561">
        <v>0</v>
      </c>
      <c r="AS561">
        <v>0</v>
      </c>
      <c r="AT561">
        <f>IF(AR561*$H$15&gt;=AV561,1.0,(AV561/(AV561-AR561*$H$15)))</f>
        <v>0</v>
      </c>
      <c r="AU561">
        <f>(AT561-1)*100</f>
        <v>0</v>
      </c>
      <c r="AV561">
        <f>MAX(0,($B$15+$C$15*EE561)/(1+$D$15*EE561)*DX561/(DZ561+273)*$E$15)</f>
        <v>0</v>
      </c>
      <c r="AW561" t="s">
        <v>429</v>
      </c>
      <c r="AX561" t="s">
        <v>429</v>
      </c>
      <c r="AY561">
        <v>0</v>
      </c>
      <c r="AZ561">
        <v>0</v>
      </c>
      <c r="BA561">
        <f>1-AY561/AZ561</f>
        <v>0</v>
      </c>
      <c r="BB561">
        <v>0</v>
      </c>
      <c r="BC561" t="s">
        <v>429</v>
      </c>
      <c r="BD561" t="s">
        <v>429</v>
      </c>
      <c r="BE561">
        <v>0</v>
      </c>
      <c r="BF561">
        <v>0</v>
      </c>
      <c r="BG561">
        <f>1-BE561/BF561</f>
        <v>0</v>
      </c>
      <c r="BH561">
        <v>0.5</v>
      </c>
      <c r="BI561">
        <f>DH561</f>
        <v>0</v>
      </c>
      <c r="BJ561">
        <f>K561</f>
        <v>0</v>
      </c>
      <c r="BK561">
        <f>BG561*BH561*BI561</f>
        <v>0</v>
      </c>
      <c r="BL561">
        <f>(BJ561-BB561)/BI561</f>
        <v>0</v>
      </c>
      <c r="BM561">
        <f>(AZ561-BF561)/BF561</f>
        <v>0</v>
      </c>
      <c r="BN561">
        <f>AY561/(BA561+AY561/BF561)</f>
        <v>0</v>
      </c>
      <c r="BO561" t="s">
        <v>429</v>
      </c>
      <c r="BP561">
        <v>0</v>
      </c>
      <c r="BQ561">
        <f>IF(BP561&lt;&gt;0, BP561, BN561)</f>
        <v>0</v>
      </c>
      <c r="BR561">
        <f>1-BQ561/BF561</f>
        <v>0</v>
      </c>
      <c r="BS561">
        <f>(BF561-BE561)/(BF561-BQ561)</f>
        <v>0</v>
      </c>
      <c r="BT561">
        <f>(AZ561-BF561)/(AZ561-BQ561)</f>
        <v>0</v>
      </c>
      <c r="BU561">
        <f>(BF561-BE561)/(BF561-AY561)</f>
        <v>0</v>
      </c>
      <c r="BV561">
        <f>(AZ561-BF561)/(AZ561-AY561)</f>
        <v>0</v>
      </c>
      <c r="BW561">
        <f>(BS561*BQ561/BE561)</f>
        <v>0</v>
      </c>
      <c r="BX561">
        <f>(1-BW561)</f>
        <v>0</v>
      </c>
      <c r="DG561">
        <f>$B$13*EF561+$C$13*EG561+$F$13*ER561*(1-EU561)</f>
        <v>0</v>
      </c>
      <c r="DH561">
        <f>DG561*DI561</f>
        <v>0</v>
      </c>
      <c r="DI561">
        <f>($B$13*$D$11+$C$13*$D$11+$F$13*((FE561+EW561)/MAX(FE561+EW561+FF561, 0.1)*$I$11+FF561/MAX(FE561+EW561+FF561, 0.1)*$J$11))/($B$13+$C$13+$F$13)</f>
        <v>0</v>
      </c>
      <c r="DJ561">
        <f>($B$13*$K$11+$C$13*$K$11+$F$13*((FE561+EW561)/MAX(FE561+EW561+FF561, 0.1)*$P$11+FF561/MAX(FE561+EW561+FF561, 0.1)*$Q$11))/($B$13+$C$13+$F$13)</f>
        <v>0</v>
      </c>
      <c r="DK561">
        <v>5.18</v>
      </c>
      <c r="DL561">
        <v>0.5</v>
      </c>
      <c r="DM561" t="s">
        <v>430</v>
      </c>
      <c r="DN561">
        <v>2</v>
      </c>
      <c r="DO561" t="b">
        <v>1</v>
      </c>
      <c r="DP561">
        <v>1685136070.1</v>
      </c>
      <c r="DQ561">
        <v>1053.225925925926</v>
      </c>
      <c r="DR561">
        <v>1092.692222222222</v>
      </c>
      <c r="DS561">
        <v>18.10176296296296</v>
      </c>
      <c r="DT561">
        <v>16.88162592592593</v>
      </c>
      <c r="DU561">
        <v>1053.994074074074</v>
      </c>
      <c r="DV561">
        <v>18.52601851851852</v>
      </c>
      <c r="DW561">
        <v>499.9767407407407</v>
      </c>
      <c r="DX561">
        <v>99.53469629629632</v>
      </c>
      <c r="DY561">
        <v>0.09998886666666668</v>
      </c>
      <c r="DZ561">
        <v>27.14498518518519</v>
      </c>
      <c r="EA561">
        <v>27.98535555555556</v>
      </c>
      <c r="EB561">
        <v>999.9000000000001</v>
      </c>
      <c r="EC561">
        <v>0</v>
      </c>
      <c r="ED561">
        <v>0</v>
      </c>
      <c r="EE561">
        <v>9998.136296296296</v>
      </c>
      <c r="EF561">
        <v>0</v>
      </c>
      <c r="EG561">
        <v>22.13484814814815</v>
      </c>
      <c r="EH561">
        <v>-39.46498518518518</v>
      </c>
      <c r="EI561">
        <v>1072.643333333333</v>
      </c>
      <c r="EJ561">
        <v>1111.454074074074</v>
      </c>
      <c r="EK561">
        <v>1.220134444444444</v>
      </c>
      <c r="EL561">
        <v>1092.692222222222</v>
      </c>
      <c r="EM561">
        <v>16.88162592592593</v>
      </c>
      <c r="EN561">
        <v>1.801753703703704</v>
      </c>
      <c r="EO561">
        <v>1.680308148148148</v>
      </c>
      <c r="EP561">
        <v>15.802</v>
      </c>
      <c r="EQ561">
        <v>14.71568518518518</v>
      </c>
      <c r="ER561">
        <v>2000.014814814815</v>
      </c>
      <c r="ES561">
        <v>0.9800053333333332</v>
      </c>
      <c r="ET561">
        <v>0.0199949</v>
      </c>
      <c r="EU561">
        <v>0</v>
      </c>
      <c r="EV561">
        <v>482.1793333333334</v>
      </c>
      <c r="EW561">
        <v>5.00078</v>
      </c>
      <c r="EX561">
        <v>12607.17407407407</v>
      </c>
      <c r="EY561">
        <v>16379.79259259259</v>
      </c>
      <c r="EZ561">
        <v>41.32374074074074</v>
      </c>
      <c r="FA561">
        <v>42.44633333333332</v>
      </c>
      <c r="FB561">
        <v>41.45333333333333</v>
      </c>
      <c r="FC561">
        <v>41.94655555555555</v>
      </c>
      <c r="FD561">
        <v>42.0137037037037</v>
      </c>
      <c r="FE561">
        <v>1955.124814814815</v>
      </c>
      <c r="FF561">
        <v>39.89000000000001</v>
      </c>
      <c r="FG561">
        <v>0</v>
      </c>
      <c r="FH561">
        <v>1685136075.7</v>
      </c>
      <c r="FI561">
        <v>0</v>
      </c>
      <c r="FJ561">
        <v>482.1469999999999</v>
      </c>
      <c r="FK561">
        <v>-0.462017077206978</v>
      </c>
      <c r="FL561">
        <v>-741.1282057972809</v>
      </c>
      <c r="FM561">
        <v>12608.24615384615</v>
      </c>
      <c r="FN561">
        <v>15</v>
      </c>
      <c r="FO561">
        <v>1685134506</v>
      </c>
      <c r="FP561" t="s">
        <v>1354</v>
      </c>
      <c r="FQ561">
        <v>1685134505.5</v>
      </c>
      <c r="FR561">
        <v>1685134506</v>
      </c>
      <c r="FS561">
        <v>8</v>
      </c>
      <c r="FT561">
        <v>0.058</v>
      </c>
      <c r="FU561">
        <v>-0.01</v>
      </c>
      <c r="FV561">
        <v>-0.483</v>
      </c>
      <c r="FW561">
        <v>-0.436</v>
      </c>
      <c r="FX561">
        <v>420</v>
      </c>
      <c r="FY561">
        <v>17</v>
      </c>
      <c r="FZ561">
        <v>0.32</v>
      </c>
      <c r="GA561">
        <v>0.03</v>
      </c>
      <c r="GB561">
        <v>-39.5568175</v>
      </c>
      <c r="GC561">
        <v>3.033490806754346</v>
      </c>
      <c r="GD561">
        <v>0.3330485113969885</v>
      </c>
      <c r="GE561">
        <v>0</v>
      </c>
      <c r="GF561">
        <v>1.218011</v>
      </c>
      <c r="GG561">
        <v>0.05853095684802855</v>
      </c>
      <c r="GH561">
        <v>0.007993594247896259</v>
      </c>
      <c r="GI561">
        <v>1</v>
      </c>
      <c r="GJ561">
        <v>1</v>
      </c>
      <c r="GK561">
        <v>2</v>
      </c>
      <c r="GL561" t="s">
        <v>432</v>
      </c>
      <c r="GM561">
        <v>3.09924</v>
      </c>
      <c r="GN561">
        <v>2.75837</v>
      </c>
      <c r="GO561">
        <v>0.183504</v>
      </c>
      <c r="GP561">
        <v>0.187789</v>
      </c>
      <c r="GQ561">
        <v>0.09850589999999999</v>
      </c>
      <c r="GR561">
        <v>0.0928717</v>
      </c>
      <c r="GS561">
        <v>20830.7</v>
      </c>
      <c r="GT561">
        <v>20436.8</v>
      </c>
      <c r="GU561">
        <v>26067.4</v>
      </c>
      <c r="GV561">
        <v>25513.8</v>
      </c>
      <c r="GW561">
        <v>37728.2</v>
      </c>
      <c r="GX561">
        <v>35137.9</v>
      </c>
      <c r="GY561">
        <v>45587.9</v>
      </c>
      <c r="GZ561">
        <v>41900.6</v>
      </c>
      <c r="HA561">
        <v>1.85275</v>
      </c>
      <c r="HB561">
        <v>1.86017</v>
      </c>
      <c r="HC561">
        <v>-0.0914373</v>
      </c>
      <c r="HD561">
        <v>0</v>
      </c>
      <c r="HE561">
        <v>29.4922</v>
      </c>
      <c r="HF561">
        <v>999.9</v>
      </c>
      <c r="HG561">
        <v>39</v>
      </c>
      <c r="HH561">
        <v>40.9</v>
      </c>
      <c r="HI561">
        <v>30.4714</v>
      </c>
      <c r="HJ561">
        <v>62.3302</v>
      </c>
      <c r="HK561">
        <v>23.0329</v>
      </c>
      <c r="HL561">
        <v>1</v>
      </c>
      <c r="HM561">
        <v>0.414782</v>
      </c>
      <c r="HN561">
        <v>4.20901</v>
      </c>
      <c r="HO561">
        <v>20.2555</v>
      </c>
      <c r="HP561">
        <v>5.2122</v>
      </c>
      <c r="HQ561">
        <v>11.98</v>
      </c>
      <c r="HR561">
        <v>4.96335</v>
      </c>
      <c r="HS561">
        <v>3.2742</v>
      </c>
      <c r="HT561">
        <v>9999</v>
      </c>
      <c r="HU561">
        <v>9999</v>
      </c>
      <c r="HV561">
        <v>9999</v>
      </c>
      <c r="HW561">
        <v>43.7</v>
      </c>
      <c r="HX561">
        <v>1.86401</v>
      </c>
      <c r="HY561">
        <v>1.8602</v>
      </c>
      <c r="HZ561">
        <v>1.85852</v>
      </c>
      <c r="IA561">
        <v>1.85989</v>
      </c>
      <c r="IB561">
        <v>1.85984</v>
      </c>
      <c r="IC561">
        <v>1.85839</v>
      </c>
      <c r="ID561">
        <v>1.85746</v>
      </c>
      <c r="IE561">
        <v>1.85241</v>
      </c>
      <c r="IF561">
        <v>0</v>
      </c>
      <c r="IG561">
        <v>0</v>
      </c>
      <c r="IH561">
        <v>0</v>
      </c>
      <c r="II561">
        <v>0</v>
      </c>
      <c r="IJ561" t="s">
        <v>433</v>
      </c>
      <c r="IK561" t="s">
        <v>434</v>
      </c>
      <c r="IL561" t="s">
        <v>435</v>
      </c>
      <c r="IM561" t="s">
        <v>435</v>
      </c>
      <c r="IN561" t="s">
        <v>435</v>
      </c>
      <c r="IO561" t="s">
        <v>435</v>
      </c>
      <c r="IP561">
        <v>0</v>
      </c>
      <c r="IQ561">
        <v>100</v>
      </c>
      <c r="IR561">
        <v>100</v>
      </c>
      <c r="IS561">
        <v>-0.78</v>
      </c>
      <c r="IT561">
        <v>-0.4243</v>
      </c>
      <c r="IU561">
        <v>-0.4497975998826779</v>
      </c>
      <c r="IV561">
        <v>0.0001543633802942166</v>
      </c>
      <c r="IW561">
        <v>-6.359805854135664E-07</v>
      </c>
      <c r="IX561">
        <v>1.931128000261328E-10</v>
      </c>
      <c r="IY561">
        <v>-0.4300176354642509</v>
      </c>
      <c r="IZ561">
        <v>-0.009907362677547949</v>
      </c>
      <c r="JA561">
        <v>0.0006454078662214542</v>
      </c>
      <c r="JB561">
        <v>-5.064920317128958E-06</v>
      </c>
      <c r="JC561">
        <v>3</v>
      </c>
      <c r="JD561">
        <v>1872</v>
      </c>
      <c r="JE561">
        <v>1</v>
      </c>
      <c r="JF561">
        <v>37</v>
      </c>
      <c r="JG561">
        <v>26.2</v>
      </c>
      <c r="JH561">
        <v>26.2</v>
      </c>
      <c r="JI561">
        <v>2.54395</v>
      </c>
      <c r="JJ561">
        <v>2.65381</v>
      </c>
      <c r="JK561">
        <v>1.49658</v>
      </c>
      <c r="JL561">
        <v>2.33765</v>
      </c>
      <c r="JM561">
        <v>1.54785</v>
      </c>
      <c r="JN561">
        <v>2.34863</v>
      </c>
      <c r="JO561">
        <v>43.2904</v>
      </c>
      <c r="JP561">
        <v>15.8394</v>
      </c>
      <c r="JQ561">
        <v>18</v>
      </c>
      <c r="JR561">
        <v>496.678</v>
      </c>
      <c r="JS561">
        <v>517.699</v>
      </c>
      <c r="JT561">
        <v>22.6463</v>
      </c>
      <c r="JU561">
        <v>32.3452</v>
      </c>
      <c r="JV561">
        <v>30</v>
      </c>
      <c r="JW561">
        <v>32.365</v>
      </c>
      <c r="JX561">
        <v>32.3</v>
      </c>
      <c r="JY561">
        <v>51.1678</v>
      </c>
      <c r="JZ561">
        <v>40.0474</v>
      </c>
      <c r="KA561">
        <v>0</v>
      </c>
      <c r="KB561">
        <v>22.6435</v>
      </c>
      <c r="KC561">
        <v>1141.76</v>
      </c>
      <c r="KD561">
        <v>16.981</v>
      </c>
      <c r="KE561">
        <v>99.61969999999999</v>
      </c>
      <c r="KF561">
        <v>99.61499999999999</v>
      </c>
    </row>
    <row r="562" spans="1:292">
      <c r="A562">
        <v>522</v>
      </c>
      <c r="B562">
        <v>1685136082.6</v>
      </c>
      <c r="C562">
        <v>12680.09999990463</v>
      </c>
      <c r="D562" t="s">
        <v>1489</v>
      </c>
      <c r="E562" t="s">
        <v>1490</v>
      </c>
      <c r="F562">
        <v>5</v>
      </c>
      <c r="G562" t="s">
        <v>1353</v>
      </c>
      <c r="H562">
        <v>1685136074.814285</v>
      </c>
      <c r="I562">
        <f>(J562)/1000</f>
        <v>0</v>
      </c>
      <c r="J562">
        <f>IF(DO562, AM562, AG562)</f>
        <v>0</v>
      </c>
      <c r="K562">
        <f>IF(DO562, AH562, AF562)</f>
        <v>0</v>
      </c>
      <c r="L562">
        <f>DQ562 - IF(AT562&gt;1, K562*DK562*100.0/(AV562*EE562), 0)</f>
        <v>0</v>
      </c>
      <c r="M562">
        <f>((S562-I562/2)*L562-K562)/(S562+I562/2)</f>
        <v>0</v>
      </c>
      <c r="N562">
        <f>M562*(DX562+DY562)/1000.0</f>
        <v>0</v>
      </c>
      <c r="O562">
        <f>(DQ562 - IF(AT562&gt;1, K562*DK562*100.0/(AV562*EE562), 0))*(DX562+DY562)/1000.0</f>
        <v>0</v>
      </c>
      <c r="P562">
        <f>2.0/((1/R562-1/Q562)+SIGN(R562)*SQRT((1/R562-1/Q562)*(1/R562-1/Q562) + 4*DL562/((DL562+1)*(DL562+1))*(2*1/R562*1/Q562-1/Q562*1/Q562)))</f>
        <v>0</v>
      </c>
      <c r="Q562">
        <f>IF(LEFT(DM562,1)&lt;&gt;"0",IF(LEFT(DM562,1)="1",3.0,DN562),$D$5+$E$5*(EE562*DX562/($K$5*1000))+$F$5*(EE562*DX562/($K$5*1000))*MAX(MIN(DK562,$J$5),$I$5)*MAX(MIN(DK562,$J$5),$I$5)+$G$5*MAX(MIN(DK562,$J$5),$I$5)*(EE562*DX562/($K$5*1000))+$H$5*(EE562*DX562/($K$5*1000))*(EE562*DX562/($K$5*1000)))</f>
        <v>0</v>
      </c>
      <c r="R562">
        <f>I562*(1000-(1000*0.61365*exp(17.502*V562/(240.97+V562))/(DX562+DY562)+DS562)/2)/(1000*0.61365*exp(17.502*V562/(240.97+V562))/(DX562+DY562)-DS562)</f>
        <v>0</v>
      </c>
      <c r="S562">
        <f>1/((DL562+1)/(P562/1.6)+1/(Q562/1.37)) + DL562/((DL562+1)/(P562/1.6) + DL562/(Q562/1.37))</f>
        <v>0</v>
      </c>
      <c r="T562">
        <f>(DG562*DJ562)</f>
        <v>0</v>
      </c>
      <c r="U562">
        <f>(DZ562+(T562+2*0.95*5.67E-8*(((DZ562+$B$9)+273)^4-(DZ562+273)^4)-44100*I562)/(1.84*29.3*Q562+8*0.95*5.67E-8*(DZ562+273)^3))</f>
        <v>0</v>
      </c>
      <c r="V562">
        <f>($C$9*EA562+$D$9*EB562+$E$9*U562)</f>
        <v>0</v>
      </c>
      <c r="W562">
        <f>0.61365*exp(17.502*V562/(240.97+V562))</f>
        <v>0</v>
      </c>
      <c r="X562">
        <f>(Y562/Z562*100)</f>
        <v>0</v>
      </c>
      <c r="Y562">
        <f>DS562*(DX562+DY562)/1000</f>
        <v>0</v>
      </c>
      <c r="Z562">
        <f>0.61365*exp(17.502*DZ562/(240.97+DZ562))</f>
        <v>0</v>
      </c>
      <c r="AA562">
        <f>(W562-DS562*(DX562+DY562)/1000)</f>
        <v>0</v>
      </c>
      <c r="AB562">
        <f>(-I562*44100)</f>
        <v>0</v>
      </c>
      <c r="AC562">
        <f>2*29.3*Q562*0.92*(DZ562-V562)</f>
        <v>0</v>
      </c>
      <c r="AD562">
        <f>2*0.95*5.67E-8*(((DZ562+$B$9)+273)^4-(V562+273)^4)</f>
        <v>0</v>
      </c>
      <c r="AE562">
        <f>T562+AD562+AB562+AC562</f>
        <v>0</v>
      </c>
      <c r="AF562">
        <f>DW562*AT562*(DR562-DQ562*(1000-AT562*DT562)/(1000-AT562*DS562))/(100*DK562)</f>
        <v>0</v>
      </c>
      <c r="AG562">
        <f>1000*DW562*AT562*(DS562-DT562)/(100*DK562*(1000-AT562*DS562))</f>
        <v>0</v>
      </c>
      <c r="AH562">
        <f>(AI562 - AJ562 - DX562*1E3/(8.314*(DZ562+273.15)) * AL562/DW562 * AK562) * DW562/(100*DK562) * (1000 - DT562)/1000</f>
        <v>0</v>
      </c>
      <c r="AI562">
        <v>1143.642235189796</v>
      </c>
      <c r="AJ562">
        <v>1113.876909090908</v>
      </c>
      <c r="AK562">
        <v>3.544334227470349</v>
      </c>
      <c r="AL562">
        <v>66.91601856702424</v>
      </c>
      <c r="AM562">
        <f>(AO562 - AN562 + DX562*1E3/(8.314*(DZ562+273.15)) * AQ562/DW562 * AP562) * DW562/(100*DK562) * 1000/(1000 - AO562)</f>
        <v>0</v>
      </c>
      <c r="AN562">
        <v>16.95922077126914</v>
      </c>
      <c r="AO562">
        <v>18.12735594405596</v>
      </c>
      <c r="AP562">
        <v>0.0002586604009034123</v>
      </c>
      <c r="AQ562">
        <v>105.3617858527693</v>
      </c>
      <c r="AR562">
        <v>0</v>
      </c>
      <c r="AS562">
        <v>0</v>
      </c>
      <c r="AT562">
        <f>IF(AR562*$H$15&gt;=AV562,1.0,(AV562/(AV562-AR562*$H$15)))</f>
        <v>0</v>
      </c>
      <c r="AU562">
        <f>(AT562-1)*100</f>
        <v>0</v>
      </c>
      <c r="AV562">
        <f>MAX(0,($B$15+$C$15*EE562)/(1+$D$15*EE562)*DX562/(DZ562+273)*$E$15)</f>
        <v>0</v>
      </c>
      <c r="AW562" t="s">
        <v>429</v>
      </c>
      <c r="AX562" t="s">
        <v>429</v>
      </c>
      <c r="AY562">
        <v>0</v>
      </c>
      <c r="AZ562">
        <v>0</v>
      </c>
      <c r="BA562">
        <f>1-AY562/AZ562</f>
        <v>0</v>
      </c>
      <c r="BB562">
        <v>0</v>
      </c>
      <c r="BC562" t="s">
        <v>429</v>
      </c>
      <c r="BD562" t="s">
        <v>429</v>
      </c>
      <c r="BE562">
        <v>0</v>
      </c>
      <c r="BF562">
        <v>0</v>
      </c>
      <c r="BG562">
        <f>1-BE562/BF562</f>
        <v>0</v>
      </c>
      <c r="BH562">
        <v>0.5</v>
      </c>
      <c r="BI562">
        <f>DH562</f>
        <v>0</v>
      </c>
      <c r="BJ562">
        <f>K562</f>
        <v>0</v>
      </c>
      <c r="BK562">
        <f>BG562*BH562*BI562</f>
        <v>0</v>
      </c>
      <c r="BL562">
        <f>(BJ562-BB562)/BI562</f>
        <v>0</v>
      </c>
      <c r="BM562">
        <f>(AZ562-BF562)/BF562</f>
        <v>0</v>
      </c>
      <c r="BN562">
        <f>AY562/(BA562+AY562/BF562)</f>
        <v>0</v>
      </c>
      <c r="BO562" t="s">
        <v>429</v>
      </c>
      <c r="BP562">
        <v>0</v>
      </c>
      <c r="BQ562">
        <f>IF(BP562&lt;&gt;0, BP562, BN562)</f>
        <v>0</v>
      </c>
      <c r="BR562">
        <f>1-BQ562/BF562</f>
        <v>0</v>
      </c>
      <c r="BS562">
        <f>(BF562-BE562)/(BF562-BQ562)</f>
        <v>0</v>
      </c>
      <c r="BT562">
        <f>(AZ562-BF562)/(AZ562-BQ562)</f>
        <v>0</v>
      </c>
      <c r="BU562">
        <f>(BF562-BE562)/(BF562-AY562)</f>
        <v>0</v>
      </c>
      <c r="BV562">
        <f>(AZ562-BF562)/(AZ562-AY562)</f>
        <v>0</v>
      </c>
      <c r="BW562">
        <f>(BS562*BQ562/BE562)</f>
        <v>0</v>
      </c>
      <c r="BX562">
        <f>(1-BW562)</f>
        <v>0</v>
      </c>
      <c r="DG562">
        <f>$B$13*EF562+$C$13*EG562+$F$13*ER562*(1-EU562)</f>
        <v>0</v>
      </c>
      <c r="DH562">
        <f>DG562*DI562</f>
        <v>0</v>
      </c>
      <c r="DI562">
        <f>($B$13*$D$11+$C$13*$D$11+$F$13*((FE562+EW562)/MAX(FE562+EW562+FF562, 0.1)*$I$11+FF562/MAX(FE562+EW562+FF562, 0.1)*$J$11))/($B$13+$C$13+$F$13)</f>
        <v>0</v>
      </c>
      <c r="DJ562">
        <f>($B$13*$K$11+$C$13*$K$11+$F$13*((FE562+EW562)/MAX(FE562+EW562+FF562, 0.1)*$P$11+FF562/MAX(FE562+EW562+FF562, 0.1)*$Q$11))/($B$13+$C$13+$F$13)</f>
        <v>0</v>
      </c>
      <c r="DK562">
        <v>5.18</v>
      </c>
      <c r="DL562">
        <v>0.5</v>
      </c>
      <c r="DM562" t="s">
        <v>430</v>
      </c>
      <c r="DN562">
        <v>2</v>
      </c>
      <c r="DO562" t="b">
        <v>1</v>
      </c>
      <c r="DP562">
        <v>1685136074.814285</v>
      </c>
      <c r="DQ562">
        <v>1069</v>
      </c>
      <c r="DR562">
        <v>1108.648214285714</v>
      </c>
      <c r="DS562">
        <v>18.10658928571429</v>
      </c>
      <c r="DT562">
        <v>16.91626428571428</v>
      </c>
      <c r="DU562">
        <v>1069.776071428572</v>
      </c>
      <c r="DV562">
        <v>18.53078928571429</v>
      </c>
      <c r="DW562">
        <v>499.9876071428571</v>
      </c>
      <c r="DX562">
        <v>99.53472500000002</v>
      </c>
      <c r="DY562">
        <v>0.09999591785714283</v>
      </c>
      <c r="DZ562">
        <v>27.14298214285714</v>
      </c>
      <c r="EA562">
        <v>27.99091071428571</v>
      </c>
      <c r="EB562">
        <v>999.9000000000002</v>
      </c>
      <c r="EC562">
        <v>0</v>
      </c>
      <c r="ED562">
        <v>0</v>
      </c>
      <c r="EE562">
        <v>10003.59928571429</v>
      </c>
      <c r="EF562">
        <v>0</v>
      </c>
      <c r="EG562">
        <v>21.86644285714286</v>
      </c>
      <c r="EH562">
        <v>-39.64768928571429</v>
      </c>
      <c r="EI562">
        <v>1088.713571428571</v>
      </c>
      <c r="EJ562">
        <v>1127.725</v>
      </c>
      <c r="EK562">
        <v>1.190325714285714</v>
      </c>
      <c r="EL562">
        <v>1108.648214285714</v>
      </c>
      <c r="EM562">
        <v>16.91626428571428</v>
      </c>
      <c r="EN562">
        <v>1.802233928571428</v>
      </c>
      <c r="EO562">
        <v>1.683755</v>
      </c>
      <c r="EP562">
        <v>15.80617857142857</v>
      </c>
      <c r="EQ562">
        <v>14.74740714285714</v>
      </c>
      <c r="ER562">
        <v>1999.998214285714</v>
      </c>
      <c r="ES562">
        <v>0.9800052499999998</v>
      </c>
      <c r="ET562">
        <v>0.019994975</v>
      </c>
      <c r="EU562">
        <v>0</v>
      </c>
      <c r="EV562">
        <v>482.1440357142856</v>
      </c>
      <c r="EW562">
        <v>5.00078</v>
      </c>
      <c r="EX562">
        <v>12567.825</v>
      </c>
      <c r="EY562">
        <v>16379.65357142857</v>
      </c>
      <c r="EZ562">
        <v>41.32335714285714</v>
      </c>
      <c r="FA562">
        <v>42.44374999999998</v>
      </c>
      <c r="FB562">
        <v>41.4395</v>
      </c>
      <c r="FC562">
        <v>41.95732142857143</v>
      </c>
      <c r="FD562">
        <v>42.01103571428571</v>
      </c>
      <c r="FE562">
        <v>1955.108214285714</v>
      </c>
      <c r="FF562">
        <v>39.89000000000001</v>
      </c>
      <c r="FG562">
        <v>0</v>
      </c>
      <c r="FH562">
        <v>1685136080.5</v>
      </c>
      <c r="FI562">
        <v>0</v>
      </c>
      <c r="FJ562">
        <v>482.1088076923077</v>
      </c>
      <c r="FK562">
        <v>-1.037094009765072</v>
      </c>
      <c r="FL562">
        <v>-344.6495721885667</v>
      </c>
      <c r="FM562">
        <v>12569</v>
      </c>
      <c r="FN562">
        <v>15</v>
      </c>
      <c r="FO562">
        <v>1685134506</v>
      </c>
      <c r="FP562" t="s">
        <v>1354</v>
      </c>
      <c r="FQ562">
        <v>1685134505.5</v>
      </c>
      <c r="FR562">
        <v>1685134506</v>
      </c>
      <c r="FS562">
        <v>8</v>
      </c>
      <c r="FT562">
        <v>0.058</v>
      </c>
      <c r="FU562">
        <v>-0.01</v>
      </c>
      <c r="FV562">
        <v>-0.483</v>
      </c>
      <c r="FW562">
        <v>-0.436</v>
      </c>
      <c r="FX562">
        <v>420</v>
      </c>
      <c r="FY562">
        <v>17</v>
      </c>
      <c r="FZ562">
        <v>0.32</v>
      </c>
      <c r="GA562">
        <v>0.03</v>
      </c>
      <c r="GB562">
        <v>-39.6702243902439</v>
      </c>
      <c r="GC562">
        <v>-1.208086411149917</v>
      </c>
      <c r="GD562">
        <v>0.4682024435920894</v>
      </c>
      <c r="GE562">
        <v>0</v>
      </c>
      <c r="GF562">
        <v>1.20101487804878</v>
      </c>
      <c r="GG562">
        <v>-0.2829474564459939</v>
      </c>
      <c r="GH562">
        <v>0.03740540375217433</v>
      </c>
      <c r="GI562">
        <v>1</v>
      </c>
      <c r="GJ562">
        <v>1</v>
      </c>
      <c r="GK562">
        <v>2</v>
      </c>
      <c r="GL562" t="s">
        <v>432</v>
      </c>
      <c r="GM562">
        <v>3.09902</v>
      </c>
      <c r="GN562">
        <v>2.75825</v>
      </c>
      <c r="GO562">
        <v>0.185354</v>
      </c>
      <c r="GP562">
        <v>0.189543</v>
      </c>
      <c r="GQ562">
        <v>0.09861200000000001</v>
      </c>
      <c r="GR562">
        <v>0.0931544</v>
      </c>
      <c r="GS562">
        <v>20783.3</v>
      </c>
      <c r="GT562">
        <v>20392.5</v>
      </c>
      <c r="GU562">
        <v>26067.1</v>
      </c>
      <c r="GV562">
        <v>25513.6</v>
      </c>
      <c r="GW562">
        <v>37724</v>
      </c>
      <c r="GX562">
        <v>35126.8</v>
      </c>
      <c r="GY562">
        <v>45587.9</v>
      </c>
      <c r="GZ562">
        <v>41900.2</v>
      </c>
      <c r="HA562">
        <v>1.85247</v>
      </c>
      <c r="HB562">
        <v>1.8605</v>
      </c>
      <c r="HC562">
        <v>-0.0913069</v>
      </c>
      <c r="HD562">
        <v>0</v>
      </c>
      <c r="HE562">
        <v>29.4846</v>
      </c>
      <c r="HF562">
        <v>999.9</v>
      </c>
      <c r="HG562">
        <v>38.9</v>
      </c>
      <c r="HH562">
        <v>40.9</v>
      </c>
      <c r="HI562">
        <v>30.394</v>
      </c>
      <c r="HJ562">
        <v>62.4902</v>
      </c>
      <c r="HK562">
        <v>23.2652</v>
      </c>
      <c r="HL562">
        <v>1</v>
      </c>
      <c r="HM562">
        <v>0.41503</v>
      </c>
      <c r="HN562">
        <v>4.23856</v>
      </c>
      <c r="HO562">
        <v>20.2544</v>
      </c>
      <c r="HP562">
        <v>5.21205</v>
      </c>
      <c r="HQ562">
        <v>11.98</v>
      </c>
      <c r="HR562">
        <v>4.9636</v>
      </c>
      <c r="HS562">
        <v>3.27433</v>
      </c>
      <c r="HT562">
        <v>9999</v>
      </c>
      <c r="HU562">
        <v>9999</v>
      </c>
      <c r="HV562">
        <v>9999</v>
      </c>
      <c r="HW562">
        <v>43.7</v>
      </c>
      <c r="HX562">
        <v>1.86401</v>
      </c>
      <c r="HY562">
        <v>1.8602</v>
      </c>
      <c r="HZ562">
        <v>1.85852</v>
      </c>
      <c r="IA562">
        <v>1.85989</v>
      </c>
      <c r="IB562">
        <v>1.85985</v>
      </c>
      <c r="IC562">
        <v>1.85837</v>
      </c>
      <c r="ID562">
        <v>1.85745</v>
      </c>
      <c r="IE562">
        <v>1.85238</v>
      </c>
      <c r="IF562">
        <v>0</v>
      </c>
      <c r="IG562">
        <v>0</v>
      </c>
      <c r="IH562">
        <v>0</v>
      </c>
      <c r="II562">
        <v>0</v>
      </c>
      <c r="IJ562" t="s">
        <v>433</v>
      </c>
      <c r="IK562" t="s">
        <v>434</v>
      </c>
      <c r="IL562" t="s">
        <v>435</v>
      </c>
      <c r="IM562" t="s">
        <v>435</v>
      </c>
      <c r="IN562" t="s">
        <v>435</v>
      </c>
      <c r="IO562" t="s">
        <v>435</v>
      </c>
      <c r="IP562">
        <v>0</v>
      </c>
      <c r="IQ562">
        <v>100</v>
      </c>
      <c r="IR562">
        <v>100</v>
      </c>
      <c r="IS562">
        <v>-0.79</v>
      </c>
      <c r="IT562">
        <v>-0.424</v>
      </c>
      <c r="IU562">
        <v>-0.4497975998826779</v>
      </c>
      <c r="IV562">
        <v>0.0001543633802942166</v>
      </c>
      <c r="IW562">
        <v>-6.359805854135664E-07</v>
      </c>
      <c r="IX562">
        <v>1.931128000261328E-10</v>
      </c>
      <c r="IY562">
        <v>-0.4300176354642509</v>
      </c>
      <c r="IZ562">
        <v>-0.009907362677547949</v>
      </c>
      <c r="JA562">
        <v>0.0006454078662214542</v>
      </c>
      <c r="JB562">
        <v>-5.064920317128958E-06</v>
      </c>
      <c r="JC562">
        <v>3</v>
      </c>
      <c r="JD562">
        <v>1872</v>
      </c>
      <c r="JE562">
        <v>1</v>
      </c>
      <c r="JF562">
        <v>37</v>
      </c>
      <c r="JG562">
        <v>26.3</v>
      </c>
      <c r="JH562">
        <v>26.3</v>
      </c>
      <c r="JI562">
        <v>2.5769</v>
      </c>
      <c r="JJ562">
        <v>2.6416</v>
      </c>
      <c r="JK562">
        <v>1.49658</v>
      </c>
      <c r="JL562">
        <v>2.33887</v>
      </c>
      <c r="JM562">
        <v>1.54785</v>
      </c>
      <c r="JN562">
        <v>2.47559</v>
      </c>
      <c r="JO562">
        <v>43.2904</v>
      </c>
      <c r="JP562">
        <v>15.8569</v>
      </c>
      <c r="JQ562">
        <v>18</v>
      </c>
      <c r="JR562">
        <v>496.499</v>
      </c>
      <c r="JS562">
        <v>517.917</v>
      </c>
      <c r="JT562">
        <v>22.6503</v>
      </c>
      <c r="JU562">
        <v>32.3423</v>
      </c>
      <c r="JV562">
        <v>30.0002</v>
      </c>
      <c r="JW562">
        <v>32.3636</v>
      </c>
      <c r="JX562">
        <v>32.2988</v>
      </c>
      <c r="JY562">
        <v>51.7566</v>
      </c>
      <c r="JZ562">
        <v>40.0474</v>
      </c>
      <c r="KA562">
        <v>0</v>
      </c>
      <c r="KB562">
        <v>22.645</v>
      </c>
      <c r="KC562">
        <v>1155.14</v>
      </c>
      <c r="KD562">
        <v>16.9646</v>
      </c>
      <c r="KE562">
        <v>99.6194</v>
      </c>
      <c r="KF562">
        <v>99.614</v>
      </c>
    </row>
    <row r="563" spans="1:292">
      <c r="A563">
        <v>523</v>
      </c>
      <c r="B563">
        <v>1685136087.6</v>
      </c>
      <c r="C563">
        <v>12685.09999990463</v>
      </c>
      <c r="D563" t="s">
        <v>1491</v>
      </c>
      <c r="E563" t="s">
        <v>1492</v>
      </c>
      <c r="F563">
        <v>5</v>
      </c>
      <c r="G563" t="s">
        <v>1353</v>
      </c>
      <c r="H563">
        <v>1685136080.1</v>
      </c>
      <c r="I563">
        <f>(J563)/1000</f>
        <v>0</v>
      </c>
      <c r="J563">
        <f>IF(DO563, AM563, AG563)</f>
        <v>0</v>
      </c>
      <c r="K563">
        <f>IF(DO563, AH563, AF563)</f>
        <v>0</v>
      </c>
      <c r="L563">
        <f>DQ563 - IF(AT563&gt;1, K563*DK563*100.0/(AV563*EE563), 0)</f>
        <v>0</v>
      </c>
      <c r="M563">
        <f>((S563-I563/2)*L563-K563)/(S563+I563/2)</f>
        <v>0</v>
      </c>
      <c r="N563">
        <f>M563*(DX563+DY563)/1000.0</f>
        <v>0</v>
      </c>
      <c r="O563">
        <f>(DQ563 - IF(AT563&gt;1, K563*DK563*100.0/(AV563*EE563), 0))*(DX563+DY563)/1000.0</f>
        <v>0</v>
      </c>
      <c r="P563">
        <f>2.0/((1/R563-1/Q563)+SIGN(R563)*SQRT((1/R563-1/Q563)*(1/R563-1/Q563) + 4*DL563/((DL563+1)*(DL563+1))*(2*1/R563*1/Q563-1/Q563*1/Q563)))</f>
        <v>0</v>
      </c>
      <c r="Q563">
        <f>IF(LEFT(DM563,1)&lt;&gt;"0",IF(LEFT(DM563,1)="1",3.0,DN563),$D$5+$E$5*(EE563*DX563/($K$5*1000))+$F$5*(EE563*DX563/($K$5*1000))*MAX(MIN(DK563,$J$5),$I$5)*MAX(MIN(DK563,$J$5),$I$5)+$G$5*MAX(MIN(DK563,$J$5),$I$5)*(EE563*DX563/($K$5*1000))+$H$5*(EE563*DX563/($K$5*1000))*(EE563*DX563/($K$5*1000)))</f>
        <v>0</v>
      </c>
      <c r="R563">
        <f>I563*(1000-(1000*0.61365*exp(17.502*V563/(240.97+V563))/(DX563+DY563)+DS563)/2)/(1000*0.61365*exp(17.502*V563/(240.97+V563))/(DX563+DY563)-DS563)</f>
        <v>0</v>
      </c>
      <c r="S563">
        <f>1/((DL563+1)/(P563/1.6)+1/(Q563/1.37)) + DL563/((DL563+1)/(P563/1.6) + DL563/(Q563/1.37))</f>
        <v>0</v>
      </c>
      <c r="T563">
        <f>(DG563*DJ563)</f>
        <v>0</v>
      </c>
      <c r="U563">
        <f>(DZ563+(T563+2*0.95*5.67E-8*(((DZ563+$B$9)+273)^4-(DZ563+273)^4)-44100*I563)/(1.84*29.3*Q563+8*0.95*5.67E-8*(DZ563+273)^3))</f>
        <v>0</v>
      </c>
      <c r="V563">
        <f>($C$9*EA563+$D$9*EB563+$E$9*U563)</f>
        <v>0</v>
      </c>
      <c r="W563">
        <f>0.61365*exp(17.502*V563/(240.97+V563))</f>
        <v>0</v>
      </c>
      <c r="X563">
        <f>(Y563/Z563*100)</f>
        <v>0</v>
      </c>
      <c r="Y563">
        <f>DS563*(DX563+DY563)/1000</f>
        <v>0</v>
      </c>
      <c r="Z563">
        <f>0.61365*exp(17.502*DZ563/(240.97+DZ563))</f>
        <v>0</v>
      </c>
      <c r="AA563">
        <f>(W563-DS563*(DX563+DY563)/1000)</f>
        <v>0</v>
      </c>
      <c r="AB563">
        <f>(-I563*44100)</f>
        <v>0</v>
      </c>
      <c r="AC563">
        <f>2*29.3*Q563*0.92*(DZ563-V563)</f>
        <v>0</v>
      </c>
      <c r="AD563">
        <f>2*0.95*5.67E-8*(((DZ563+$B$9)+273)^4-(V563+273)^4)</f>
        <v>0</v>
      </c>
      <c r="AE563">
        <f>T563+AD563+AB563+AC563</f>
        <v>0</v>
      </c>
      <c r="AF563">
        <f>DW563*AT563*(DR563-DQ563*(1000-AT563*DT563)/(1000-AT563*DS563))/(100*DK563)</f>
        <v>0</v>
      </c>
      <c r="AG563">
        <f>1000*DW563*AT563*(DS563-DT563)/(100*DK563*(1000-AT563*DS563))</f>
        <v>0</v>
      </c>
      <c r="AH563">
        <f>(AI563 - AJ563 - DX563*1E3/(8.314*(DZ563+273.15)) * AL563/DW563 * AK563) * DW563/(100*DK563) * (1000 - DT563)/1000</f>
        <v>0</v>
      </c>
      <c r="AI563">
        <v>1160.180886263953</v>
      </c>
      <c r="AJ563">
        <v>1131.116484848485</v>
      </c>
      <c r="AK563">
        <v>3.43508110832389</v>
      </c>
      <c r="AL563">
        <v>66.91601856702424</v>
      </c>
      <c r="AM563">
        <f>(AO563 - AN563 + DX563*1E3/(8.314*(DZ563+273.15)) * AQ563/DW563 * AP563) * DW563/(100*DK563) * 1000/(1000 - AO563)</f>
        <v>0</v>
      </c>
      <c r="AN563">
        <v>17.0053728293738</v>
      </c>
      <c r="AO563">
        <v>18.15412167832169</v>
      </c>
      <c r="AP563">
        <v>0.006557072542458182</v>
      </c>
      <c r="AQ563">
        <v>105.3617858527693</v>
      </c>
      <c r="AR563">
        <v>0</v>
      </c>
      <c r="AS563">
        <v>0</v>
      </c>
      <c r="AT563">
        <f>IF(AR563*$H$15&gt;=AV563,1.0,(AV563/(AV563-AR563*$H$15)))</f>
        <v>0</v>
      </c>
      <c r="AU563">
        <f>(AT563-1)*100</f>
        <v>0</v>
      </c>
      <c r="AV563">
        <f>MAX(0,($B$15+$C$15*EE563)/(1+$D$15*EE563)*DX563/(DZ563+273)*$E$15)</f>
        <v>0</v>
      </c>
      <c r="AW563" t="s">
        <v>429</v>
      </c>
      <c r="AX563" t="s">
        <v>429</v>
      </c>
      <c r="AY563">
        <v>0</v>
      </c>
      <c r="AZ563">
        <v>0</v>
      </c>
      <c r="BA563">
        <f>1-AY563/AZ563</f>
        <v>0</v>
      </c>
      <c r="BB563">
        <v>0</v>
      </c>
      <c r="BC563" t="s">
        <v>429</v>
      </c>
      <c r="BD563" t="s">
        <v>429</v>
      </c>
      <c r="BE563">
        <v>0</v>
      </c>
      <c r="BF563">
        <v>0</v>
      </c>
      <c r="BG563">
        <f>1-BE563/BF563</f>
        <v>0</v>
      </c>
      <c r="BH563">
        <v>0.5</v>
      </c>
      <c r="BI563">
        <f>DH563</f>
        <v>0</v>
      </c>
      <c r="BJ563">
        <f>K563</f>
        <v>0</v>
      </c>
      <c r="BK563">
        <f>BG563*BH563*BI563</f>
        <v>0</v>
      </c>
      <c r="BL563">
        <f>(BJ563-BB563)/BI563</f>
        <v>0</v>
      </c>
      <c r="BM563">
        <f>(AZ563-BF563)/BF563</f>
        <v>0</v>
      </c>
      <c r="BN563">
        <f>AY563/(BA563+AY563/BF563)</f>
        <v>0</v>
      </c>
      <c r="BO563" t="s">
        <v>429</v>
      </c>
      <c r="BP563">
        <v>0</v>
      </c>
      <c r="BQ563">
        <f>IF(BP563&lt;&gt;0, BP563, BN563)</f>
        <v>0</v>
      </c>
      <c r="BR563">
        <f>1-BQ563/BF563</f>
        <v>0</v>
      </c>
      <c r="BS563">
        <f>(BF563-BE563)/(BF563-BQ563)</f>
        <v>0</v>
      </c>
      <c r="BT563">
        <f>(AZ563-BF563)/(AZ563-BQ563)</f>
        <v>0</v>
      </c>
      <c r="BU563">
        <f>(BF563-BE563)/(BF563-AY563)</f>
        <v>0</v>
      </c>
      <c r="BV563">
        <f>(AZ563-BF563)/(AZ563-AY563)</f>
        <v>0</v>
      </c>
      <c r="BW563">
        <f>(BS563*BQ563/BE563)</f>
        <v>0</v>
      </c>
      <c r="BX563">
        <f>(1-BW563)</f>
        <v>0</v>
      </c>
      <c r="DG563">
        <f>$B$13*EF563+$C$13*EG563+$F$13*ER563*(1-EU563)</f>
        <v>0</v>
      </c>
      <c r="DH563">
        <f>DG563*DI563</f>
        <v>0</v>
      </c>
      <c r="DI563">
        <f>($B$13*$D$11+$C$13*$D$11+$F$13*((FE563+EW563)/MAX(FE563+EW563+FF563, 0.1)*$I$11+FF563/MAX(FE563+EW563+FF563, 0.1)*$J$11))/($B$13+$C$13+$F$13)</f>
        <v>0</v>
      </c>
      <c r="DJ563">
        <f>($B$13*$K$11+$C$13*$K$11+$F$13*((FE563+EW563)/MAX(FE563+EW563+FF563, 0.1)*$P$11+FF563/MAX(FE563+EW563+FF563, 0.1)*$Q$11))/($B$13+$C$13+$F$13)</f>
        <v>0</v>
      </c>
      <c r="DK563">
        <v>5.18</v>
      </c>
      <c r="DL563">
        <v>0.5</v>
      </c>
      <c r="DM563" t="s">
        <v>430</v>
      </c>
      <c r="DN563">
        <v>2</v>
      </c>
      <c r="DO563" t="b">
        <v>1</v>
      </c>
      <c r="DP563">
        <v>1685136080.1</v>
      </c>
      <c r="DQ563">
        <v>1086.812222222222</v>
      </c>
      <c r="DR563">
        <v>1126.44962962963</v>
      </c>
      <c r="DS563">
        <v>18.1202962962963</v>
      </c>
      <c r="DT563">
        <v>16.96054814814815</v>
      </c>
      <c r="DU563">
        <v>1087.598148148148</v>
      </c>
      <c r="DV563">
        <v>18.54437407407408</v>
      </c>
      <c r="DW563">
        <v>500.0251481481482</v>
      </c>
      <c r="DX563">
        <v>99.53437777777779</v>
      </c>
      <c r="DY563">
        <v>0.100129537037037</v>
      </c>
      <c r="DZ563">
        <v>27.14120370370371</v>
      </c>
      <c r="EA563">
        <v>27.99282592592593</v>
      </c>
      <c r="EB563">
        <v>999.9000000000001</v>
      </c>
      <c r="EC563">
        <v>0</v>
      </c>
      <c r="ED563">
        <v>0</v>
      </c>
      <c r="EE563">
        <v>9999.43888888889</v>
      </c>
      <c r="EF563">
        <v>0</v>
      </c>
      <c r="EG563">
        <v>21.68453333333334</v>
      </c>
      <c r="EH563">
        <v>-39.63641851851852</v>
      </c>
      <c r="EI563">
        <v>1106.86962962963</v>
      </c>
      <c r="EJ563">
        <v>1145.884444444444</v>
      </c>
      <c r="EK563">
        <v>1.159745555555555</v>
      </c>
      <c r="EL563">
        <v>1126.44962962963</v>
      </c>
      <c r="EM563">
        <v>16.96054814814815</v>
      </c>
      <c r="EN563">
        <v>1.803591111111111</v>
      </c>
      <c r="EO563">
        <v>1.688157037037037</v>
      </c>
      <c r="EP563">
        <v>15.81795185185185</v>
      </c>
      <c r="EQ563">
        <v>14.78789259259259</v>
      </c>
      <c r="ER563">
        <v>1999.991481481481</v>
      </c>
      <c r="ES563">
        <v>0.9800052222222221</v>
      </c>
      <c r="ET563">
        <v>0.0199950037037037</v>
      </c>
      <c r="EU563">
        <v>0</v>
      </c>
      <c r="EV563">
        <v>482.0735555555555</v>
      </c>
      <c r="EW563">
        <v>5.00078</v>
      </c>
      <c r="EX563">
        <v>12560.81481481482</v>
      </c>
      <c r="EY563">
        <v>16379.58148148148</v>
      </c>
      <c r="EZ563">
        <v>41.32140740740739</v>
      </c>
      <c r="FA563">
        <v>42.44166666666666</v>
      </c>
      <c r="FB563">
        <v>41.41877777777777</v>
      </c>
      <c r="FC563">
        <v>41.95799999999999</v>
      </c>
      <c r="FD563">
        <v>42.0207037037037</v>
      </c>
      <c r="FE563">
        <v>1955.101481481482</v>
      </c>
      <c r="FF563">
        <v>39.89000000000001</v>
      </c>
      <c r="FG563">
        <v>0</v>
      </c>
      <c r="FH563">
        <v>1685136085.9</v>
      </c>
      <c r="FI563">
        <v>0</v>
      </c>
      <c r="FJ563">
        <v>482.05632</v>
      </c>
      <c r="FK563">
        <v>-0.5514615284546405</v>
      </c>
      <c r="FL563">
        <v>259.7769224987104</v>
      </c>
      <c r="FM563">
        <v>12561.82</v>
      </c>
      <c r="FN563">
        <v>15</v>
      </c>
      <c r="FO563">
        <v>1685134506</v>
      </c>
      <c r="FP563" t="s">
        <v>1354</v>
      </c>
      <c r="FQ563">
        <v>1685134505.5</v>
      </c>
      <c r="FR563">
        <v>1685134506</v>
      </c>
      <c r="FS563">
        <v>8</v>
      </c>
      <c r="FT563">
        <v>0.058</v>
      </c>
      <c r="FU563">
        <v>-0.01</v>
      </c>
      <c r="FV563">
        <v>-0.483</v>
      </c>
      <c r="FW563">
        <v>-0.436</v>
      </c>
      <c r="FX563">
        <v>420</v>
      </c>
      <c r="FY563">
        <v>17</v>
      </c>
      <c r="FZ563">
        <v>0.32</v>
      </c>
      <c r="GA563">
        <v>0.03</v>
      </c>
      <c r="GB563">
        <v>-39.601</v>
      </c>
      <c r="GC563">
        <v>-1.052598606271823</v>
      </c>
      <c r="GD563">
        <v>0.4762751413247411</v>
      </c>
      <c r="GE563">
        <v>0</v>
      </c>
      <c r="GF563">
        <v>1.180138536585366</v>
      </c>
      <c r="GG563">
        <v>-0.4012563763066202</v>
      </c>
      <c r="GH563">
        <v>0.04462018588153035</v>
      </c>
      <c r="GI563">
        <v>1</v>
      </c>
      <c r="GJ563">
        <v>1</v>
      </c>
      <c r="GK563">
        <v>2</v>
      </c>
      <c r="GL563" t="s">
        <v>432</v>
      </c>
      <c r="GM563">
        <v>3.09889</v>
      </c>
      <c r="GN563">
        <v>2.75794</v>
      </c>
      <c r="GO563">
        <v>0.18714</v>
      </c>
      <c r="GP563">
        <v>0.191265</v>
      </c>
      <c r="GQ563">
        <v>0.0987093</v>
      </c>
      <c r="GR563">
        <v>0.0931742</v>
      </c>
      <c r="GS563">
        <v>20737.7</v>
      </c>
      <c r="GT563">
        <v>20349.1</v>
      </c>
      <c r="GU563">
        <v>26067.1</v>
      </c>
      <c r="GV563">
        <v>25513.6</v>
      </c>
      <c r="GW563">
        <v>37719.8</v>
      </c>
      <c r="GX563">
        <v>35126.3</v>
      </c>
      <c r="GY563">
        <v>45587.5</v>
      </c>
      <c r="GZ563">
        <v>41900.3</v>
      </c>
      <c r="HA563">
        <v>1.85235</v>
      </c>
      <c r="HB563">
        <v>1.86073</v>
      </c>
      <c r="HC563">
        <v>-0.09161229999999999</v>
      </c>
      <c r="HD563">
        <v>0</v>
      </c>
      <c r="HE563">
        <v>29.4765</v>
      </c>
      <c r="HF563">
        <v>999.9</v>
      </c>
      <c r="HG563">
        <v>38.9</v>
      </c>
      <c r="HH563">
        <v>40.9</v>
      </c>
      <c r="HI563">
        <v>30.3991</v>
      </c>
      <c r="HJ563">
        <v>62.3501</v>
      </c>
      <c r="HK563">
        <v>23.1971</v>
      </c>
      <c r="HL563">
        <v>1</v>
      </c>
      <c r="HM563">
        <v>0.41545</v>
      </c>
      <c r="HN563">
        <v>4.24722</v>
      </c>
      <c r="HO563">
        <v>20.2543</v>
      </c>
      <c r="HP563">
        <v>5.21355</v>
      </c>
      <c r="HQ563">
        <v>11.98</v>
      </c>
      <c r="HR563">
        <v>4.96375</v>
      </c>
      <c r="HS563">
        <v>3.2745</v>
      </c>
      <c r="HT563">
        <v>9999</v>
      </c>
      <c r="HU563">
        <v>9999</v>
      </c>
      <c r="HV563">
        <v>9999</v>
      </c>
      <c r="HW563">
        <v>43.7</v>
      </c>
      <c r="HX563">
        <v>1.86401</v>
      </c>
      <c r="HY563">
        <v>1.8602</v>
      </c>
      <c r="HZ563">
        <v>1.85852</v>
      </c>
      <c r="IA563">
        <v>1.85989</v>
      </c>
      <c r="IB563">
        <v>1.85985</v>
      </c>
      <c r="IC563">
        <v>1.85838</v>
      </c>
      <c r="ID563">
        <v>1.85745</v>
      </c>
      <c r="IE563">
        <v>1.85238</v>
      </c>
      <c r="IF563">
        <v>0</v>
      </c>
      <c r="IG563">
        <v>0</v>
      </c>
      <c r="IH563">
        <v>0</v>
      </c>
      <c r="II563">
        <v>0</v>
      </c>
      <c r="IJ563" t="s">
        <v>433</v>
      </c>
      <c r="IK563" t="s">
        <v>434</v>
      </c>
      <c r="IL563" t="s">
        <v>435</v>
      </c>
      <c r="IM563" t="s">
        <v>435</v>
      </c>
      <c r="IN563" t="s">
        <v>435</v>
      </c>
      <c r="IO563" t="s">
        <v>435</v>
      </c>
      <c r="IP563">
        <v>0</v>
      </c>
      <c r="IQ563">
        <v>100</v>
      </c>
      <c r="IR563">
        <v>100</v>
      </c>
      <c r="IS563">
        <v>-0.79</v>
      </c>
      <c r="IT563">
        <v>-0.4237</v>
      </c>
      <c r="IU563">
        <v>-0.4497975998826779</v>
      </c>
      <c r="IV563">
        <v>0.0001543633802942166</v>
      </c>
      <c r="IW563">
        <v>-6.359805854135664E-07</v>
      </c>
      <c r="IX563">
        <v>1.931128000261328E-10</v>
      </c>
      <c r="IY563">
        <v>-0.4300176354642509</v>
      </c>
      <c r="IZ563">
        <v>-0.009907362677547949</v>
      </c>
      <c r="JA563">
        <v>0.0006454078662214542</v>
      </c>
      <c r="JB563">
        <v>-5.064920317128958E-06</v>
      </c>
      <c r="JC563">
        <v>3</v>
      </c>
      <c r="JD563">
        <v>1872</v>
      </c>
      <c r="JE563">
        <v>1</v>
      </c>
      <c r="JF563">
        <v>37</v>
      </c>
      <c r="JG563">
        <v>26.4</v>
      </c>
      <c r="JH563">
        <v>26.4</v>
      </c>
      <c r="JI563">
        <v>2.6062</v>
      </c>
      <c r="JJ563">
        <v>2.65015</v>
      </c>
      <c r="JK563">
        <v>1.49658</v>
      </c>
      <c r="JL563">
        <v>2.33887</v>
      </c>
      <c r="JM563">
        <v>1.54907</v>
      </c>
      <c r="JN563">
        <v>2.34497</v>
      </c>
      <c r="JO563">
        <v>43.2904</v>
      </c>
      <c r="JP563">
        <v>15.8394</v>
      </c>
      <c r="JQ563">
        <v>18</v>
      </c>
      <c r="JR563">
        <v>496.405</v>
      </c>
      <c r="JS563">
        <v>518.0599999999999</v>
      </c>
      <c r="JT563">
        <v>22.6512</v>
      </c>
      <c r="JU563">
        <v>32.3411</v>
      </c>
      <c r="JV563">
        <v>30.0002</v>
      </c>
      <c r="JW563">
        <v>32.361</v>
      </c>
      <c r="JX563">
        <v>32.2971</v>
      </c>
      <c r="JY563">
        <v>52.4042</v>
      </c>
      <c r="JZ563">
        <v>40.0474</v>
      </c>
      <c r="KA563">
        <v>0</v>
      </c>
      <c r="KB563">
        <v>22.651</v>
      </c>
      <c r="KC563">
        <v>1175.23</v>
      </c>
      <c r="KD563">
        <v>16.9584</v>
      </c>
      <c r="KE563">
        <v>99.6189</v>
      </c>
      <c r="KF563">
        <v>99.61409999999999</v>
      </c>
    </row>
    <row r="564" spans="1:292">
      <c r="A564">
        <v>524</v>
      </c>
      <c r="B564">
        <v>1685136092.6</v>
      </c>
      <c r="C564">
        <v>12690.09999990463</v>
      </c>
      <c r="D564" t="s">
        <v>1493</v>
      </c>
      <c r="E564" t="s">
        <v>1494</v>
      </c>
      <c r="F564">
        <v>5</v>
      </c>
      <c r="G564" t="s">
        <v>1353</v>
      </c>
      <c r="H564">
        <v>1685136084.814285</v>
      </c>
      <c r="I564">
        <f>(J564)/1000</f>
        <v>0</v>
      </c>
      <c r="J564">
        <f>IF(DO564, AM564, AG564)</f>
        <v>0</v>
      </c>
      <c r="K564">
        <f>IF(DO564, AH564, AF564)</f>
        <v>0</v>
      </c>
      <c r="L564">
        <f>DQ564 - IF(AT564&gt;1, K564*DK564*100.0/(AV564*EE564), 0)</f>
        <v>0</v>
      </c>
      <c r="M564">
        <f>((S564-I564/2)*L564-K564)/(S564+I564/2)</f>
        <v>0</v>
      </c>
      <c r="N564">
        <f>M564*(DX564+DY564)/1000.0</f>
        <v>0</v>
      </c>
      <c r="O564">
        <f>(DQ564 - IF(AT564&gt;1, K564*DK564*100.0/(AV564*EE564), 0))*(DX564+DY564)/1000.0</f>
        <v>0</v>
      </c>
      <c r="P564">
        <f>2.0/((1/R564-1/Q564)+SIGN(R564)*SQRT((1/R564-1/Q564)*(1/R564-1/Q564) + 4*DL564/((DL564+1)*(DL564+1))*(2*1/R564*1/Q564-1/Q564*1/Q564)))</f>
        <v>0</v>
      </c>
      <c r="Q564">
        <f>IF(LEFT(DM564,1)&lt;&gt;"0",IF(LEFT(DM564,1)="1",3.0,DN564),$D$5+$E$5*(EE564*DX564/($K$5*1000))+$F$5*(EE564*DX564/($K$5*1000))*MAX(MIN(DK564,$J$5),$I$5)*MAX(MIN(DK564,$J$5),$I$5)+$G$5*MAX(MIN(DK564,$J$5),$I$5)*(EE564*DX564/($K$5*1000))+$H$5*(EE564*DX564/($K$5*1000))*(EE564*DX564/($K$5*1000)))</f>
        <v>0</v>
      </c>
      <c r="R564">
        <f>I564*(1000-(1000*0.61365*exp(17.502*V564/(240.97+V564))/(DX564+DY564)+DS564)/2)/(1000*0.61365*exp(17.502*V564/(240.97+V564))/(DX564+DY564)-DS564)</f>
        <v>0</v>
      </c>
      <c r="S564">
        <f>1/((DL564+1)/(P564/1.6)+1/(Q564/1.37)) + DL564/((DL564+1)/(P564/1.6) + DL564/(Q564/1.37))</f>
        <v>0</v>
      </c>
      <c r="T564">
        <f>(DG564*DJ564)</f>
        <v>0</v>
      </c>
      <c r="U564">
        <f>(DZ564+(T564+2*0.95*5.67E-8*(((DZ564+$B$9)+273)^4-(DZ564+273)^4)-44100*I564)/(1.84*29.3*Q564+8*0.95*5.67E-8*(DZ564+273)^3))</f>
        <v>0</v>
      </c>
      <c r="V564">
        <f>($C$9*EA564+$D$9*EB564+$E$9*U564)</f>
        <v>0</v>
      </c>
      <c r="W564">
        <f>0.61365*exp(17.502*V564/(240.97+V564))</f>
        <v>0</v>
      </c>
      <c r="X564">
        <f>(Y564/Z564*100)</f>
        <v>0</v>
      </c>
      <c r="Y564">
        <f>DS564*(DX564+DY564)/1000</f>
        <v>0</v>
      </c>
      <c r="Z564">
        <f>0.61365*exp(17.502*DZ564/(240.97+DZ564))</f>
        <v>0</v>
      </c>
      <c r="AA564">
        <f>(W564-DS564*(DX564+DY564)/1000)</f>
        <v>0</v>
      </c>
      <c r="AB564">
        <f>(-I564*44100)</f>
        <v>0</v>
      </c>
      <c r="AC564">
        <f>2*29.3*Q564*0.92*(DZ564-V564)</f>
        <v>0</v>
      </c>
      <c r="AD564">
        <f>2*0.95*5.67E-8*(((DZ564+$B$9)+273)^4-(V564+273)^4)</f>
        <v>0</v>
      </c>
      <c r="AE564">
        <f>T564+AD564+AB564+AC564</f>
        <v>0</v>
      </c>
      <c r="AF564">
        <f>DW564*AT564*(DR564-DQ564*(1000-AT564*DT564)/(1000-AT564*DS564))/(100*DK564)</f>
        <v>0</v>
      </c>
      <c r="AG564">
        <f>1000*DW564*AT564*(DS564-DT564)/(100*DK564*(1000-AT564*DS564))</f>
        <v>0</v>
      </c>
      <c r="AH564">
        <f>(AI564 - AJ564 - DX564*1E3/(8.314*(DZ564+273.15)) * AL564/DW564 * AK564) * DW564/(100*DK564) * (1000 - DT564)/1000</f>
        <v>0</v>
      </c>
      <c r="AI564">
        <v>1177.284672646728</v>
      </c>
      <c r="AJ564">
        <v>1148.304606060606</v>
      </c>
      <c r="AK564">
        <v>3.435811207244513</v>
      </c>
      <c r="AL564">
        <v>66.91601856702424</v>
      </c>
      <c r="AM564">
        <f>(AO564 - AN564 + DX564*1E3/(8.314*(DZ564+273.15)) * AQ564/DW564 * AP564) * DW564/(100*DK564) * 1000/(1000 - AO564)</f>
        <v>0</v>
      </c>
      <c r="AN564">
        <v>17.01006188144265</v>
      </c>
      <c r="AO564">
        <v>18.16235874125874</v>
      </c>
      <c r="AP564">
        <v>0.001858732359299061</v>
      </c>
      <c r="AQ564">
        <v>105.3617858527693</v>
      </c>
      <c r="AR564">
        <v>0</v>
      </c>
      <c r="AS564">
        <v>0</v>
      </c>
      <c r="AT564">
        <f>IF(AR564*$H$15&gt;=AV564,1.0,(AV564/(AV564-AR564*$H$15)))</f>
        <v>0</v>
      </c>
      <c r="AU564">
        <f>(AT564-1)*100</f>
        <v>0</v>
      </c>
      <c r="AV564">
        <f>MAX(0,($B$15+$C$15*EE564)/(1+$D$15*EE564)*DX564/(DZ564+273)*$E$15)</f>
        <v>0</v>
      </c>
      <c r="AW564" t="s">
        <v>429</v>
      </c>
      <c r="AX564" t="s">
        <v>429</v>
      </c>
      <c r="AY564">
        <v>0</v>
      </c>
      <c r="AZ564">
        <v>0</v>
      </c>
      <c r="BA564">
        <f>1-AY564/AZ564</f>
        <v>0</v>
      </c>
      <c r="BB564">
        <v>0</v>
      </c>
      <c r="BC564" t="s">
        <v>429</v>
      </c>
      <c r="BD564" t="s">
        <v>429</v>
      </c>
      <c r="BE564">
        <v>0</v>
      </c>
      <c r="BF564">
        <v>0</v>
      </c>
      <c r="BG564">
        <f>1-BE564/BF564</f>
        <v>0</v>
      </c>
      <c r="BH564">
        <v>0.5</v>
      </c>
      <c r="BI564">
        <f>DH564</f>
        <v>0</v>
      </c>
      <c r="BJ564">
        <f>K564</f>
        <v>0</v>
      </c>
      <c r="BK564">
        <f>BG564*BH564*BI564</f>
        <v>0</v>
      </c>
      <c r="BL564">
        <f>(BJ564-BB564)/BI564</f>
        <v>0</v>
      </c>
      <c r="BM564">
        <f>(AZ564-BF564)/BF564</f>
        <v>0</v>
      </c>
      <c r="BN564">
        <f>AY564/(BA564+AY564/BF564)</f>
        <v>0</v>
      </c>
      <c r="BO564" t="s">
        <v>429</v>
      </c>
      <c r="BP564">
        <v>0</v>
      </c>
      <c r="BQ564">
        <f>IF(BP564&lt;&gt;0, BP564, BN564)</f>
        <v>0</v>
      </c>
      <c r="BR564">
        <f>1-BQ564/BF564</f>
        <v>0</v>
      </c>
      <c r="BS564">
        <f>(BF564-BE564)/(BF564-BQ564)</f>
        <v>0</v>
      </c>
      <c r="BT564">
        <f>(AZ564-BF564)/(AZ564-BQ564)</f>
        <v>0</v>
      </c>
      <c r="BU564">
        <f>(BF564-BE564)/(BF564-AY564)</f>
        <v>0</v>
      </c>
      <c r="BV564">
        <f>(AZ564-BF564)/(AZ564-AY564)</f>
        <v>0</v>
      </c>
      <c r="BW564">
        <f>(BS564*BQ564/BE564)</f>
        <v>0</v>
      </c>
      <c r="BX564">
        <f>(1-BW564)</f>
        <v>0</v>
      </c>
      <c r="DG564">
        <f>$B$13*EF564+$C$13*EG564+$F$13*ER564*(1-EU564)</f>
        <v>0</v>
      </c>
      <c r="DH564">
        <f>DG564*DI564</f>
        <v>0</v>
      </c>
      <c r="DI564">
        <f>($B$13*$D$11+$C$13*$D$11+$F$13*((FE564+EW564)/MAX(FE564+EW564+FF564, 0.1)*$I$11+FF564/MAX(FE564+EW564+FF564, 0.1)*$J$11))/($B$13+$C$13+$F$13)</f>
        <v>0</v>
      </c>
      <c r="DJ564">
        <f>($B$13*$K$11+$C$13*$K$11+$F$13*((FE564+EW564)/MAX(FE564+EW564+FF564, 0.1)*$P$11+FF564/MAX(FE564+EW564+FF564, 0.1)*$Q$11))/($B$13+$C$13+$F$13)</f>
        <v>0</v>
      </c>
      <c r="DK564">
        <v>5.18</v>
      </c>
      <c r="DL564">
        <v>0.5</v>
      </c>
      <c r="DM564" t="s">
        <v>430</v>
      </c>
      <c r="DN564">
        <v>2</v>
      </c>
      <c r="DO564" t="b">
        <v>1</v>
      </c>
      <c r="DP564">
        <v>1685136084.814285</v>
      </c>
      <c r="DQ564">
        <v>1102.792142857143</v>
      </c>
      <c r="DR564">
        <v>1142.493214285714</v>
      </c>
      <c r="DS564">
        <v>18.13827142857143</v>
      </c>
      <c r="DT564">
        <v>16.99765357142857</v>
      </c>
      <c r="DU564">
        <v>1103.587142857143</v>
      </c>
      <c r="DV564">
        <v>18.5622</v>
      </c>
      <c r="DW564">
        <v>500.0418571428572</v>
      </c>
      <c r="DX564">
        <v>99.53397500000003</v>
      </c>
      <c r="DY564">
        <v>0.1000575178571429</v>
      </c>
      <c r="DZ564">
        <v>27.14018928571429</v>
      </c>
      <c r="EA564">
        <v>27.93978571428572</v>
      </c>
      <c r="EB564">
        <v>999.9000000000002</v>
      </c>
      <c r="EC564">
        <v>0</v>
      </c>
      <c r="ED564">
        <v>0</v>
      </c>
      <c r="EE564">
        <v>10005.3975</v>
      </c>
      <c r="EF564">
        <v>0</v>
      </c>
      <c r="EG564">
        <v>21.70598571428571</v>
      </c>
      <c r="EH564">
        <v>-39.70060714285715</v>
      </c>
      <c r="EI564">
        <v>1123.165</v>
      </c>
      <c r="EJ564">
        <v>1162.248928571429</v>
      </c>
      <c r="EK564">
        <v>1.140624285714286</v>
      </c>
      <c r="EL564">
        <v>1142.493214285714</v>
      </c>
      <c r="EM564">
        <v>16.99765357142857</v>
      </c>
      <c r="EN564">
        <v>1.805372857142857</v>
      </c>
      <c r="EO564">
        <v>1.6918425</v>
      </c>
      <c r="EP564">
        <v>15.83338928571429</v>
      </c>
      <c r="EQ564">
        <v>14.82178214285714</v>
      </c>
      <c r="ER564">
        <v>1999.975</v>
      </c>
      <c r="ES564">
        <v>0.9800050357142857</v>
      </c>
      <c r="ET564">
        <v>0.01999519285714286</v>
      </c>
      <c r="EU564">
        <v>0</v>
      </c>
      <c r="EV564">
        <v>482.1839285714286</v>
      </c>
      <c r="EW564">
        <v>5.00078</v>
      </c>
      <c r="EX564">
        <v>12561.54642857143</v>
      </c>
      <c r="EY564">
        <v>16379.44285714285</v>
      </c>
      <c r="EZ564">
        <v>41.32553571428571</v>
      </c>
      <c r="FA564">
        <v>42.44149999999998</v>
      </c>
      <c r="FB564">
        <v>41.39935714285713</v>
      </c>
      <c r="FC564">
        <v>41.94839285714285</v>
      </c>
      <c r="FD564">
        <v>42.00878571428571</v>
      </c>
      <c r="FE564">
        <v>1955.085</v>
      </c>
      <c r="FF564">
        <v>39.89000000000001</v>
      </c>
      <c r="FG564">
        <v>0</v>
      </c>
      <c r="FH564">
        <v>1685136090.7</v>
      </c>
      <c r="FI564">
        <v>0</v>
      </c>
      <c r="FJ564">
        <v>482.18168</v>
      </c>
      <c r="FK564">
        <v>2.377307692673947</v>
      </c>
      <c r="FL564">
        <v>-66.74615379173622</v>
      </c>
      <c r="FM564">
        <v>12561.504</v>
      </c>
      <c r="FN564">
        <v>15</v>
      </c>
      <c r="FO564">
        <v>1685134506</v>
      </c>
      <c r="FP564" t="s">
        <v>1354</v>
      </c>
      <c r="FQ564">
        <v>1685134505.5</v>
      </c>
      <c r="FR564">
        <v>1685134506</v>
      </c>
      <c r="FS564">
        <v>8</v>
      </c>
      <c r="FT564">
        <v>0.058</v>
      </c>
      <c r="FU564">
        <v>-0.01</v>
      </c>
      <c r="FV564">
        <v>-0.483</v>
      </c>
      <c r="FW564">
        <v>-0.436</v>
      </c>
      <c r="FX564">
        <v>420</v>
      </c>
      <c r="FY564">
        <v>17</v>
      </c>
      <c r="FZ564">
        <v>0.32</v>
      </c>
      <c r="GA564">
        <v>0.03</v>
      </c>
      <c r="GB564">
        <v>-39.56471219512195</v>
      </c>
      <c r="GC564">
        <v>-0.1105337979094049</v>
      </c>
      <c r="GD564">
        <v>0.4829629911565568</v>
      </c>
      <c r="GE564">
        <v>0</v>
      </c>
      <c r="GF564">
        <v>1.161876829268293</v>
      </c>
      <c r="GG564">
        <v>-0.2577000000000004</v>
      </c>
      <c r="GH564">
        <v>0.03726062732272561</v>
      </c>
      <c r="GI564">
        <v>1</v>
      </c>
      <c r="GJ564">
        <v>1</v>
      </c>
      <c r="GK564">
        <v>2</v>
      </c>
      <c r="GL564" t="s">
        <v>432</v>
      </c>
      <c r="GM564">
        <v>3.09902</v>
      </c>
      <c r="GN564">
        <v>2.75831</v>
      </c>
      <c r="GO564">
        <v>0.188915</v>
      </c>
      <c r="GP564">
        <v>0.192998</v>
      </c>
      <c r="GQ564">
        <v>0.0987339</v>
      </c>
      <c r="GR564">
        <v>0.0931758</v>
      </c>
      <c r="GS564">
        <v>20692.5</v>
      </c>
      <c r="GT564">
        <v>20305.5</v>
      </c>
      <c r="GU564">
        <v>26067.3</v>
      </c>
      <c r="GV564">
        <v>25513.6</v>
      </c>
      <c r="GW564">
        <v>37719.1</v>
      </c>
      <c r="GX564">
        <v>35126.3</v>
      </c>
      <c r="GY564">
        <v>45587.6</v>
      </c>
      <c r="GZ564">
        <v>41900.1</v>
      </c>
      <c r="HA564">
        <v>1.85238</v>
      </c>
      <c r="HB564">
        <v>1.86065</v>
      </c>
      <c r="HC564">
        <v>-0.110425</v>
      </c>
      <c r="HD564">
        <v>0</v>
      </c>
      <c r="HE564">
        <v>29.4677</v>
      </c>
      <c r="HF564">
        <v>999.9</v>
      </c>
      <c r="HG564">
        <v>38.9</v>
      </c>
      <c r="HH564">
        <v>40.9</v>
      </c>
      <c r="HI564">
        <v>30.3971</v>
      </c>
      <c r="HJ564">
        <v>62.6901</v>
      </c>
      <c r="HK564">
        <v>23.2412</v>
      </c>
      <c r="HL564">
        <v>1</v>
      </c>
      <c r="HM564">
        <v>0.414827</v>
      </c>
      <c r="HN564">
        <v>4.13934</v>
      </c>
      <c r="HO564">
        <v>20.257</v>
      </c>
      <c r="HP564">
        <v>5.21325</v>
      </c>
      <c r="HQ564">
        <v>11.98</v>
      </c>
      <c r="HR564">
        <v>4.9637</v>
      </c>
      <c r="HS564">
        <v>3.27455</v>
      </c>
      <c r="HT564">
        <v>9999</v>
      </c>
      <c r="HU564">
        <v>9999</v>
      </c>
      <c r="HV564">
        <v>9999</v>
      </c>
      <c r="HW564">
        <v>43.7</v>
      </c>
      <c r="HX564">
        <v>1.86401</v>
      </c>
      <c r="HY564">
        <v>1.8602</v>
      </c>
      <c r="HZ564">
        <v>1.85852</v>
      </c>
      <c r="IA564">
        <v>1.85989</v>
      </c>
      <c r="IB564">
        <v>1.85984</v>
      </c>
      <c r="IC564">
        <v>1.85838</v>
      </c>
      <c r="ID564">
        <v>1.85745</v>
      </c>
      <c r="IE564">
        <v>1.85239</v>
      </c>
      <c r="IF564">
        <v>0</v>
      </c>
      <c r="IG564">
        <v>0</v>
      </c>
      <c r="IH564">
        <v>0</v>
      </c>
      <c r="II564">
        <v>0</v>
      </c>
      <c r="IJ564" t="s">
        <v>433</v>
      </c>
      <c r="IK564" t="s">
        <v>434</v>
      </c>
      <c r="IL564" t="s">
        <v>435</v>
      </c>
      <c r="IM564" t="s">
        <v>435</v>
      </c>
      <c r="IN564" t="s">
        <v>435</v>
      </c>
      <c r="IO564" t="s">
        <v>435</v>
      </c>
      <c r="IP564">
        <v>0</v>
      </c>
      <c r="IQ564">
        <v>100</v>
      </c>
      <c r="IR564">
        <v>100</v>
      </c>
      <c r="IS564">
        <v>-0.8100000000000001</v>
      </c>
      <c r="IT564">
        <v>-0.4238</v>
      </c>
      <c r="IU564">
        <v>-0.4497975998826779</v>
      </c>
      <c r="IV564">
        <v>0.0001543633802942166</v>
      </c>
      <c r="IW564">
        <v>-6.359805854135664E-07</v>
      </c>
      <c r="IX564">
        <v>1.931128000261328E-10</v>
      </c>
      <c r="IY564">
        <v>-0.4300176354642509</v>
      </c>
      <c r="IZ564">
        <v>-0.009907362677547949</v>
      </c>
      <c r="JA564">
        <v>0.0006454078662214542</v>
      </c>
      <c r="JB564">
        <v>-5.064920317128958E-06</v>
      </c>
      <c r="JC564">
        <v>3</v>
      </c>
      <c r="JD564">
        <v>1872</v>
      </c>
      <c r="JE564">
        <v>1</v>
      </c>
      <c r="JF564">
        <v>37</v>
      </c>
      <c r="JG564">
        <v>26.5</v>
      </c>
      <c r="JH564">
        <v>26.4</v>
      </c>
      <c r="JI564">
        <v>2.63916</v>
      </c>
      <c r="JJ564">
        <v>2.64282</v>
      </c>
      <c r="JK564">
        <v>1.49658</v>
      </c>
      <c r="JL564">
        <v>2.33765</v>
      </c>
      <c r="JM564">
        <v>1.54907</v>
      </c>
      <c r="JN564">
        <v>2.47559</v>
      </c>
      <c r="JO564">
        <v>43.2904</v>
      </c>
      <c r="JP564">
        <v>15.8569</v>
      </c>
      <c r="JQ564">
        <v>18</v>
      </c>
      <c r="JR564">
        <v>496.408</v>
      </c>
      <c r="JS564">
        <v>517.986</v>
      </c>
      <c r="JT564">
        <v>22.6586</v>
      </c>
      <c r="JU564">
        <v>32.3394</v>
      </c>
      <c r="JV564">
        <v>29.9999</v>
      </c>
      <c r="JW564">
        <v>32.3594</v>
      </c>
      <c r="JX564">
        <v>32.2945</v>
      </c>
      <c r="JY564">
        <v>52.9919</v>
      </c>
      <c r="JZ564">
        <v>40.0474</v>
      </c>
      <c r="KA564">
        <v>0</v>
      </c>
      <c r="KB564">
        <v>22.6901</v>
      </c>
      <c r="KC564">
        <v>1188.62</v>
      </c>
      <c r="KD564">
        <v>16.9584</v>
      </c>
      <c r="KE564">
        <v>99.6193</v>
      </c>
      <c r="KF564">
        <v>99.6139</v>
      </c>
    </row>
    <row r="565" spans="1:292">
      <c r="A565">
        <v>525</v>
      </c>
      <c r="B565">
        <v>1685136097.6</v>
      </c>
      <c r="C565">
        <v>12695.09999990463</v>
      </c>
      <c r="D565" t="s">
        <v>1495</v>
      </c>
      <c r="E565" t="s">
        <v>1496</v>
      </c>
      <c r="F565">
        <v>5</v>
      </c>
      <c r="G565" t="s">
        <v>1353</v>
      </c>
      <c r="H565">
        <v>1685136090.1</v>
      </c>
      <c r="I565">
        <f>(J565)/1000</f>
        <v>0</v>
      </c>
      <c r="J565">
        <f>IF(DO565, AM565, AG565)</f>
        <v>0</v>
      </c>
      <c r="K565">
        <f>IF(DO565, AH565, AF565)</f>
        <v>0</v>
      </c>
      <c r="L565">
        <f>DQ565 - IF(AT565&gt;1, K565*DK565*100.0/(AV565*EE565), 0)</f>
        <v>0</v>
      </c>
      <c r="M565">
        <f>((S565-I565/2)*L565-K565)/(S565+I565/2)</f>
        <v>0</v>
      </c>
      <c r="N565">
        <f>M565*(DX565+DY565)/1000.0</f>
        <v>0</v>
      </c>
      <c r="O565">
        <f>(DQ565 - IF(AT565&gt;1, K565*DK565*100.0/(AV565*EE565), 0))*(DX565+DY565)/1000.0</f>
        <v>0</v>
      </c>
      <c r="P565">
        <f>2.0/((1/R565-1/Q565)+SIGN(R565)*SQRT((1/R565-1/Q565)*(1/R565-1/Q565) + 4*DL565/((DL565+1)*(DL565+1))*(2*1/R565*1/Q565-1/Q565*1/Q565)))</f>
        <v>0</v>
      </c>
      <c r="Q565">
        <f>IF(LEFT(DM565,1)&lt;&gt;"0",IF(LEFT(DM565,1)="1",3.0,DN565),$D$5+$E$5*(EE565*DX565/($K$5*1000))+$F$5*(EE565*DX565/($K$5*1000))*MAX(MIN(DK565,$J$5),$I$5)*MAX(MIN(DK565,$J$5),$I$5)+$G$5*MAX(MIN(DK565,$J$5),$I$5)*(EE565*DX565/($K$5*1000))+$H$5*(EE565*DX565/($K$5*1000))*(EE565*DX565/($K$5*1000)))</f>
        <v>0</v>
      </c>
      <c r="R565">
        <f>I565*(1000-(1000*0.61365*exp(17.502*V565/(240.97+V565))/(DX565+DY565)+DS565)/2)/(1000*0.61365*exp(17.502*V565/(240.97+V565))/(DX565+DY565)-DS565)</f>
        <v>0</v>
      </c>
      <c r="S565">
        <f>1/((DL565+1)/(P565/1.6)+1/(Q565/1.37)) + DL565/((DL565+1)/(P565/1.6) + DL565/(Q565/1.37))</f>
        <v>0</v>
      </c>
      <c r="T565">
        <f>(DG565*DJ565)</f>
        <v>0</v>
      </c>
      <c r="U565">
        <f>(DZ565+(T565+2*0.95*5.67E-8*(((DZ565+$B$9)+273)^4-(DZ565+273)^4)-44100*I565)/(1.84*29.3*Q565+8*0.95*5.67E-8*(DZ565+273)^3))</f>
        <v>0</v>
      </c>
      <c r="V565">
        <f>($C$9*EA565+$D$9*EB565+$E$9*U565)</f>
        <v>0</v>
      </c>
      <c r="W565">
        <f>0.61365*exp(17.502*V565/(240.97+V565))</f>
        <v>0</v>
      </c>
      <c r="X565">
        <f>(Y565/Z565*100)</f>
        <v>0</v>
      </c>
      <c r="Y565">
        <f>DS565*(DX565+DY565)/1000</f>
        <v>0</v>
      </c>
      <c r="Z565">
        <f>0.61365*exp(17.502*DZ565/(240.97+DZ565))</f>
        <v>0</v>
      </c>
      <c r="AA565">
        <f>(W565-DS565*(DX565+DY565)/1000)</f>
        <v>0</v>
      </c>
      <c r="AB565">
        <f>(-I565*44100)</f>
        <v>0</v>
      </c>
      <c r="AC565">
        <f>2*29.3*Q565*0.92*(DZ565-V565)</f>
        <v>0</v>
      </c>
      <c r="AD565">
        <f>2*0.95*5.67E-8*(((DZ565+$B$9)+273)^4-(V565+273)^4)</f>
        <v>0</v>
      </c>
      <c r="AE565">
        <f>T565+AD565+AB565+AC565</f>
        <v>0</v>
      </c>
      <c r="AF565">
        <f>DW565*AT565*(DR565-DQ565*(1000-AT565*DT565)/(1000-AT565*DS565))/(100*DK565)</f>
        <v>0</v>
      </c>
      <c r="AG565">
        <f>1000*DW565*AT565*(DS565-DT565)/(100*DK565*(1000-AT565*DS565))</f>
        <v>0</v>
      </c>
      <c r="AH565">
        <f>(AI565 - AJ565 - DX565*1E3/(8.314*(DZ565+273.15)) * AL565/DW565 * AK565) * DW565/(100*DK565) * (1000 - DT565)/1000</f>
        <v>0</v>
      </c>
      <c r="AI565">
        <v>1194.409660820063</v>
      </c>
      <c r="AJ565">
        <v>1165.400303030303</v>
      </c>
      <c r="AK565">
        <v>3.419711203111287</v>
      </c>
      <c r="AL565">
        <v>66.91601856702424</v>
      </c>
      <c r="AM565">
        <f>(AO565 - AN565 + DX565*1E3/(8.314*(DZ565+273.15)) * AQ565/DW565 * AP565) * DW565/(100*DK565) * 1000/(1000 - AO565)</f>
        <v>0</v>
      </c>
      <c r="AN565">
        <v>17.01089272493627</v>
      </c>
      <c r="AO565">
        <v>18.15877272727275</v>
      </c>
      <c r="AP565">
        <v>-0.0001069488817487849</v>
      </c>
      <c r="AQ565">
        <v>105.3617858527693</v>
      </c>
      <c r="AR565">
        <v>0</v>
      </c>
      <c r="AS565">
        <v>0</v>
      </c>
      <c r="AT565">
        <f>IF(AR565*$H$15&gt;=AV565,1.0,(AV565/(AV565-AR565*$H$15)))</f>
        <v>0</v>
      </c>
      <c r="AU565">
        <f>(AT565-1)*100</f>
        <v>0</v>
      </c>
      <c r="AV565">
        <f>MAX(0,($B$15+$C$15*EE565)/(1+$D$15*EE565)*DX565/(DZ565+273)*$E$15)</f>
        <v>0</v>
      </c>
      <c r="AW565" t="s">
        <v>429</v>
      </c>
      <c r="AX565" t="s">
        <v>429</v>
      </c>
      <c r="AY565">
        <v>0</v>
      </c>
      <c r="AZ565">
        <v>0</v>
      </c>
      <c r="BA565">
        <f>1-AY565/AZ565</f>
        <v>0</v>
      </c>
      <c r="BB565">
        <v>0</v>
      </c>
      <c r="BC565" t="s">
        <v>429</v>
      </c>
      <c r="BD565" t="s">
        <v>429</v>
      </c>
      <c r="BE565">
        <v>0</v>
      </c>
      <c r="BF565">
        <v>0</v>
      </c>
      <c r="BG565">
        <f>1-BE565/BF565</f>
        <v>0</v>
      </c>
      <c r="BH565">
        <v>0.5</v>
      </c>
      <c r="BI565">
        <f>DH565</f>
        <v>0</v>
      </c>
      <c r="BJ565">
        <f>K565</f>
        <v>0</v>
      </c>
      <c r="BK565">
        <f>BG565*BH565*BI565</f>
        <v>0</v>
      </c>
      <c r="BL565">
        <f>(BJ565-BB565)/BI565</f>
        <v>0</v>
      </c>
      <c r="BM565">
        <f>(AZ565-BF565)/BF565</f>
        <v>0</v>
      </c>
      <c r="BN565">
        <f>AY565/(BA565+AY565/BF565)</f>
        <v>0</v>
      </c>
      <c r="BO565" t="s">
        <v>429</v>
      </c>
      <c r="BP565">
        <v>0</v>
      </c>
      <c r="BQ565">
        <f>IF(BP565&lt;&gt;0, BP565, BN565)</f>
        <v>0</v>
      </c>
      <c r="BR565">
        <f>1-BQ565/BF565</f>
        <v>0</v>
      </c>
      <c r="BS565">
        <f>(BF565-BE565)/(BF565-BQ565)</f>
        <v>0</v>
      </c>
      <c r="BT565">
        <f>(AZ565-BF565)/(AZ565-BQ565)</f>
        <v>0</v>
      </c>
      <c r="BU565">
        <f>(BF565-BE565)/(BF565-AY565)</f>
        <v>0</v>
      </c>
      <c r="BV565">
        <f>(AZ565-BF565)/(AZ565-AY565)</f>
        <v>0</v>
      </c>
      <c r="BW565">
        <f>(BS565*BQ565/BE565)</f>
        <v>0</v>
      </c>
      <c r="BX565">
        <f>(1-BW565)</f>
        <v>0</v>
      </c>
      <c r="DG565">
        <f>$B$13*EF565+$C$13*EG565+$F$13*ER565*(1-EU565)</f>
        <v>0</v>
      </c>
      <c r="DH565">
        <f>DG565*DI565</f>
        <v>0</v>
      </c>
      <c r="DI565">
        <f>($B$13*$D$11+$C$13*$D$11+$F$13*((FE565+EW565)/MAX(FE565+EW565+FF565, 0.1)*$I$11+FF565/MAX(FE565+EW565+FF565, 0.1)*$J$11))/($B$13+$C$13+$F$13)</f>
        <v>0</v>
      </c>
      <c r="DJ565">
        <f>($B$13*$K$11+$C$13*$K$11+$F$13*((FE565+EW565)/MAX(FE565+EW565+FF565, 0.1)*$P$11+FF565/MAX(FE565+EW565+FF565, 0.1)*$Q$11))/($B$13+$C$13+$F$13)</f>
        <v>0</v>
      </c>
      <c r="DK565">
        <v>5.18</v>
      </c>
      <c r="DL565">
        <v>0.5</v>
      </c>
      <c r="DM565" t="s">
        <v>430</v>
      </c>
      <c r="DN565">
        <v>2</v>
      </c>
      <c r="DO565" t="b">
        <v>1</v>
      </c>
      <c r="DP565">
        <v>1685136090.1</v>
      </c>
      <c r="DQ565">
        <v>1120.712962962963</v>
      </c>
      <c r="DR565">
        <v>1160.113333333333</v>
      </c>
      <c r="DS565">
        <v>18.15528888888889</v>
      </c>
      <c r="DT565">
        <v>17.00947407407407</v>
      </c>
      <c r="DU565">
        <v>1121.518518518518</v>
      </c>
      <c r="DV565">
        <v>18.57908148148148</v>
      </c>
      <c r="DW565">
        <v>500.0252962962963</v>
      </c>
      <c r="DX565">
        <v>99.53330740740739</v>
      </c>
      <c r="DY565">
        <v>0.1000204888888889</v>
      </c>
      <c r="DZ565">
        <v>27.13734074074074</v>
      </c>
      <c r="EA565">
        <v>27.82525925925926</v>
      </c>
      <c r="EB565">
        <v>999.9000000000001</v>
      </c>
      <c r="EC565">
        <v>0</v>
      </c>
      <c r="ED565">
        <v>0</v>
      </c>
      <c r="EE565">
        <v>9999.206666666667</v>
      </c>
      <c r="EF565">
        <v>0</v>
      </c>
      <c r="EG565">
        <v>21.60162222222222</v>
      </c>
      <c r="EH565">
        <v>-39.39903333333334</v>
      </c>
      <c r="EI565">
        <v>1141.435925925926</v>
      </c>
      <c r="EJ565">
        <v>1180.187037037037</v>
      </c>
      <c r="EK565">
        <v>1.145828518518519</v>
      </c>
      <c r="EL565">
        <v>1160.113333333333</v>
      </c>
      <c r="EM565">
        <v>17.00947407407407</v>
      </c>
      <c r="EN565">
        <v>1.807055555555556</v>
      </c>
      <c r="EO565">
        <v>1.693007037037037</v>
      </c>
      <c r="EP565">
        <v>15.84795555555556</v>
      </c>
      <c r="EQ565">
        <v>14.83247037037037</v>
      </c>
      <c r="ER565">
        <v>1999.992592592592</v>
      </c>
      <c r="ES565">
        <v>0.9800052222222221</v>
      </c>
      <c r="ET565">
        <v>0.0199950037037037</v>
      </c>
      <c r="EU565">
        <v>0</v>
      </c>
      <c r="EV565">
        <v>482.2415555555555</v>
      </c>
      <c r="EW565">
        <v>5.00078</v>
      </c>
      <c r="EX565">
        <v>12537.8962962963</v>
      </c>
      <c r="EY565">
        <v>16379.6</v>
      </c>
      <c r="EZ565">
        <v>41.32366666666666</v>
      </c>
      <c r="FA565">
        <v>42.44166666666666</v>
      </c>
      <c r="FB565">
        <v>41.37944444444444</v>
      </c>
      <c r="FC565">
        <v>41.94422222222221</v>
      </c>
      <c r="FD565">
        <v>42.0391111111111</v>
      </c>
      <c r="FE565">
        <v>1955.102592592592</v>
      </c>
      <c r="FF565">
        <v>39.89000000000001</v>
      </c>
      <c r="FG565">
        <v>0</v>
      </c>
      <c r="FH565">
        <v>1685136095.5</v>
      </c>
      <c r="FI565">
        <v>0</v>
      </c>
      <c r="FJ565">
        <v>482.2580400000001</v>
      </c>
      <c r="FK565">
        <v>1.517692300812489</v>
      </c>
      <c r="FL565">
        <v>-640.2769217092081</v>
      </c>
      <c r="FM565">
        <v>12537.424</v>
      </c>
      <c r="FN565">
        <v>15</v>
      </c>
      <c r="FO565">
        <v>1685134506</v>
      </c>
      <c r="FP565" t="s">
        <v>1354</v>
      </c>
      <c r="FQ565">
        <v>1685134505.5</v>
      </c>
      <c r="FR565">
        <v>1685134506</v>
      </c>
      <c r="FS565">
        <v>8</v>
      </c>
      <c r="FT565">
        <v>0.058</v>
      </c>
      <c r="FU565">
        <v>-0.01</v>
      </c>
      <c r="FV565">
        <v>-0.483</v>
      </c>
      <c r="FW565">
        <v>-0.436</v>
      </c>
      <c r="FX565">
        <v>420</v>
      </c>
      <c r="FY565">
        <v>17</v>
      </c>
      <c r="FZ565">
        <v>0.32</v>
      </c>
      <c r="GA565">
        <v>0.03</v>
      </c>
      <c r="GB565">
        <v>-39.6224475</v>
      </c>
      <c r="GC565">
        <v>3.206367354596645</v>
      </c>
      <c r="GD565">
        <v>0.4016656787600225</v>
      </c>
      <c r="GE565">
        <v>0</v>
      </c>
      <c r="GF565">
        <v>1.1422455</v>
      </c>
      <c r="GG565">
        <v>0.06775834896810443</v>
      </c>
      <c r="GH565">
        <v>0.01201380912741665</v>
      </c>
      <c r="GI565">
        <v>1</v>
      </c>
      <c r="GJ565">
        <v>1</v>
      </c>
      <c r="GK565">
        <v>2</v>
      </c>
      <c r="GL565" t="s">
        <v>432</v>
      </c>
      <c r="GM565">
        <v>3.09905</v>
      </c>
      <c r="GN565">
        <v>2.7581</v>
      </c>
      <c r="GO565">
        <v>0.190665</v>
      </c>
      <c r="GP565">
        <v>0.194728</v>
      </c>
      <c r="GQ565">
        <v>0.0987218</v>
      </c>
      <c r="GR565">
        <v>0.0931874</v>
      </c>
      <c r="GS565">
        <v>20647.9</v>
      </c>
      <c r="GT565">
        <v>20261.9</v>
      </c>
      <c r="GU565">
        <v>26067.4</v>
      </c>
      <c r="GV565">
        <v>25513.6</v>
      </c>
      <c r="GW565">
        <v>37719.9</v>
      </c>
      <c r="GX565">
        <v>35126</v>
      </c>
      <c r="GY565">
        <v>45587.8</v>
      </c>
      <c r="GZ565">
        <v>41900.1</v>
      </c>
      <c r="HA565">
        <v>1.8526</v>
      </c>
      <c r="HB565">
        <v>1.8608</v>
      </c>
      <c r="HC565">
        <v>-0.106659</v>
      </c>
      <c r="HD565">
        <v>0</v>
      </c>
      <c r="HE565">
        <v>29.4595</v>
      </c>
      <c r="HF565">
        <v>999.9</v>
      </c>
      <c r="HG565">
        <v>38.9</v>
      </c>
      <c r="HH565">
        <v>40.9</v>
      </c>
      <c r="HI565">
        <v>30.397</v>
      </c>
      <c r="HJ565">
        <v>62.4601</v>
      </c>
      <c r="HK565">
        <v>22.9567</v>
      </c>
      <c r="HL565">
        <v>1</v>
      </c>
      <c r="HM565">
        <v>0.413951</v>
      </c>
      <c r="HN565">
        <v>3.53345</v>
      </c>
      <c r="HO565">
        <v>20.2699</v>
      </c>
      <c r="HP565">
        <v>5.21265</v>
      </c>
      <c r="HQ565">
        <v>11.98</v>
      </c>
      <c r="HR565">
        <v>4.96345</v>
      </c>
      <c r="HS565">
        <v>3.27443</v>
      </c>
      <c r="HT565">
        <v>9999</v>
      </c>
      <c r="HU565">
        <v>9999</v>
      </c>
      <c r="HV565">
        <v>9999</v>
      </c>
      <c r="HW565">
        <v>43.7</v>
      </c>
      <c r="HX565">
        <v>1.86401</v>
      </c>
      <c r="HY565">
        <v>1.8602</v>
      </c>
      <c r="HZ565">
        <v>1.85852</v>
      </c>
      <c r="IA565">
        <v>1.85989</v>
      </c>
      <c r="IB565">
        <v>1.85989</v>
      </c>
      <c r="IC565">
        <v>1.85839</v>
      </c>
      <c r="ID565">
        <v>1.85745</v>
      </c>
      <c r="IE565">
        <v>1.85241</v>
      </c>
      <c r="IF565">
        <v>0</v>
      </c>
      <c r="IG565">
        <v>0</v>
      </c>
      <c r="IH565">
        <v>0</v>
      </c>
      <c r="II565">
        <v>0</v>
      </c>
      <c r="IJ565" t="s">
        <v>433</v>
      </c>
      <c r="IK565" t="s">
        <v>434</v>
      </c>
      <c r="IL565" t="s">
        <v>435</v>
      </c>
      <c r="IM565" t="s">
        <v>435</v>
      </c>
      <c r="IN565" t="s">
        <v>435</v>
      </c>
      <c r="IO565" t="s">
        <v>435</v>
      </c>
      <c r="IP565">
        <v>0</v>
      </c>
      <c r="IQ565">
        <v>100</v>
      </c>
      <c r="IR565">
        <v>100</v>
      </c>
      <c r="IS565">
        <v>-0.82</v>
      </c>
      <c r="IT565">
        <v>-0.4238</v>
      </c>
      <c r="IU565">
        <v>-0.4497975998826779</v>
      </c>
      <c r="IV565">
        <v>0.0001543633802942166</v>
      </c>
      <c r="IW565">
        <v>-6.359805854135664E-07</v>
      </c>
      <c r="IX565">
        <v>1.931128000261328E-10</v>
      </c>
      <c r="IY565">
        <v>-0.4300176354642509</v>
      </c>
      <c r="IZ565">
        <v>-0.009907362677547949</v>
      </c>
      <c r="JA565">
        <v>0.0006454078662214542</v>
      </c>
      <c r="JB565">
        <v>-5.064920317128958E-06</v>
      </c>
      <c r="JC565">
        <v>3</v>
      </c>
      <c r="JD565">
        <v>1872</v>
      </c>
      <c r="JE565">
        <v>1</v>
      </c>
      <c r="JF565">
        <v>37</v>
      </c>
      <c r="JG565">
        <v>26.5</v>
      </c>
      <c r="JH565">
        <v>26.5</v>
      </c>
      <c r="JI565">
        <v>2.66724</v>
      </c>
      <c r="JJ565">
        <v>2.65137</v>
      </c>
      <c r="JK565">
        <v>1.49658</v>
      </c>
      <c r="JL565">
        <v>2.33887</v>
      </c>
      <c r="JM565">
        <v>1.54907</v>
      </c>
      <c r="JN565">
        <v>2.34619</v>
      </c>
      <c r="JO565">
        <v>43.2904</v>
      </c>
      <c r="JP565">
        <v>15.8569</v>
      </c>
      <c r="JQ565">
        <v>18</v>
      </c>
      <c r="JR565">
        <v>496.534</v>
      </c>
      <c r="JS565">
        <v>518.069</v>
      </c>
      <c r="JT565">
        <v>22.713</v>
      </c>
      <c r="JU565">
        <v>32.3368</v>
      </c>
      <c r="JV565">
        <v>29.9993</v>
      </c>
      <c r="JW565">
        <v>32.3579</v>
      </c>
      <c r="JX565">
        <v>32.2918</v>
      </c>
      <c r="JY565">
        <v>53.638</v>
      </c>
      <c r="JZ565">
        <v>40.0474</v>
      </c>
      <c r="KA565">
        <v>0</v>
      </c>
      <c r="KB565">
        <v>22.9125</v>
      </c>
      <c r="KC565">
        <v>1208.66</v>
      </c>
      <c r="KD565">
        <v>16.9584</v>
      </c>
      <c r="KE565">
        <v>99.61960000000001</v>
      </c>
      <c r="KF565">
        <v>99.6139</v>
      </c>
    </row>
    <row r="566" spans="1:292">
      <c r="A566">
        <v>526</v>
      </c>
      <c r="B566">
        <v>1685136102.6</v>
      </c>
      <c r="C566">
        <v>12700.09999990463</v>
      </c>
      <c r="D566" t="s">
        <v>1497</v>
      </c>
      <c r="E566" t="s">
        <v>1498</v>
      </c>
      <c r="F566">
        <v>5</v>
      </c>
      <c r="G566" t="s">
        <v>1353</v>
      </c>
      <c r="H566">
        <v>1685136094.814285</v>
      </c>
      <c r="I566">
        <f>(J566)/1000</f>
        <v>0</v>
      </c>
      <c r="J566">
        <f>IF(DO566, AM566, AG566)</f>
        <v>0</v>
      </c>
      <c r="K566">
        <f>IF(DO566, AH566, AF566)</f>
        <v>0</v>
      </c>
      <c r="L566">
        <f>DQ566 - IF(AT566&gt;1, K566*DK566*100.0/(AV566*EE566), 0)</f>
        <v>0</v>
      </c>
      <c r="M566">
        <f>((S566-I566/2)*L566-K566)/(S566+I566/2)</f>
        <v>0</v>
      </c>
      <c r="N566">
        <f>M566*(DX566+DY566)/1000.0</f>
        <v>0</v>
      </c>
      <c r="O566">
        <f>(DQ566 - IF(AT566&gt;1, K566*DK566*100.0/(AV566*EE566), 0))*(DX566+DY566)/1000.0</f>
        <v>0</v>
      </c>
      <c r="P566">
        <f>2.0/((1/R566-1/Q566)+SIGN(R566)*SQRT((1/R566-1/Q566)*(1/R566-1/Q566) + 4*DL566/((DL566+1)*(DL566+1))*(2*1/R566*1/Q566-1/Q566*1/Q566)))</f>
        <v>0</v>
      </c>
      <c r="Q566">
        <f>IF(LEFT(DM566,1)&lt;&gt;"0",IF(LEFT(DM566,1)="1",3.0,DN566),$D$5+$E$5*(EE566*DX566/($K$5*1000))+$F$5*(EE566*DX566/($K$5*1000))*MAX(MIN(DK566,$J$5),$I$5)*MAX(MIN(DK566,$J$5),$I$5)+$G$5*MAX(MIN(DK566,$J$5),$I$5)*(EE566*DX566/($K$5*1000))+$H$5*(EE566*DX566/($K$5*1000))*(EE566*DX566/($K$5*1000)))</f>
        <v>0</v>
      </c>
      <c r="R566">
        <f>I566*(1000-(1000*0.61365*exp(17.502*V566/(240.97+V566))/(DX566+DY566)+DS566)/2)/(1000*0.61365*exp(17.502*V566/(240.97+V566))/(DX566+DY566)-DS566)</f>
        <v>0</v>
      </c>
      <c r="S566">
        <f>1/((DL566+1)/(P566/1.6)+1/(Q566/1.37)) + DL566/((DL566+1)/(P566/1.6) + DL566/(Q566/1.37))</f>
        <v>0</v>
      </c>
      <c r="T566">
        <f>(DG566*DJ566)</f>
        <v>0</v>
      </c>
      <c r="U566">
        <f>(DZ566+(T566+2*0.95*5.67E-8*(((DZ566+$B$9)+273)^4-(DZ566+273)^4)-44100*I566)/(1.84*29.3*Q566+8*0.95*5.67E-8*(DZ566+273)^3))</f>
        <v>0</v>
      </c>
      <c r="V566">
        <f>($C$9*EA566+$D$9*EB566+$E$9*U566)</f>
        <v>0</v>
      </c>
      <c r="W566">
        <f>0.61365*exp(17.502*V566/(240.97+V566))</f>
        <v>0</v>
      </c>
      <c r="X566">
        <f>(Y566/Z566*100)</f>
        <v>0</v>
      </c>
      <c r="Y566">
        <f>DS566*(DX566+DY566)/1000</f>
        <v>0</v>
      </c>
      <c r="Z566">
        <f>0.61365*exp(17.502*DZ566/(240.97+DZ566))</f>
        <v>0</v>
      </c>
      <c r="AA566">
        <f>(W566-DS566*(DX566+DY566)/1000)</f>
        <v>0</v>
      </c>
      <c r="AB566">
        <f>(-I566*44100)</f>
        <v>0</v>
      </c>
      <c r="AC566">
        <f>2*29.3*Q566*0.92*(DZ566-V566)</f>
        <v>0</v>
      </c>
      <c r="AD566">
        <f>2*0.95*5.67E-8*(((DZ566+$B$9)+273)^4-(V566+273)^4)</f>
        <v>0</v>
      </c>
      <c r="AE566">
        <f>T566+AD566+AB566+AC566</f>
        <v>0</v>
      </c>
      <c r="AF566">
        <f>DW566*AT566*(DR566-DQ566*(1000-AT566*DT566)/(1000-AT566*DS566))/(100*DK566)</f>
        <v>0</v>
      </c>
      <c r="AG566">
        <f>1000*DW566*AT566*(DS566-DT566)/(100*DK566*(1000-AT566*DS566))</f>
        <v>0</v>
      </c>
      <c r="AH566">
        <f>(AI566 - AJ566 - DX566*1E3/(8.314*(DZ566+273.15)) * AL566/DW566 * AK566) * DW566/(100*DK566) * (1000 - DT566)/1000</f>
        <v>0</v>
      </c>
      <c r="AI566">
        <v>1211.432152282144</v>
      </c>
      <c r="AJ566">
        <v>1182.456303030302</v>
      </c>
      <c r="AK566">
        <v>3.412450445002033</v>
      </c>
      <c r="AL566">
        <v>66.91601856702424</v>
      </c>
      <c r="AM566">
        <f>(AO566 - AN566 + DX566*1E3/(8.314*(DZ566+273.15)) * AQ566/DW566 * AP566) * DW566/(100*DK566) * 1000/(1000 - AO566)</f>
        <v>0</v>
      </c>
      <c r="AN566">
        <v>17.01294634414769</v>
      </c>
      <c r="AO566">
        <v>18.16109370629371</v>
      </c>
      <c r="AP566">
        <v>1.277426734278549E-05</v>
      </c>
      <c r="AQ566">
        <v>105.3617858527693</v>
      </c>
      <c r="AR566">
        <v>0</v>
      </c>
      <c r="AS566">
        <v>0</v>
      </c>
      <c r="AT566">
        <f>IF(AR566*$H$15&gt;=AV566,1.0,(AV566/(AV566-AR566*$H$15)))</f>
        <v>0</v>
      </c>
      <c r="AU566">
        <f>(AT566-1)*100</f>
        <v>0</v>
      </c>
      <c r="AV566">
        <f>MAX(0,($B$15+$C$15*EE566)/(1+$D$15*EE566)*DX566/(DZ566+273)*$E$15)</f>
        <v>0</v>
      </c>
      <c r="AW566" t="s">
        <v>429</v>
      </c>
      <c r="AX566" t="s">
        <v>429</v>
      </c>
      <c r="AY566">
        <v>0</v>
      </c>
      <c r="AZ566">
        <v>0</v>
      </c>
      <c r="BA566">
        <f>1-AY566/AZ566</f>
        <v>0</v>
      </c>
      <c r="BB566">
        <v>0</v>
      </c>
      <c r="BC566" t="s">
        <v>429</v>
      </c>
      <c r="BD566" t="s">
        <v>429</v>
      </c>
      <c r="BE566">
        <v>0</v>
      </c>
      <c r="BF566">
        <v>0</v>
      </c>
      <c r="BG566">
        <f>1-BE566/BF566</f>
        <v>0</v>
      </c>
      <c r="BH566">
        <v>0.5</v>
      </c>
      <c r="BI566">
        <f>DH566</f>
        <v>0</v>
      </c>
      <c r="BJ566">
        <f>K566</f>
        <v>0</v>
      </c>
      <c r="BK566">
        <f>BG566*BH566*BI566</f>
        <v>0</v>
      </c>
      <c r="BL566">
        <f>(BJ566-BB566)/BI566</f>
        <v>0</v>
      </c>
      <c r="BM566">
        <f>(AZ566-BF566)/BF566</f>
        <v>0</v>
      </c>
      <c r="BN566">
        <f>AY566/(BA566+AY566/BF566)</f>
        <v>0</v>
      </c>
      <c r="BO566" t="s">
        <v>429</v>
      </c>
      <c r="BP566">
        <v>0</v>
      </c>
      <c r="BQ566">
        <f>IF(BP566&lt;&gt;0, BP566, BN566)</f>
        <v>0</v>
      </c>
      <c r="BR566">
        <f>1-BQ566/BF566</f>
        <v>0</v>
      </c>
      <c r="BS566">
        <f>(BF566-BE566)/(BF566-BQ566)</f>
        <v>0</v>
      </c>
      <c r="BT566">
        <f>(AZ566-BF566)/(AZ566-BQ566)</f>
        <v>0</v>
      </c>
      <c r="BU566">
        <f>(BF566-BE566)/(BF566-AY566)</f>
        <v>0</v>
      </c>
      <c r="BV566">
        <f>(AZ566-BF566)/(AZ566-AY566)</f>
        <v>0</v>
      </c>
      <c r="BW566">
        <f>(BS566*BQ566/BE566)</f>
        <v>0</v>
      </c>
      <c r="BX566">
        <f>(1-BW566)</f>
        <v>0</v>
      </c>
      <c r="DG566">
        <f>$B$13*EF566+$C$13*EG566+$F$13*ER566*(1-EU566)</f>
        <v>0</v>
      </c>
      <c r="DH566">
        <f>DG566*DI566</f>
        <v>0</v>
      </c>
      <c r="DI566">
        <f>($B$13*$D$11+$C$13*$D$11+$F$13*((FE566+EW566)/MAX(FE566+EW566+FF566, 0.1)*$I$11+FF566/MAX(FE566+EW566+FF566, 0.1)*$J$11))/($B$13+$C$13+$F$13)</f>
        <v>0</v>
      </c>
      <c r="DJ566">
        <f>($B$13*$K$11+$C$13*$K$11+$F$13*((FE566+EW566)/MAX(FE566+EW566+FF566, 0.1)*$P$11+FF566/MAX(FE566+EW566+FF566, 0.1)*$Q$11))/($B$13+$C$13+$F$13)</f>
        <v>0</v>
      </c>
      <c r="DK566">
        <v>5.18</v>
      </c>
      <c r="DL566">
        <v>0.5</v>
      </c>
      <c r="DM566" t="s">
        <v>430</v>
      </c>
      <c r="DN566">
        <v>2</v>
      </c>
      <c r="DO566" t="b">
        <v>1</v>
      </c>
      <c r="DP566">
        <v>1685136094.814285</v>
      </c>
      <c r="DQ566">
        <v>1136.5475</v>
      </c>
      <c r="DR566">
        <v>1175.950357142857</v>
      </c>
      <c r="DS566">
        <v>18.16025714285714</v>
      </c>
      <c r="DT566">
        <v>17.01124642857143</v>
      </c>
      <c r="DU566">
        <v>1137.361785714286</v>
      </c>
      <c r="DV566">
        <v>18.58399642857143</v>
      </c>
      <c r="DW566">
        <v>500.0263214285714</v>
      </c>
      <c r="DX566">
        <v>99.53271428571426</v>
      </c>
      <c r="DY566">
        <v>0.1000576035714286</v>
      </c>
      <c r="DZ566">
        <v>27.13793571428572</v>
      </c>
      <c r="EA566">
        <v>27.73597857142857</v>
      </c>
      <c r="EB566">
        <v>999.9000000000002</v>
      </c>
      <c r="EC566">
        <v>0</v>
      </c>
      <c r="ED566">
        <v>0</v>
      </c>
      <c r="EE566">
        <v>9998.051785714284</v>
      </c>
      <c r="EF566">
        <v>0</v>
      </c>
      <c r="EG566">
        <v>21.33980714285715</v>
      </c>
      <c r="EH566">
        <v>-39.40214642857143</v>
      </c>
      <c r="EI566">
        <v>1157.568928571429</v>
      </c>
      <c r="EJ566">
        <v>1196.300714285714</v>
      </c>
      <c r="EK566">
        <v>1.149029642857143</v>
      </c>
      <c r="EL566">
        <v>1175.950357142857</v>
      </c>
      <c r="EM566">
        <v>17.01124642857143</v>
      </c>
      <c r="EN566">
        <v>1.807539642857143</v>
      </c>
      <c r="EO566">
        <v>1.693172857142857</v>
      </c>
      <c r="EP566">
        <v>15.85214642857143</v>
      </c>
      <c r="EQ566">
        <v>14.83399285714286</v>
      </c>
      <c r="ER566">
        <v>1999.999285714286</v>
      </c>
      <c r="ES566">
        <v>0.980005357142857</v>
      </c>
      <c r="ET566">
        <v>0.01999486071428571</v>
      </c>
      <c r="EU566">
        <v>0</v>
      </c>
      <c r="EV566">
        <v>482.39875</v>
      </c>
      <c r="EW566">
        <v>5.00078</v>
      </c>
      <c r="EX566">
        <v>12497.21785714286</v>
      </c>
      <c r="EY566">
        <v>16379.67142857143</v>
      </c>
      <c r="EZ566">
        <v>41.33224999999999</v>
      </c>
      <c r="FA566">
        <v>42.43924999999998</v>
      </c>
      <c r="FB566">
        <v>41.39935714285713</v>
      </c>
      <c r="FC566">
        <v>41.94396428571428</v>
      </c>
      <c r="FD566">
        <v>42.10242857142856</v>
      </c>
      <c r="FE566">
        <v>1955.109285714286</v>
      </c>
      <c r="FF566">
        <v>39.89000000000001</v>
      </c>
      <c r="FG566">
        <v>0</v>
      </c>
      <c r="FH566">
        <v>1685136100.9</v>
      </c>
      <c r="FI566">
        <v>0</v>
      </c>
      <c r="FJ566">
        <v>482.3883846153846</v>
      </c>
      <c r="FK566">
        <v>-1.081230792568161</v>
      </c>
      <c r="FL566">
        <v>-547.5760680371376</v>
      </c>
      <c r="FM566">
        <v>12493.31538461539</v>
      </c>
      <c r="FN566">
        <v>15</v>
      </c>
      <c r="FO566">
        <v>1685134506</v>
      </c>
      <c r="FP566" t="s">
        <v>1354</v>
      </c>
      <c r="FQ566">
        <v>1685134505.5</v>
      </c>
      <c r="FR566">
        <v>1685134506</v>
      </c>
      <c r="FS566">
        <v>8</v>
      </c>
      <c r="FT566">
        <v>0.058</v>
      </c>
      <c r="FU566">
        <v>-0.01</v>
      </c>
      <c r="FV566">
        <v>-0.483</v>
      </c>
      <c r="FW566">
        <v>-0.436</v>
      </c>
      <c r="FX566">
        <v>420</v>
      </c>
      <c r="FY566">
        <v>17</v>
      </c>
      <c r="FZ566">
        <v>0.32</v>
      </c>
      <c r="GA566">
        <v>0.03</v>
      </c>
      <c r="GB566">
        <v>-39.43106</v>
      </c>
      <c r="GC566">
        <v>0.5472652908068114</v>
      </c>
      <c r="GD566">
        <v>0.12919766406557</v>
      </c>
      <c r="GE566">
        <v>0</v>
      </c>
      <c r="GF566">
        <v>1.144522</v>
      </c>
      <c r="GG566">
        <v>0.05814213883676941</v>
      </c>
      <c r="GH566">
        <v>0.008464410847779061</v>
      </c>
      <c r="GI566">
        <v>1</v>
      </c>
      <c r="GJ566">
        <v>1</v>
      </c>
      <c r="GK566">
        <v>2</v>
      </c>
      <c r="GL566" t="s">
        <v>432</v>
      </c>
      <c r="GM566">
        <v>3.09904</v>
      </c>
      <c r="GN566">
        <v>2.75794</v>
      </c>
      <c r="GO566">
        <v>0.192396</v>
      </c>
      <c r="GP566">
        <v>0.196421</v>
      </c>
      <c r="GQ566">
        <v>0.09873</v>
      </c>
      <c r="GR566">
        <v>0.0931876</v>
      </c>
      <c r="GS566">
        <v>20603.7</v>
      </c>
      <c r="GT566">
        <v>20219.3</v>
      </c>
      <c r="GU566">
        <v>26067.4</v>
      </c>
      <c r="GV566">
        <v>25513.7</v>
      </c>
      <c r="GW566">
        <v>37719.8</v>
      </c>
      <c r="GX566">
        <v>35126.3</v>
      </c>
      <c r="GY566">
        <v>45587.8</v>
      </c>
      <c r="GZ566">
        <v>41900.2</v>
      </c>
      <c r="HA566">
        <v>1.85273</v>
      </c>
      <c r="HB566">
        <v>1.86077</v>
      </c>
      <c r="HC566">
        <v>-0.107646</v>
      </c>
      <c r="HD566">
        <v>0</v>
      </c>
      <c r="HE566">
        <v>29.4505</v>
      </c>
      <c r="HF566">
        <v>999.9</v>
      </c>
      <c r="HG566">
        <v>38.9</v>
      </c>
      <c r="HH566">
        <v>40.9</v>
      </c>
      <c r="HI566">
        <v>30.3984</v>
      </c>
      <c r="HJ566">
        <v>62.5602</v>
      </c>
      <c r="HK566">
        <v>23.125</v>
      </c>
      <c r="HL566">
        <v>1</v>
      </c>
      <c r="HM566">
        <v>0.410213</v>
      </c>
      <c r="HN566">
        <v>2.98003</v>
      </c>
      <c r="HO566">
        <v>20.2809</v>
      </c>
      <c r="HP566">
        <v>5.2116</v>
      </c>
      <c r="HQ566">
        <v>11.98</v>
      </c>
      <c r="HR566">
        <v>4.96355</v>
      </c>
      <c r="HS566">
        <v>3.27433</v>
      </c>
      <c r="HT566">
        <v>9999</v>
      </c>
      <c r="HU566">
        <v>9999</v>
      </c>
      <c r="HV566">
        <v>9999</v>
      </c>
      <c r="HW566">
        <v>43.7</v>
      </c>
      <c r="HX566">
        <v>1.86401</v>
      </c>
      <c r="HY566">
        <v>1.8602</v>
      </c>
      <c r="HZ566">
        <v>1.85852</v>
      </c>
      <c r="IA566">
        <v>1.85989</v>
      </c>
      <c r="IB566">
        <v>1.85989</v>
      </c>
      <c r="IC566">
        <v>1.85838</v>
      </c>
      <c r="ID566">
        <v>1.85745</v>
      </c>
      <c r="IE566">
        <v>1.85238</v>
      </c>
      <c r="IF566">
        <v>0</v>
      </c>
      <c r="IG566">
        <v>0</v>
      </c>
      <c r="IH566">
        <v>0</v>
      </c>
      <c r="II566">
        <v>0</v>
      </c>
      <c r="IJ566" t="s">
        <v>433</v>
      </c>
      <c r="IK566" t="s">
        <v>434</v>
      </c>
      <c r="IL566" t="s">
        <v>435</v>
      </c>
      <c r="IM566" t="s">
        <v>435</v>
      </c>
      <c r="IN566" t="s">
        <v>435</v>
      </c>
      <c r="IO566" t="s">
        <v>435</v>
      </c>
      <c r="IP566">
        <v>0</v>
      </c>
      <c r="IQ566">
        <v>100</v>
      </c>
      <c r="IR566">
        <v>100</v>
      </c>
      <c r="IS566">
        <v>-0.82</v>
      </c>
      <c r="IT566">
        <v>-0.4238</v>
      </c>
      <c r="IU566">
        <v>-0.4497975998826779</v>
      </c>
      <c r="IV566">
        <v>0.0001543633802942166</v>
      </c>
      <c r="IW566">
        <v>-6.359805854135664E-07</v>
      </c>
      <c r="IX566">
        <v>1.931128000261328E-10</v>
      </c>
      <c r="IY566">
        <v>-0.4300176354642509</v>
      </c>
      <c r="IZ566">
        <v>-0.009907362677547949</v>
      </c>
      <c r="JA566">
        <v>0.0006454078662214542</v>
      </c>
      <c r="JB566">
        <v>-5.064920317128958E-06</v>
      </c>
      <c r="JC566">
        <v>3</v>
      </c>
      <c r="JD566">
        <v>1872</v>
      </c>
      <c r="JE566">
        <v>1</v>
      </c>
      <c r="JF566">
        <v>37</v>
      </c>
      <c r="JG566">
        <v>26.6</v>
      </c>
      <c r="JH566">
        <v>26.6</v>
      </c>
      <c r="JI566">
        <v>2.7002</v>
      </c>
      <c r="JJ566">
        <v>2.64038</v>
      </c>
      <c r="JK566">
        <v>1.49658</v>
      </c>
      <c r="JL566">
        <v>2.33887</v>
      </c>
      <c r="JM566">
        <v>1.54907</v>
      </c>
      <c r="JN566">
        <v>2.47192</v>
      </c>
      <c r="JO566">
        <v>43.2904</v>
      </c>
      <c r="JP566">
        <v>15.8745</v>
      </c>
      <c r="JQ566">
        <v>18</v>
      </c>
      <c r="JR566">
        <v>496.589</v>
      </c>
      <c r="JS566">
        <v>518.048</v>
      </c>
      <c r="JT566">
        <v>22.9307</v>
      </c>
      <c r="JU566">
        <v>32.3365</v>
      </c>
      <c r="JV566">
        <v>29.9977</v>
      </c>
      <c r="JW566">
        <v>32.355</v>
      </c>
      <c r="JX566">
        <v>32.2915</v>
      </c>
      <c r="JY566">
        <v>54.2199</v>
      </c>
      <c r="JZ566">
        <v>40.0474</v>
      </c>
      <c r="KA566">
        <v>0</v>
      </c>
      <c r="KB566">
        <v>23.121</v>
      </c>
      <c r="KC566">
        <v>1222.03</v>
      </c>
      <c r="KD566">
        <v>16.9584</v>
      </c>
      <c r="KE566">
        <v>99.61960000000001</v>
      </c>
      <c r="KF566">
        <v>99.61409999999999</v>
      </c>
    </row>
    <row r="567" spans="1:292">
      <c r="A567">
        <v>527</v>
      </c>
      <c r="B567">
        <v>1685136107.6</v>
      </c>
      <c r="C567">
        <v>12705.09999990463</v>
      </c>
      <c r="D567" t="s">
        <v>1499</v>
      </c>
      <c r="E567" t="s">
        <v>1500</v>
      </c>
      <c r="F567">
        <v>5</v>
      </c>
      <c r="G567" t="s">
        <v>1353</v>
      </c>
      <c r="H567">
        <v>1685136100.1</v>
      </c>
      <c r="I567">
        <f>(J567)/1000</f>
        <v>0</v>
      </c>
      <c r="J567">
        <f>IF(DO567, AM567, AG567)</f>
        <v>0</v>
      </c>
      <c r="K567">
        <f>IF(DO567, AH567, AF567)</f>
        <v>0</v>
      </c>
      <c r="L567">
        <f>DQ567 - IF(AT567&gt;1, K567*DK567*100.0/(AV567*EE567), 0)</f>
        <v>0</v>
      </c>
      <c r="M567">
        <f>((S567-I567/2)*L567-K567)/(S567+I567/2)</f>
        <v>0</v>
      </c>
      <c r="N567">
        <f>M567*(DX567+DY567)/1000.0</f>
        <v>0</v>
      </c>
      <c r="O567">
        <f>(DQ567 - IF(AT567&gt;1, K567*DK567*100.0/(AV567*EE567), 0))*(DX567+DY567)/1000.0</f>
        <v>0</v>
      </c>
      <c r="P567">
        <f>2.0/((1/R567-1/Q567)+SIGN(R567)*SQRT((1/R567-1/Q567)*(1/R567-1/Q567) + 4*DL567/((DL567+1)*(DL567+1))*(2*1/R567*1/Q567-1/Q567*1/Q567)))</f>
        <v>0</v>
      </c>
      <c r="Q567">
        <f>IF(LEFT(DM567,1)&lt;&gt;"0",IF(LEFT(DM567,1)="1",3.0,DN567),$D$5+$E$5*(EE567*DX567/($K$5*1000))+$F$5*(EE567*DX567/($K$5*1000))*MAX(MIN(DK567,$J$5),$I$5)*MAX(MIN(DK567,$J$5),$I$5)+$G$5*MAX(MIN(DK567,$J$5),$I$5)*(EE567*DX567/($K$5*1000))+$H$5*(EE567*DX567/($K$5*1000))*(EE567*DX567/($K$5*1000)))</f>
        <v>0</v>
      </c>
      <c r="R567">
        <f>I567*(1000-(1000*0.61365*exp(17.502*V567/(240.97+V567))/(DX567+DY567)+DS567)/2)/(1000*0.61365*exp(17.502*V567/(240.97+V567))/(DX567+DY567)-DS567)</f>
        <v>0</v>
      </c>
      <c r="S567">
        <f>1/((DL567+1)/(P567/1.6)+1/(Q567/1.37)) + DL567/((DL567+1)/(P567/1.6) + DL567/(Q567/1.37))</f>
        <v>0</v>
      </c>
      <c r="T567">
        <f>(DG567*DJ567)</f>
        <v>0</v>
      </c>
      <c r="U567">
        <f>(DZ567+(T567+2*0.95*5.67E-8*(((DZ567+$B$9)+273)^4-(DZ567+273)^4)-44100*I567)/(1.84*29.3*Q567+8*0.95*5.67E-8*(DZ567+273)^3))</f>
        <v>0</v>
      </c>
      <c r="V567">
        <f>($C$9*EA567+$D$9*EB567+$E$9*U567)</f>
        <v>0</v>
      </c>
      <c r="W567">
        <f>0.61365*exp(17.502*V567/(240.97+V567))</f>
        <v>0</v>
      </c>
      <c r="X567">
        <f>(Y567/Z567*100)</f>
        <v>0</v>
      </c>
      <c r="Y567">
        <f>DS567*(DX567+DY567)/1000</f>
        <v>0</v>
      </c>
      <c r="Z567">
        <f>0.61365*exp(17.502*DZ567/(240.97+DZ567))</f>
        <v>0</v>
      </c>
      <c r="AA567">
        <f>(W567-DS567*(DX567+DY567)/1000)</f>
        <v>0</v>
      </c>
      <c r="AB567">
        <f>(-I567*44100)</f>
        <v>0</v>
      </c>
      <c r="AC567">
        <f>2*29.3*Q567*0.92*(DZ567-V567)</f>
        <v>0</v>
      </c>
      <c r="AD567">
        <f>2*0.95*5.67E-8*(((DZ567+$B$9)+273)^4-(V567+273)^4)</f>
        <v>0</v>
      </c>
      <c r="AE567">
        <f>T567+AD567+AB567+AC567</f>
        <v>0</v>
      </c>
      <c r="AF567">
        <f>DW567*AT567*(DR567-DQ567*(1000-AT567*DT567)/(1000-AT567*DS567))/(100*DK567)</f>
        <v>0</v>
      </c>
      <c r="AG567">
        <f>1000*DW567*AT567*(DS567-DT567)/(100*DK567*(1000-AT567*DS567))</f>
        <v>0</v>
      </c>
      <c r="AH567">
        <f>(AI567 - AJ567 - DX567*1E3/(8.314*(DZ567+273.15)) * AL567/DW567 * AK567) * DW567/(100*DK567) * (1000 - DT567)/1000</f>
        <v>0</v>
      </c>
      <c r="AI567">
        <v>1228.36702197988</v>
      </c>
      <c r="AJ567">
        <v>1199.466848484849</v>
      </c>
      <c r="AK567">
        <v>3.39631858260783</v>
      </c>
      <c r="AL567">
        <v>66.91601856702424</v>
      </c>
      <c r="AM567">
        <f>(AO567 - AN567 + DX567*1E3/(8.314*(DZ567+273.15)) * AQ567/DW567 * AP567) * DW567/(100*DK567) * 1000/(1000 - AO567)</f>
        <v>0</v>
      </c>
      <c r="AN567">
        <v>17.01362643528728</v>
      </c>
      <c r="AO567">
        <v>18.16824265734266</v>
      </c>
      <c r="AP567">
        <v>5.29367533033225E-05</v>
      </c>
      <c r="AQ567">
        <v>105.3617858527693</v>
      </c>
      <c r="AR567">
        <v>0</v>
      </c>
      <c r="AS567">
        <v>0</v>
      </c>
      <c r="AT567">
        <f>IF(AR567*$H$15&gt;=AV567,1.0,(AV567/(AV567-AR567*$H$15)))</f>
        <v>0</v>
      </c>
      <c r="AU567">
        <f>(AT567-1)*100</f>
        <v>0</v>
      </c>
      <c r="AV567">
        <f>MAX(0,($B$15+$C$15*EE567)/(1+$D$15*EE567)*DX567/(DZ567+273)*$E$15)</f>
        <v>0</v>
      </c>
      <c r="AW567" t="s">
        <v>429</v>
      </c>
      <c r="AX567" t="s">
        <v>429</v>
      </c>
      <c r="AY567">
        <v>0</v>
      </c>
      <c r="AZ567">
        <v>0</v>
      </c>
      <c r="BA567">
        <f>1-AY567/AZ567</f>
        <v>0</v>
      </c>
      <c r="BB567">
        <v>0</v>
      </c>
      <c r="BC567" t="s">
        <v>429</v>
      </c>
      <c r="BD567" t="s">
        <v>429</v>
      </c>
      <c r="BE567">
        <v>0</v>
      </c>
      <c r="BF567">
        <v>0</v>
      </c>
      <c r="BG567">
        <f>1-BE567/BF567</f>
        <v>0</v>
      </c>
      <c r="BH567">
        <v>0.5</v>
      </c>
      <c r="BI567">
        <f>DH567</f>
        <v>0</v>
      </c>
      <c r="BJ567">
        <f>K567</f>
        <v>0</v>
      </c>
      <c r="BK567">
        <f>BG567*BH567*BI567</f>
        <v>0</v>
      </c>
      <c r="BL567">
        <f>(BJ567-BB567)/BI567</f>
        <v>0</v>
      </c>
      <c r="BM567">
        <f>(AZ567-BF567)/BF567</f>
        <v>0</v>
      </c>
      <c r="BN567">
        <f>AY567/(BA567+AY567/BF567)</f>
        <v>0</v>
      </c>
      <c r="BO567" t="s">
        <v>429</v>
      </c>
      <c r="BP567">
        <v>0</v>
      </c>
      <c r="BQ567">
        <f>IF(BP567&lt;&gt;0, BP567, BN567)</f>
        <v>0</v>
      </c>
      <c r="BR567">
        <f>1-BQ567/BF567</f>
        <v>0</v>
      </c>
      <c r="BS567">
        <f>(BF567-BE567)/(BF567-BQ567)</f>
        <v>0</v>
      </c>
      <c r="BT567">
        <f>(AZ567-BF567)/(AZ567-BQ567)</f>
        <v>0</v>
      </c>
      <c r="BU567">
        <f>(BF567-BE567)/(BF567-AY567)</f>
        <v>0</v>
      </c>
      <c r="BV567">
        <f>(AZ567-BF567)/(AZ567-AY567)</f>
        <v>0</v>
      </c>
      <c r="BW567">
        <f>(BS567*BQ567/BE567)</f>
        <v>0</v>
      </c>
      <c r="BX567">
        <f>(1-BW567)</f>
        <v>0</v>
      </c>
      <c r="DG567">
        <f>$B$13*EF567+$C$13*EG567+$F$13*ER567*(1-EU567)</f>
        <v>0</v>
      </c>
      <c r="DH567">
        <f>DG567*DI567</f>
        <v>0</v>
      </c>
      <c r="DI567">
        <f>($B$13*$D$11+$C$13*$D$11+$F$13*((FE567+EW567)/MAX(FE567+EW567+FF567, 0.1)*$I$11+FF567/MAX(FE567+EW567+FF567, 0.1)*$J$11))/($B$13+$C$13+$F$13)</f>
        <v>0</v>
      </c>
      <c r="DJ567">
        <f>($B$13*$K$11+$C$13*$K$11+$F$13*((FE567+EW567)/MAX(FE567+EW567+FF567, 0.1)*$P$11+FF567/MAX(FE567+EW567+FF567, 0.1)*$Q$11))/($B$13+$C$13+$F$13)</f>
        <v>0</v>
      </c>
      <c r="DK567">
        <v>5.18</v>
      </c>
      <c r="DL567">
        <v>0.5</v>
      </c>
      <c r="DM567" t="s">
        <v>430</v>
      </c>
      <c r="DN567">
        <v>2</v>
      </c>
      <c r="DO567" t="b">
        <v>1</v>
      </c>
      <c r="DP567">
        <v>1685136100.1</v>
      </c>
      <c r="DQ567">
        <v>1154.276296296296</v>
      </c>
      <c r="DR567">
        <v>1193.661481481482</v>
      </c>
      <c r="DS567">
        <v>18.16158888888889</v>
      </c>
      <c r="DT567">
        <v>17.01276666666667</v>
      </c>
      <c r="DU567">
        <v>1155.1</v>
      </c>
      <c r="DV567">
        <v>18.5853037037037</v>
      </c>
      <c r="DW567">
        <v>500.023</v>
      </c>
      <c r="DX567">
        <v>99.53212962962962</v>
      </c>
      <c r="DY567">
        <v>0.0999581148148148</v>
      </c>
      <c r="DZ567">
        <v>27.1398</v>
      </c>
      <c r="EA567">
        <v>27.72805925925926</v>
      </c>
      <c r="EB567">
        <v>999.9000000000001</v>
      </c>
      <c r="EC567">
        <v>0</v>
      </c>
      <c r="ED567">
        <v>0</v>
      </c>
      <c r="EE567">
        <v>10000.34074074074</v>
      </c>
      <c r="EF567">
        <v>0</v>
      </c>
      <c r="EG567">
        <v>20.99925925925925</v>
      </c>
      <c r="EH567">
        <v>-39.38422962962963</v>
      </c>
      <c r="EI567">
        <v>1175.627777777778</v>
      </c>
      <c r="EJ567">
        <v>1214.319259259259</v>
      </c>
      <c r="EK567">
        <v>1.148837777777778</v>
      </c>
      <c r="EL567">
        <v>1193.661481481482</v>
      </c>
      <c r="EM567">
        <v>17.01276666666667</v>
      </c>
      <c r="EN567">
        <v>1.807661851851852</v>
      </c>
      <c r="EO567">
        <v>1.693314444444444</v>
      </c>
      <c r="EP567">
        <v>15.8532</v>
      </c>
      <c r="EQ567">
        <v>14.83528518518519</v>
      </c>
      <c r="ER567">
        <v>2000.018518518518</v>
      </c>
      <c r="ES567">
        <v>0.9800056666666668</v>
      </c>
      <c r="ET567">
        <v>0.01999454814814815</v>
      </c>
      <c r="EU567">
        <v>0</v>
      </c>
      <c r="EV567">
        <v>482.2440740740741</v>
      </c>
      <c r="EW567">
        <v>5.00078</v>
      </c>
      <c r="EX567">
        <v>12457.47777777778</v>
      </c>
      <c r="EY567">
        <v>16379.83333333333</v>
      </c>
      <c r="EZ567">
        <v>41.33303703703703</v>
      </c>
      <c r="FA567">
        <v>42.44166666666666</v>
      </c>
      <c r="FB567">
        <v>41.39099999999998</v>
      </c>
      <c r="FC567">
        <v>41.9674074074074</v>
      </c>
      <c r="FD567">
        <v>42.18722222222222</v>
      </c>
      <c r="FE567">
        <v>1955.128518518519</v>
      </c>
      <c r="FF567">
        <v>39.89000000000001</v>
      </c>
      <c r="FG567">
        <v>0</v>
      </c>
      <c r="FH567">
        <v>1685136105.7</v>
      </c>
      <c r="FI567">
        <v>0</v>
      </c>
      <c r="FJ567">
        <v>482.2374230769231</v>
      </c>
      <c r="FK567">
        <v>-1.789914542939784</v>
      </c>
      <c r="FL567">
        <v>-240.2632478837231</v>
      </c>
      <c r="FM567">
        <v>12458.30384615385</v>
      </c>
      <c r="FN567">
        <v>15</v>
      </c>
      <c r="FO567">
        <v>1685134506</v>
      </c>
      <c r="FP567" t="s">
        <v>1354</v>
      </c>
      <c r="FQ567">
        <v>1685134505.5</v>
      </c>
      <c r="FR567">
        <v>1685134506</v>
      </c>
      <c r="FS567">
        <v>8</v>
      </c>
      <c r="FT567">
        <v>0.058</v>
      </c>
      <c r="FU567">
        <v>-0.01</v>
      </c>
      <c r="FV567">
        <v>-0.483</v>
      </c>
      <c r="FW567">
        <v>-0.436</v>
      </c>
      <c r="FX567">
        <v>420</v>
      </c>
      <c r="FY567">
        <v>17</v>
      </c>
      <c r="FZ567">
        <v>0.32</v>
      </c>
      <c r="GA567">
        <v>0.03</v>
      </c>
      <c r="GB567">
        <v>-39.38393499999999</v>
      </c>
      <c r="GC567">
        <v>0.1459136960600978</v>
      </c>
      <c r="GD567">
        <v>0.0591377694455918</v>
      </c>
      <c r="GE567">
        <v>0</v>
      </c>
      <c r="GF567">
        <v>1.14937325</v>
      </c>
      <c r="GG567">
        <v>-0.003101425891184399</v>
      </c>
      <c r="GH567">
        <v>0.002447858643283965</v>
      </c>
      <c r="GI567">
        <v>1</v>
      </c>
      <c r="GJ567">
        <v>1</v>
      </c>
      <c r="GK567">
        <v>2</v>
      </c>
      <c r="GL567" t="s">
        <v>432</v>
      </c>
      <c r="GM567">
        <v>3.099</v>
      </c>
      <c r="GN567">
        <v>2.75796</v>
      </c>
      <c r="GO567">
        <v>0.194104</v>
      </c>
      <c r="GP567">
        <v>0.198108</v>
      </c>
      <c r="GQ567">
        <v>0.0987606</v>
      </c>
      <c r="GR567">
        <v>0.0931907</v>
      </c>
      <c r="GS567">
        <v>20560.3</v>
      </c>
      <c r="GT567">
        <v>20177.2</v>
      </c>
      <c r="GU567">
        <v>26067.5</v>
      </c>
      <c r="GV567">
        <v>25514.1</v>
      </c>
      <c r="GW567">
        <v>37719</v>
      </c>
      <c r="GX567">
        <v>35126.9</v>
      </c>
      <c r="GY567">
        <v>45588.1</v>
      </c>
      <c r="GZ567">
        <v>41900.9</v>
      </c>
      <c r="HA567">
        <v>1.85252</v>
      </c>
      <c r="HB567">
        <v>1.86115</v>
      </c>
      <c r="HC567">
        <v>-0.0923239</v>
      </c>
      <c r="HD567">
        <v>0</v>
      </c>
      <c r="HE567">
        <v>29.4427</v>
      </c>
      <c r="HF567">
        <v>999.9</v>
      </c>
      <c r="HG567">
        <v>38.9</v>
      </c>
      <c r="HH567">
        <v>40.9</v>
      </c>
      <c r="HI567">
        <v>30.3976</v>
      </c>
      <c r="HJ567">
        <v>62.3302</v>
      </c>
      <c r="HK567">
        <v>23.0769</v>
      </c>
      <c r="HL567">
        <v>1</v>
      </c>
      <c r="HM567">
        <v>0.408087</v>
      </c>
      <c r="HN567">
        <v>2.73913</v>
      </c>
      <c r="HO567">
        <v>20.2851</v>
      </c>
      <c r="HP567">
        <v>5.21115</v>
      </c>
      <c r="HQ567">
        <v>11.98</v>
      </c>
      <c r="HR567">
        <v>4.96355</v>
      </c>
      <c r="HS567">
        <v>3.27443</v>
      </c>
      <c r="HT567">
        <v>9999</v>
      </c>
      <c r="HU567">
        <v>9999</v>
      </c>
      <c r="HV567">
        <v>9999</v>
      </c>
      <c r="HW567">
        <v>43.7</v>
      </c>
      <c r="HX567">
        <v>1.86401</v>
      </c>
      <c r="HY567">
        <v>1.8602</v>
      </c>
      <c r="HZ567">
        <v>1.85852</v>
      </c>
      <c r="IA567">
        <v>1.85989</v>
      </c>
      <c r="IB567">
        <v>1.85989</v>
      </c>
      <c r="IC567">
        <v>1.8584</v>
      </c>
      <c r="ID567">
        <v>1.85746</v>
      </c>
      <c r="IE567">
        <v>1.85239</v>
      </c>
      <c r="IF567">
        <v>0</v>
      </c>
      <c r="IG567">
        <v>0</v>
      </c>
      <c r="IH567">
        <v>0</v>
      </c>
      <c r="II567">
        <v>0</v>
      </c>
      <c r="IJ567" t="s">
        <v>433</v>
      </c>
      <c r="IK567" t="s">
        <v>434</v>
      </c>
      <c r="IL567" t="s">
        <v>435</v>
      </c>
      <c r="IM567" t="s">
        <v>435</v>
      </c>
      <c r="IN567" t="s">
        <v>435</v>
      </c>
      <c r="IO567" t="s">
        <v>435</v>
      </c>
      <c r="IP567">
        <v>0</v>
      </c>
      <c r="IQ567">
        <v>100</v>
      </c>
      <c r="IR567">
        <v>100</v>
      </c>
      <c r="IS567">
        <v>-0.83</v>
      </c>
      <c r="IT567">
        <v>-0.4237</v>
      </c>
      <c r="IU567">
        <v>-0.4497975998826779</v>
      </c>
      <c r="IV567">
        <v>0.0001543633802942166</v>
      </c>
      <c r="IW567">
        <v>-6.359805854135664E-07</v>
      </c>
      <c r="IX567">
        <v>1.931128000261328E-10</v>
      </c>
      <c r="IY567">
        <v>-0.4300176354642509</v>
      </c>
      <c r="IZ567">
        <v>-0.009907362677547949</v>
      </c>
      <c r="JA567">
        <v>0.0006454078662214542</v>
      </c>
      <c r="JB567">
        <v>-5.064920317128958E-06</v>
      </c>
      <c r="JC567">
        <v>3</v>
      </c>
      <c r="JD567">
        <v>1872</v>
      </c>
      <c r="JE567">
        <v>1</v>
      </c>
      <c r="JF567">
        <v>37</v>
      </c>
      <c r="JG567">
        <v>26.7</v>
      </c>
      <c r="JH567">
        <v>26.7</v>
      </c>
      <c r="JI567">
        <v>2.72827</v>
      </c>
      <c r="JJ567">
        <v>2.6416</v>
      </c>
      <c r="JK567">
        <v>1.49658</v>
      </c>
      <c r="JL567">
        <v>2.33887</v>
      </c>
      <c r="JM567">
        <v>1.54907</v>
      </c>
      <c r="JN567">
        <v>2.37793</v>
      </c>
      <c r="JO567">
        <v>43.3176</v>
      </c>
      <c r="JP567">
        <v>15.8657</v>
      </c>
      <c r="JQ567">
        <v>18</v>
      </c>
      <c r="JR567">
        <v>496.467</v>
      </c>
      <c r="JS567">
        <v>518.289</v>
      </c>
      <c r="JT567">
        <v>23.1537</v>
      </c>
      <c r="JU567">
        <v>32.334</v>
      </c>
      <c r="JV567">
        <v>29.9981</v>
      </c>
      <c r="JW567">
        <v>32.355</v>
      </c>
      <c r="JX567">
        <v>32.289</v>
      </c>
      <c r="JY567">
        <v>54.8628</v>
      </c>
      <c r="JZ567">
        <v>40.0474</v>
      </c>
      <c r="KA567">
        <v>0</v>
      </c>
      <c r="KB567">
        <v>23.3134</v>
      </c>
      <c r="KC567">
        <v>1242.07</v>
      </c>
      <c r="KD567">
        <v>16.9584</v>
      </c>
      <c r="KE567">
        <v>99.6202</v>
      </c>
      <c r="KF567">
        <v>99.6157</v>
      </c>
    </row>
    <row r="568" spans="1:292">
      <c r="A568">
        <v>528</v>
      </c>
      <c r="B568">
        <v>1685136112.6</v>
      </c>
      <c r="C568">
        <v>12710.09999990463</v>
      </c>
      <c r="D568" t="s">
        <v>1501</v>
      </c>
      <c r="E568" t="s">
        <v>1502</v>
      </c>
      <c r="F568">
        <v>5</v>
      </c>
      <c r="G568" t="s">
        <v>1353</v>
      </c>
      <c r="H568">
        <v>1685136104.814285</v>
      </c>
      <c r="I568">
        <f>(J568)/1000</f>
        <v>0</v>
      </c>
      <c r="J568">
        <f>IF(DO568, AM568, AG568)</f>
        <v>0</v>
      </c>
      <c r="K568">
        <f>IF(DO568, AH568, AF568)</f>
        <v>0</v>
      </c>
      <c r="L568">
        <f>DQ568 - IF(AT568&gt;1, K568*DK568*100.0/(AV568*EE568), 0)</f>
        <v>0</v>
      </c>
      <c r="M568">
        <f>((S568-I568/2)*L568-K568)/(S568+I568/2)</f>
        <v>0</v>
      </c>
      <c r="N568">
        <f>M568*(DX568+DY568)/1000.0</f>
        <v>0</v>
      </c>
      <c r="O568">
        <f>(DQ568 - IF(AT568&gt;1, K568*DK568*100.0/(AV568*EE568), 0))*(DX568+DY568)/1000.0</f>
        <v>0</v>
      </c>
      <c r="P568">
        <f>2.0/((1/R568-1/Q568)+SIGN(R568)*SQRT((1/R568-1/Q568)*(1/R568-1/Q568) + 4*DL568/((DL568+1)*(DL568+1))*(2*1/R568*1/Q568-1/Q568*1/Q568)))</f>
        <v>0</v>
      </c>
      <c r="Q568">
        <f>IF(LEFT(DM568,1)&lt;&gt;"0",IF(LEFT(DM568,1)="1",3.0,DN568),$D$5+$E$5*(EE568*DX568/($K$5*1000))+$F$5*(EE568*DX568/($K$5*1000))*MAX(MIN(DK568,$J$5),$I$5)*MAX(MIN(DK568,$J$5),$I$5)+$G$5*MAX(MIN(DK568,$J$5),$I$5)*(EE568*DX568/($K$5*1000))+$H$5*(EE568*DX568/($K$5*1000))*(EE568*DX568/($K$5*1000)))</f>
        <v>0</v>
      </c>
      <c r="R568">
        <f>I568*(1000-(1000*0.61365*exp(17.502*V568/(240.97+V568))/(DX568+DY568)+DS568)/2)/(1000*0.61365*exp(17.502*V568/(240.97+V568))/(DX568+DY568)-DS568)</f>
        <v>0</v>
      </c>
      <c r="S568">
        <f>1/((DL568+1)/(P568/1.6)+1/(Q568/1.37)) + DL568/((DL568+1)/(P568/1.6) + DL568/(Q568/1.37))</f>
        <v>0</v>
      </c>
      <c r="T568">
        <f>(DG568*DJ568)</f>
        <v>0</v>
      </c>
      <c r="U568">
        <f>(DZ568+(T568+2*0.95*5.67E-8*(((DZ568+$B$9)+273)^4-(DZ568+273)^4)-44100*I568)/(1.84*29.3*Q568+8*0.95*5.67E-8*(DZ568+273)^3))</f>
        <v>0</v>
      </c>
      <c r="V568">
        <f>($C$9*EA568+$D$9*EB568+$E$9*U568)</f>
        <v>0</v>
      </c>
      <c r="W568">
        <f>0.61365*exp(17.502*V568/(240.97+V568))</f>
        <v>0</v>
      </c>
      <c r="X568">
        <f>(Y568/Z568*100)</f>
        <v>0</v>
      </c>
      <c r="Y568">
        <f>DS568*(DX568+DY568)/1000</f>
        <v>0</v>
      </c>
      <c r="Z568">
        <f>0.61365*exp(17.502*DZ568/(240.97+DZ568))</f>
        <v>0</v>
      </c>
      <c r="AA568">
        <f>(W568-DS568*(DX568+DY568)/1000)</f>
        <v>0</v>
      </c>
      <c r="AB568">
        <f>(-I568*44100)</f>
        <v>0</v>
      </c>
      <c r="AC568">
        <f>2*29.3*Q568*0.92*(DZ568-V568)</f>
        <v>0</v>
      </c>
      <c r="AD568">
        <f>2*0.95*5.67E-8*(((DZ568+$B$9)+273)^4-(V568+273)^4)</f>
        <v>0</v>
      </c>
      <c r="AE568">
        <f>T568+AD568+AB568+AC568</f>
        <v>0</v>
      </c>
      <c r="AF568">
        <f>DW568*AT568*(DR568-DQ568*(1000-AT568*DT568)/(1000-AT568*DS568))/(100*DK568)</f>
        <v>0</v>
      </c>
      <c r="AG568">
        <f>1000*DW568*AT568*(DS568-DT568)/(100*DK568*(1000-AT568*DS568))</f>
        <v>0</v>
      </c>
      <c r="AH568">
        <f>(AI568 - AJ568 - DX568*1E3/(8.314*(DZ568+273.15)) * AL568/DW568 * AK568) * DW568/(100*DK568) * (1000 - DT568)/1000</f>
        <v>0</v>
      </c>
      <c r="AI568">
        <v>1245.456013610726</v>
      </c>
      <c r="AJ568">
        <v>1216.561090909091</v>
      </c>
      <c r="AK568">
        <v>3.428264009055773</v>
      </c>
      <c r="AL568">
        <v>66.91601856702424</v>
      </c>
      <c r="AM568">
        <f>(AO568 - AN568 + DX568*1E3/(8.314*(DZ568+273.15)) * AQ568/DW568 * AP568) * DW568/(100*DK568) * 1000/(1000 - AO568)</f>
        <v>0</v>
      </c>
      <c r="AN568">
        <v>17.01464477417876</v>
      </c>
      <c r="AO568">
        <v>18.17847342657344</v>
      </c>
      <c r="AP568">
        <v>0.0002139952749147642</v>
      </c>
      <c r="AQ568">
        <v>105.3617858527693</v>
      </c>
      <c r="AR568">
        <v>0</v>
      </c>
      <c r="AS568">
        <v>0</v>
      </c>
      <c r="AT568">
        <f>IF(AR568*$H$15&gt;=AV568,1.0,(AV568/(AV568-AR568*$H$15)))</f>
        <v>0</v>
      </c>
      <c r="AU568">
        <f>(AT568-1)*100</f>
        <v>0</v>
      </c>
      <c r="AV568">
        <f>MAX(0,($B$15+$C$15*EE568)/(1+$D$15*EE568)*DX568/(DZ568+273)*$E$15)</f>
        <v>0</v>
      </c>
      <c r="AW568" t="s">
        <v>429</v>
      </c>
      <c r="AX568" t="s">
        <v>429</v>
      </c>
      <c r="AY568">
        <v>0</v>
      </c>
      <c r="AZ568">
        <v>0</v>
      </c>
      <c r="BA568">
        <f>1-AY568/AZ568</f>
        <v>0</v>
      </c>
      <c r="BB568">
        <v>0</v>
      </c>
      <c r="BC568" t="s">
        <v>429</v>
      </c>
      <c r="BD568" t="s">
        <v>429</v>
      </c>
      <c r="BE568">
        <v>0</v>
      </c>
      <c r="BF568">
        <v>0</v>
      </c>
      <c r="BG568">
        <f>1-BE568/BF568</f>
        <v>0</v>
      </c>
      <c r="BH568">
        <v>0.5</v>
      </c>
      <c r="BI568">
        <f>DH568</f>
        <v>0</v>
      </c>
      <c r="BJ568">
        <f>K568</f>
        <v>0</v>
      </c>
      <c r="BK568">
        <f>BG568*BH568*BI568</f>
        <v>0</v>
      </c>
      <c r="BL568">
        <f>(BJ568-BB568)/BI568</f>
        <v>0</v>
      </c>
      <c r="BM568">
        <f>(AZ568-BF568)/BF568</f>
        <v>0</v>
      </c>
      <c r="BN568">
        <f>AY568/(BA568+AY568/BF568)</f>
        <v>0</v>
      </c>
      <c r="BO568" t="s">
        <v>429</v>
      </c>
      <c r="BP568">
        <v>0</v>
      </c>
      <c r="BQ568">
        <f>IF(BP568&lt;&gt;0, BP568, BN568)</f>
        <v>0</v>
      </c>
      <c r="BR568">
        <f>1-BQ568/BF568</f>
        <v>0</v>
      </c>
      <c r="BS568">
        <f>(BF568-BE568)/(BF568-BQ568)</f>
        <v>0</v>
      </c>
      <c r="BT568">
        <f>(AZ568-BF568)/(AZ568-BQ568)</f>
        <v>0</v>
      </c>
      <c r="BU568">
        <f>(BF568-BE568)/(BF568-AY568)</f>
        <v>0</v>
      </c>
      <c r="BV568">
        <f>(AZ568-BF568)/(AZ568-AY568)</f>
        <v>0</v>
      </c>
      <c r="BW568">
        <f>(BS568*BQ568/BE568)</f>
        <v>0</v>
      </c>
      <c r="BX568">
        <f>(1-BW568)</f>
        <v>0</v>
      </c>
      <c r="DG568">
        <f>$B$13*EF568+$C$13*EG568+$F$13*ER568*(1-EU568)</f>
        <v>0</v>
      </c>
      <c r="DH568">
        <f>DG568*DI568</f>
        <v>0</v>
      </c>
      <c r="DI568">
        <f>($B$13*$D$11+$C$13*$D$11+$F$13*((FE568+EW568)/MAX(FE568+EW568+FF568, 0.1)*$I$11+FF568/MAX(FE568+EW568+FF568, 0.1)*$J$11))/($B$13+$C$13+$F$13)</f>
        <v>0</v>
      </c>
      <c r="DJ568">
        <f>($B$13*$K$11+$C$13*$K$11+$F$13*((FE568+EW568)/MAX(FE568+EW568+FF568, 0.1)*$P$11+FF568/MAX(FE568+EW568+FF568, 0.1)*$Q$11))/($B$13+$C$13+$F$13)</f>
        <v>0</v>
      </c>
      <c r="DK568">
        <v>5.18</v>
      </c>
      <c r="DL568">
        <v>0.5</v>
      </c>
      <c r="DM568" t="s">
        <v>430</v>
      </c>
      <c r="DN568">
        <v>2</v>
      </c>
      <c r="DO568" t="b">
        <v>1</v>
      </c>
      <c r="DP568">
        <v>1685136104.814285</v>
      </c>
      <c r="DQ568">
        <v>1170.049285714286</v>
      </c>
      <c r="DR568">
        <v>1209.4275</v>
      </c>
      <c r="DS568">
        <v>18.16603214285714</v>
      </c>
      <c r="DT568">
        <v>17.01406428571429</v>
      </c>
      <c r="DU568">
        <v>1170.881428571428</v>
      </c>
      <c r="DV568">
        <v>18.5897</v>
      </c>
      <c r="DW568">
        <v>499.9900357142857</v>
      </c>
      <c r="DX568">
        <v>99.5321142857143</v>
      </c>
      <c r="DY568">
        <v>0.09991655714285715</v>
      </c>
      <c r="DZ568">
        <v>27.14997857142857</v>
      </c>
      <c r="EA568">
        <v>27.82953571428571</v>
      </c>
      <c r="EB568">
        <v>999.9000000000002</v>
      </c>
      <c r="EC568">
        <v>0</v>
      </c>
      <c r="ED568">
        <v>0</v>
      </c>
      <c r="EE568">
        <v>10004.33035714286</v>
      </c>
      <c r="EF568">
        <v>0</v>
      </c>
      <c r="EG568">
        <v>20.80585357142857</v>
      </c>
      <c r="EH568">
        <v>-39.3782</v>
      </c>
      <c r="EI568">
        <v>1191.698214285714</v>
      </c>
      <c r="EJ568">
        <v>1230.360357142857</v>
      </c>
      <c r="EK568">
        <v>1.151967857142857</v>
      </c>
      <c r="EL568">
        <v>1209.4275</v>
      </c>
      <c r="EM568">
        <v>17.01406428571429</v>
      </c>
      <c r="EN568">
        <v>1.8081025</v>
      </c>
      <c r="EO568">
        <v>1.693444642857143</v>
      </c>
      <c r="EP568">
        <v>15.85701428571429</v>
      </c>
      <c r="EQ568">
        <v>14.83648214285714</v>
      </c>
      <c r="ER568">
        <v>1999.995714285714</v>
      </c>
      <c r="ES568">
        <v>0.9800055714285715</v>
      </c>
      <c r="ET568">
        <v>0.01999463928571428</v>
      </c>
      <c r="EU568">
        <v>0</v>
      </c>
      <c r="EV568">
        <v>482.1578214285714</v>
      </c>
      <c r="EW568">
        <v>5.00078</v>
      </c>
      <c r="EX568">
        <v>12432.31071428572</v>
      </c>
      <c r="EY568">
        <v>16379.63928571429</v>
      </c>
      <c r="EZ568">
        <v>41.34346428571428</v>
      </c>
      <c r="FA568">
        <v>42.44374999999999</v>
      </c>
      <c r="FB568">
        <v>41.3725</v>
      </c>
      <c r="FC568">
        <v>41.97074999999999</v>
      </c>
      <c r="FD568">
        <v>42.21857142857142</v>
      </c>
      <c r="FE568">
        <v>1955.105714285715</v>
      </c>
      <c r="FF568">
        <v>39.89000000000001</v>
      </c>
      <c r="FG568">
        <v>0</v>
      </c>
      <c r="FH568">
        <v>1685136110.5</v>
      </c>
      <c r="FI568">
        <v>0</v>
      </c>
      <c r="FJ568">
        <v>482.1410769230769</v>
      </c>
      <c r="FK568">
        <v>-2.652512819005588</v>
      </c>
      <c r="FL568">
        <v>-336.222221281516</v>
      </c>
      <c r="FM568">
        <v>12432.11923076923</v>
      </c>
      <c r="FN568">
        <v>15</v>
      </c>
      <c r="FO568">
        <v>1685134506</v>
      </c>
      <c r="FP568" t="s">
        <v>1354</v>
      </c>
      <c r="FQ568">
        <v>1685134505.5</v>
      </c>
      <c r="FR568">
        <v>1685134506</v>
      </c>
      <c r="FS568">
        <v>8</v>
      </c>
      <c r="FT568">
        <v>0.058</v>
      </c>
      <c r="FU568">
        <v>-0.01</v>
      </c>
      <c r="FV568">
        <v>-0.483</v>
      </c>
      <c r="FW568">
        <v>-0.436</v>
      </c>
      <c r="FX568">
        <v>420</v>
      </c>
      <c r="FY568">
        <v>17</v>
      </c>
      <c r="FZ568">
        <v>0.32</v>
      </c>
      <c r="GA568">
        <v>0.03</v>
      </c>
      <c r="GB568">
        <v>-39.381655</v>
      </c>
      <c r="GC568">
        <v>0.007612007504788456</v>
      </c>
      <c r="GD568">
        <v>0.05872601616830465</v>
      </c>
      <c r="GE568">
        <v>1</v>
      </c>
      <c r="GF568">
        <v>1.150896</v>
      </c>
      <c r="GG568">
        <v>0.02582003752345063</v>
      </c>
      <c r="GH568">
        <v>0.004207410605110961</v>
      </c>
      <c r="GI568">
        <v>1</v>
      </c>
      <c r="GJ568">
        <v>2</v>
      </c>
      <c r="GK568">
        <v>2</v>
      </c>
      <c r="GL568" t="s">
        <v>681</v>
      </c>
      <c r="GM568">
        <v>3.09896</v>
      </c>
      <c r="GN568">
        <v>2.75813</v>
      </c>
      <c r="GO568">
        <v>0.195816</v>
      </c>
      <c r="GP568">
        <v>0.199786</v>
      </c>
      <c r="GQ568">
        <v>0.0987989</v>
      </c>
      <c r="GR568">
        <v>0.093205</v>
      </c>
      <c r="GS568">
        <v>20516.9</v>
      </c>
      <c r="GT568">
        <v>20135.2</v>
      </c>
      <c r="GU568">
        <v>26068</v>
      </c>
      <c r="GV568">
        <v>25514.4</v>
      </c>
      <c r="GW568">
        <v>37718.4</v>
      </c>
      <c r="GX568">
        <v>35127</v>
      </c>
      <c r="GY568">
        <v>45589.1</v>
      </c>
      <c r="GZ568">
        <v>41901.4</v>
      </c>
      <c r="HA568">
        <v>1.85233</v>
      </c>
      <c r="HB568">
        <v>1.86125</v>
      </c>
      <c r="HC568">
        <v>-0.0884831</v>
      </c>
      <c r="HD568">
        <v>0</v>
      </c>
      <c r="HE568">
        <v>29.4364</v>
      </c>
      <c r="HF568">
        <v>999.9</v>
      </c>
      <c r="HG568">
        <v>38.9</v>
      </c>
      <c r="HH568">
        <v>40.9</v>
      </c>
      <c r="HI568">
        <v>30.3945</v>
      </c>
      <c r="HJ568">
        <v>62.5202</v>
      </c>
      <c r="HK568">
        <v>23.0048</v>
      </c>
      <c r="HL568">
        <v>1</v>
      </c>
      <c r="HM568">
        <v>0.407396</v>
      </c>
      <c r="HN568">
        <v>2.99739</v>
      </c>
      <c r="HO568">
        <v>20.2813</v>
      </c>
      <c r="HP568">
        <v>5.2116</v>
      </c>
      <c r="HQ568">
        <v>11.98</v>
      </c>
      <c r="HR568">
        <v>4.96365</v>
      </c>
      <c r="HS568">
        <v>3.27443</v>
      </c>
      <c r="HT568">
        <v>9999</v>
      </c>
      <c r="HU568">
        <v>9999</v>
      </c>
      <c r="HV568">
        <v>9999</v>
      </c>
      <c r="HW568">
        <v>43.7</v>
      </c>
      <c r="HX568">
        <v>1.86401</v>
      </c>
      <c r="HY568">
        <v>1.8602</v>
      </c>
      <c r="HZ568">
        <v>1.85852</v>
      </c>
      <c r="IA568">
        <v>1.85989</v>
      </c>
      <c r="IB568">
        <v>1.85988</v>
      </c>
      <c r="IC568">
        <v>1.8584</v>
      </c>
      <c r="ID568">
        <v>1.85745</v>
      </c>
      <c r="IE568">
        <v>1.85236</v>
      </c>
      <c r="IF568">
        <v>0</v>
      </c>
      <c r="IG568">
        <v>0</v>
      </c>
      <c r="IH568">
        <v>0</v>
      </c>
      <c r="II568">
        <v>0</v>
      </c>
      <c r="IJ568" t="s">
        <v>433</v>
      </c>
      <c r="IK568" t="s">
        <v>434</v>
      </c>
      <c r="IL568" t="s">
        <v>435</v>
      </c>
      <c r="IM568" t="s">
        <v>435</v>
      </c>
      <c r="IN568" t="s">
        <v>435</v>
      </c>
      <c r="IO568" t="s">
        <v>435</v>
      </c>
      <c r="IP568">
        <v>0</v>
      </c>
      <c r="IQ568">
        <v>100</v>
      </c>
      <c r="IR568">
        <v>100</v>
      </c>
      <c r="IS568">
        <v>-0.84</v>
      </c>
      <c r="IT568">
        <v>-0.4236</v>
      </c>
      <c r="IU568">
        <v>-0.4497975998826779</v>
      </c>
      <c r="IV568">
        <v>0.0001543633802942166</v>
      </c>
      <c r="IW568">
        <v>-6.359805854135664E-07</v>
      </c>
      <c r="IX568">
        <v>1.931128000261328E-10</v>
      </c>
      <c r="IY568">
        <v>-0.4300176354642509</v>
      </c>
      <c r="IZ568">
        <v>-0.009907362677547949</v>
      </c>
      <c r="JA568">
        <v>0.0006454078662214542</v>
      </c>
      <c r="JB568">
        <v>-5.064920317128958E-06</v>
      </c>
      <c r="JC568">
        <v>3</v>
      </c>
      <c r="JD568">
        <v>1872</v>
      </c>
      <c r="JE568">
        <v>1</v>
      </c>
      <c r="JF568">
        <v>37</v>
      </c>
      <c r="JG568">
        <v>26.8</v>
      </c>
      <c r="JH568">
        <v>26.8</v>
      </c>
      <c r="JI568">
        <v>2.76123</v>
      </c>
      <c r="JJ568">
        <v>2.64404</v>
      </c>
      <c r="JK568">
        <v>1.49658</v>
      </c>
      <c r="JL568">
        <v>2.33887</v>
      </c>
      <c r="JM568">
        <v>1.54907</v>
      </c>
      <c r="JN568">
        <v>2.43774</v>
      </c>
      <c r="JO568">
        <v>43.3176</v>
      </c>
      <c r="JP568">
        <v>15.8657</v>
      </c>
      <c r="JQ568">
        <v>18</v>
      </c>
      <c r="JR568">
        <v>496.325</v>
      </c>
      <c r="JS568">
        <v>518.356</v>
      </c>
      <c r="JT568">
        <v>23.3554</v>
      </c>
      <c r="JU568">
        <v>32.3337</v>
      </c>
      <c r="JV568">
        <v>29.9992</v>
      </c>
      <c r="JW568">
        <v>32.3523</v>
      </c>
      <c r="JX568">
        <v>32.2886</v>
      </c>
      <c r="JY568">
        <v>55.4394</v>
      </c>
      <c r="JZ568">
        <v>40.0474</v>
      </c>
      <c r="KA568">
        <v>0</v>
      </c>
      <c r="KB568">
        <v>23.3562</v>
      </c>
      <c r="KC568">
        <v>1255.43</v>
      </c>
      <c r="KD568">
        <v>16.9584</v>
      </c>
      <c r="KE568">
        <v>99.6223</v>
      </c>
      <c r="KF568">
        <v>99.617</v>
      </c>
    </row>
    <row r="569" spans="1:292">
      <c r="A569">
        <v>529</v>
      </c>
      <c r="B569">
        <v>1685136117.6</v>
      </c>
      <c r="C569">
        <v>12715.09999990463</v>
      </c>
      <c r="D569" t="s">
        <v>1503</v>
      </c>
      <c r="E569" t="s">
        <v>1504</v>
      </c>
      <c r="F569">
        <v>5</v>
      </c>
      <c r="G569" t="s">
        <v>1353</v>
      </c>
      <c r="H569">
        <v>1685136110.1</v>
      </c>
      <c r="I569">
        <f>(J569)/1000</f>
        <v>0</v>
      </c>
      <c r="J569">
        <f>IF(DO569, AM569, AG569)</f>
        <v>0</v>
      </c>
      <c r="K569">
        <f>IF(DO569, AH569, AF569)</f>
        <v>0</v>
      </c>
      <c r="L569">
        <f>DQ569 - IF(AT569&gt;1, K569*DK569*100.0/(AV569*EE569), 0)</f>
        <v>0</v>
      </c>
      <c r="M569">
        <f>((S569-I569/2)*L569-K569)/(S569+I569/2)</f>
        <v>0</v>
      </c>
      <c r="N569">
        <f>M569*(DX569+DY569)/1000.0</f>
        <v>0</v>
      </c>
      <c r="O569">
        <f>(DQ569 - IF(AT569&gt;1, K569*DK569*100.0/(AV569*EE569), 0))*(DX569+DY569)/1000.0</f>
        <v>0</v>
      </c>
      <c r="P569">
        <f>2.0/((1/R569-1/Q569)+SIGN(R569)*SQRT((1/R569-1/Q569)*(1/R569-1/Q569) + 4*DL569/((DL569+1)*(DL569+1))*(2*1/R569*1/Q569-1/Q569*1/Q569)))</f>
        <v>0</v>
      </c>
      <c r="Q569">
        <f>IF(LEFT(DM569,1)&lt;&gt;"0",IF(LEFT(DM569,1)="1",3.0,DN569),$D$5+$E$5*(EE569*DX569/($K$5*1000))+$F$5*(EE569*DX569/($K$5*1000))*MAX(MIN(DK569,$J$5),$I$5)*MAX(MIN(DK569,$J$5),$I$5)+$G$5*MAX(MIN(DK569,$J$5),$I$5)*(EE569*DX569/($K$5*1000))+$H$5*(EE569*DX569/($K$5*1000))*(EE569*DX569/($K$5*1000)))</f>
        <v>0</v>
      </c>
      <c r="R569">
        <f>I569*(1000-(1000*0.61365*exp(17.502*V569/(240.97+V569))/(DX569+DY569)+DS569)/2)/(1000*0.61365*exp(17.502*V569/(240.97+V569))/(DX569+DY569)-DS569)</f>
        <v>0</v>
      </c>
      <c r="S569">
        <f>1/((DL569+1)/(P569/1.6)+1/(Q569/1.37)) + DL569/((DL569+1)/(P569/1.6) + DL569/(Q569/1.37))</f>
        <v>0</v>
      </c>
      <c r="T569">
        <f>(DG569*DJ569)</f>
        <v>0</v>
      </c>
      <c r="U569">
        <f>(DZ569+(T569+2*0.95*5.67E-8*(((DZ569+$B$9)+273)^4-(DZ569+273)^4)-44100*I569)/(1.84*29.3*Q569+8*0.95*5.67E-8*(DZ569+273)^3))</f>
        <v>0</v>
      </c>
      <c r="V569">
        <f>($C$9*EA569+$D$9*EB569+$E$9*U569)</f>
        <v>0</v>
      </c>
      <c r="W569">
        <f>0.61365*exp(17.502*V569/(240.97+V569))</f>
        <v>0</v>
      </c>
      <c r="X569">
        <f>(Y569/Z569*100)</f>
        <v>0</v>
      </c>
      <c r="Y569">
        <f>DS569*(DX569+DY569)/1000</f>
        <v>0</v>
      </c>
      <c r="Z569">
        <f>0.61365*exp(17.502*DZ569/(240.97+DZ569))</f>
        <v>0</v>
      </c>
      <c r="AA569">
        <f>(W569-DS569*(DX569+DY569)/1000)</f>
        <v>0</v>
      </c>
      <c r="AB569">
        <f>(-I569*44100)</f>
        <v>0</v>
      </c>
      <c r="AC569">
        <f>2*29.3*Q569*0.92*(DZ569-V569)</f>
        <v>0</v>
      </c>
      <c r="AD569">
        <f>2*0.95*5.67E-8*(((DZ569+$B$9)+273)^4-(V569+273)^4)</f>
        <v>0</v>
      </c>
      <c r="AE569">
        <f>T569+AD569+AB569+AC569</f>
        <v>0</v>
      </c>
      <c r="AF569">
        <f>DW569*AT569*(DR569-DQ569*(1000-AT569*DT569)/(1000-AT569*DS569))/(100*DK569)</f>
        <v>0</v>
      </c>
      <c r="AG569">
        <f>1000*DW569*AT569*(DS569-DT569)/(100*DK569*(1000-AT569*DS569))</f>
        <v>0</v>
      </c>
      <c r="AH569">
        <f>(AI569 - AJ569 - DX569*1E3/(8.314*(DZ569+273.15)) * AL569/DW569 * AK569) * DW569/(100*DK569) * (1000 - DT569)/1000</f>
        <v>0</v>
      </c>
      <c r="AI569">
        <v>1262.628410941602</v>
      </c>
      <c r="AJ569">
        <v>1233.643575757576</v>
      </c>
      <c r="AK569">
        <v>3.41924868979548</v>
      </c>
      <c r="AL569">
        <v>66.91601856702424</v>
      </c>
      <c r="AM569">
        <f>(AO569 - AN569 + DX569*1E3/(8.314*(DZ569+273.15)) * AQ569/DW569 * AP569) * DW569/(100*DK569) * 1000/(1000 - AO569)</f>
        <v>0</v>
      </c>
      <c r="AN569">
        <v>17.01633247141085</v>
      </c>
      <c r="AO569">
        <v>18.17982237762239</v>
      </c>
      <c r="AP569">
        <v>6.11369904220204E-05</v>
      </c>
      <c r="AQ569">
        <v>105.3617858527693</v>
      </c>
      <c r="AR569">
        <v>0</v>
      </c>
      <c r="AS569">
        <v>0</v>
      </c>
      <c r="AT569">
        <f>IF(AR569*$H$15&gt;=AV569,1.0,(AV569/(AV569-AR569*$H$15)))</f>
        <v>0</v>
      </c>
      <c r="AU569">
        <f>(AT569-1)*100</f>
        <v>0</v>
      </c>
      <c r="AV569">
        <f>MAX(0,($B$15+$C$15*EE569)/(1+$D$15*EE569)*DX569/(DZ569+273)*$E$15)</f>
        <v>0</v>
      </c>
      <c r="AW569" t="s">
        <v>429</v>
      </c>
      <c r="AX569" t="s">
        <v>429</v>
      </c>
      <c r="AY569">
        <v>0</v>
      </c>
      <c r="AZ569">
        <v>0</v>
      </c>
      <c r="BA569">
        <f>1-AY569/AZ569</f>
        <v>0</v>
      </c>
      <c r="BB569">
        <v>0</v>
      </c>
      <c r="BC569" t="s">
        <v>429</v>
      </c>
      <c r="BD569" t="s">
        <v>429</v>
      </c>
      <c r="BE569">
        <v>0</v>
      </c>
      <c r="BF569">
        <v>0</v>
      </c>
      <c r="BG569">
        <f>1-BE569/BF569</f>
        <v>0</v>
      </c>
      <c r="BH569">
        <v>0.5</v>
      </c>
      <c r="BI569">
        <f>DH569</f>
        <v>0</v>
      </c>
      <c r="BJ569">
        <f>K569</f>
        <v>0</v>
      </c>
      <c r="BK569">
        <f>BG569*BH569*BI569</f>
        <v>0</v>
      </c>
      <c r="BL569">
        <f>(BJ569-BB569)/BI569</f>
        <v>0</v>
      </c>
      <c r="BM569">
        <f>(AZ569-BF569)/BF569</f>
        <v>0</v>
      </c>
      <c r="BN569">
        <f>AY569/(BA569+AY569/BF569)</f>
        <v>0</v>
      </c>
      <c r="BO569" t="s">
        <v>429</v>
      </c>
      <c r="BP569">
        <v>0</v>
      </c>
      <c r="BQ569">
        <f>IF(BP569&lt;&gt;0, BP569, BN569)</f>
        <v>0</v>
      </c>
      <c r="BR569">
        <f>1-BQ569/BF569</f>
        <v>0</v>
      </c>
      <c r="BS569">
        <f>(BF569-BE569)/(BF569-BQ569)</f>
        <v>0</v>
      </c>
      <c r="BT569">
        <f>(AZ569-BF569)/(AZ569-BQ569)</f>
        <v>0</v>
      </c>
      <c r="BU569">
        <f>(BF569-BE569)/(BF569-AY569)</f>
        <v>0</v>
      </c>
      <c r="BV569">
        <f>(AZ569-BF569)/(AZ569-AY569)</f>
        <v>0</v>
      </c>
      <c r="BW569">
        <f>(BS569*BQ569/BE569)</f>
        <v>0</v>
      </c>
      <c r="BX569">
        <f>(1-BW569)</f>
        <v>0</v>
      </c>
      <c r="DG569">
        <f>$B$13*EF569+$C$13*EG569+$F$13*ER569*(1-EU569)</f>
        <v>0</v>
      </c>
      <c r="DH569">
        <f>DG569*DI569</f>
        <v>0</v>
      </c>
      <c r="DI569">
        <f>($B$13*$D$11+$C$13*$D$11+$F$13*((FE569+EW569)/MAX(FE569+EW569+FF569, 0.1)*$I$11+FF569/MAX(FE569+EW569+FF569, 0.1)*$J$11))/($B$13+$C$13+$F$13)</f>
        <v>0</v>
      </c>
      <c r="DJ569">
        <f>($B$13*$K$11+$C$13*$K$11+$F$13*((FE569+EW569)/MAX(FE569+EW569+FF569, 0.1)*$P$11+FF569/MAX(FE569+EW569+FF569, 0.1)*$Q$11))/($B$13+$C$13+$F$13)</f>
        <v>0</v>
      </c>
      <c r="DK569">
        <v>5.18</v>
      </c>
      <c r="DL569">
        <v>0.5</v>
      </c>
      <c r="DM569" t="s">
        <v>430</v>
      </c>
      <c r="DN569">
        <v>2</v>
      </c>
      <c r="DO569" t="b">
        <v>1</v>
      </c>
      <c r="DP569">
        <v>1685136110.1</v>
      </c>
      <c r="DQ569">
        <v>1187.729259259259</v>
      </c>
      <c r="DR569">
        <v>1227.14037037037</v>
      </c>
      <c r="DS569">
        <v>18.1730037037037</v>
      </c>
      <c r="DT569">
        <v>17.01521481481482</v>
      </c>
      <c r="DU569">
        <v>1188.57</v>
      </c>
      <c r="DV569">
        <v>18.59662222222222</v>
      </c>
      <c r="DW569">
        <v>500.0077037037037</v>
      </c>
      <c r="DX569">
        <v>99.532</v>
      </c>
      <c r="DY569">
        <v>0.0999453851851852</v>
      </c>
      <c r="DZ569">
        <v>27.16677777777777</v>
      </c>
      <c r="EA569">
        <v>27.94603333333334</v>
      </c>
      <c r="EB569">
        <v>999.9000000000001</v>
      </c>
      <c r="EC569">
        <v>0</v>
      </c>
      <c r="ED569">
        <v>0</v>
      </c>
      <c r="EE569">
        <v>10003.17333333333</v>
      </c>
      <c r="EF569">
        <v>0</v>
      </c>
      <c r="EG569">
        <v>20.56487777777778</v>
      </c>
      <c r="EH569">
        <v>-39.41144444444444</v>
      </c>
      <c r="EI569">
        <v>1209.714074074074</v>
      </c>
      <c r="EJ569">
        <v>1248.381481481481</v>
      </c>
      <c r="EK569">
        <v>1.157786666666667</v>
      </c>
      <c r="EL569">
        <v>1227.14037037037</v>
      </c>
      <c r="EM569">
        <v>17.01521481481482</v>
      </c>
      <c r="EN569">
        <v>1.808794444444445</v>
      </c>
      <c r="EO569">
        <v>1.693557407407407</v>
      </c>
      <c r="EP569">
        <v>15.86299629629629</v>
      </c>
      <c r="EQ569">
        <v>14.83751481481482</v>
      </c>
      <c r="ER569">
        <v>1999.987407407407</v>
      </c>
      <c r="ES569">
        <v>0.9800056666666668</v>
      </c>
      <c r="ET569">
        <v>0.01999454074074074</v>
      </c>
      <c r="EU569">
        <v>0</v>
      </c>
      <c r="EV569">
        <v>481.9063703703704</v>
      </c>
      <c r="EW569">
        <v>5.00078</v>
      </c>
      <c r="EX569">
        <v>12415.42962962963</v>
      </c>
      <c r="EY569">
        <v>16379.56296296296</v>
      </c>
      <c r="EZ569">
        <v>41.33537037037036</v>
      </c>
      <c r="FA569">
        <v>42.44399999999999</v>
      </c>
      <c r="FB569">
        <v>41.34692592592592</v>
      </c>
      <c r="FC569">
        <v>41.97203703703703</v>
      </c>
      <c r="FD569">
        <v>42.22429629629629</v>
      </c>
      <c r="FE569">
        <v>1955.097407407407</v>
      </c>
      <c r="FF569">
        <v>39.89000000000001</v>
      </c>
      <c r="FG569">
        <v>0</v>
      </c>
      <c r="FH569">
        <v>1685136115.9</v>
      </c>
      <c r="FI569">
        <v>0</v>
      </c>
      <c r="FJ569">
        <v>481.89976</v>
      </c>
      <c r="FK569">
        <v>-1.653153850415414</v>
      </c>
      <c r="FL569">
        <v>-137.5153837401697</v>
      </c>
      <c r="FM569">
        <v>12415.16</v>
      </c>
      <c r="FN569">
        <v>15</v>
      </c>
      <c r="FO569">
        <v>1685134506</v>
      </c>
      <c r="FP569" t="s">
        <v>1354</v>
      </c>
      <c r="FQ569">
        <v>1685134505.5</v>
      </c>
      <c r="FR569">
        <v>1685134506</v>
      </c>
      <c r="FS569">
        <v>8</v>
      </c>
      <c r="FT569">
        <v>0.058</v>
      </c>
      <c r="FU569">
        <v>-0.01</v>
      </c>
      <c r="FV569">
        <v>-0.483</v>
      </c>
      <c r="FW569">
        <v>-0.436</v>
      </c>
      <c r="FX569">
        <v>420</v>
      </c>
      <c r="FY569">
        <v>17</v>
      </c>
      <c r="FZ569">
        <v>0.32</v>
      </c>
      <c r="GA569">
        <v>0.03</v>
      </c>
      <c r="GB569">
        <v>-39.414295</v>
      </c>
      <c r="GC569">
        <v>-0.3728465290806763</v>
      </c>
      <c r="GD569">
        <v>0.08224220312588885</v>
      </c>
      <c r="GE569">
        <v>0</v>
      </c>
      <c r="GF569">
        <v>1.15491075</v>
      </c>
      <c r="GG569">
        <v>0.06945917448405207</v>
      </c>
      <c r="GH569">
        <v>0.006828543910490724</v>
      </c>
      <c r="GI569">
        <v>1</v>
      </c>
      <c r="GJ569">
        <v>1</v>
      </c>
      <c r="GK569">
        <v>2</v>
      </c>
      <c r="GL569" t="s">
        <v>432</v>
      </c>
      <c r="GM569">
        <v>3.09903</v>
      </c>
      <c r="GN569">
        <v>2.7581</v>
      </c>
      <c r="GO569">
        <v>0.197509</v>
      </c>
      <c r="GP569">
        <v>0.201439</v>
      </c>
      <c r="GQ569">
        <v>0.0988014</v>
      </c>
      <c r="GR569">
        <v>0.0932013</v>
      </c>
      <c r="GS569">
        <v>20473.7</v>
      </c>
      <c r="GT569">
        <v>20093.6</v>
      </c>
      <c r="GU569">
        <v>26068.1</v>
      </c>
      <c r="GV569">
        <v>25514.5</v>
      </c>
      <c r="GW569">
        <v>37718.4</v>
      </c>
      <c r="GX569">
        <v>35127.3</v>
      </c>
      <c r="GY569">
        <v>45589</v>
      </c>
      <c r="GZ569">
        <v>41901.4</v>
      </c>
      <c r="HA569">
        <v>1.85247</v>
      </c>
      <c r="HB569">
        <v>1.86138</v>
      </c>
      <c r="HC569">
        <v>-0.0852272</v>
      </c>
      <c r="HD569">
        <v>0</v>
      </c>
      <c r="HE569">
        <v>29.4325</v>
      </c>
      <c r="HF569">
        <v>999.9</v>
      </c>
      <c r="HG569">
        <v>38.9</v>
      </c>
      <c r="HH569">
        <v>40.9</v>
      </c>
      <c r="HI569">
        <v>30.3978</v>
      </c>
      <c r="HJ569">
        <v>62.5902</v>
      </c>
      <c r="HK569">
        <v>22.9888</v>
      </c>
      <c r="HL569">
        <v>1</v>
      </c>
      <c r="HM569">
        <v>0.41001</v>
      </c>
      <c r="HN569">
        <v>4.36395</v>
      </c>
      <c r="HO569">
        <v>20.2471</v>
      </c>
      <c r="HP569">
        <v>5.21175</v>
      </c>
      <c r="HQ569">
        <v>11.98</v>
      </c>
      <c r="HR569">
        <v>4.96335</v>
      </c>
      <c r="HS569">
        <v>3.2743</v>
      </c>
      <c r="HT569">
        <v>9999</v>
      </c>
      <c r="HU569">
        <v>9999</v>
      </c>
      <c r="HV569">
        <v>9999</v>
      </c>
      <c r="HW569">
        <v>43.7</v>
      </c>
      <c r="HX569">
        <v>1.86401</v>
      </c>
      <c r="HY569">
        <v>1.8602</v>
      </c>
      <c r="HZ569">
        <v>1.85852</v>
      </c>
      <c r="IA569">
        <v>1.85988</v>
      </c>
      <c r="IB569">
        <v>1.85987</v>
      </c>
      <c r="IC569">
        <v>1.85839</v>
      </c>
      <c r="ID569">
        <v>1.85745</v>
      </c>
      <c r="IE569">
        <v>1.85236</v>
      </c>
      <c r="IF569">
        <v>0</v>
      </c>
      <c r="IG569">
        <v>0</v>
      </c>
      <c r="IH569">
        <v>0</v>
      </c>
      <c r="II569">
        <v>0</v>
      </c>
      <c r="IJ569" t="s">
        <v>433</v>
      </c>
      <c r="IK569" t="s">
        <v>434</v>
      </c>
      <c r="IL569" t="s">
        <v>435</v>
      </c>
      <c r="IM569" t="s">
        <v>435</v>
      </c>
      <c r="IN569" t="s">
        <v>435</v>
      </c>
      <c r="IO569" t="s">
        <v>435</v>
      </c>
      <c r="IP569">
        <v>0</v>
      </c>
      <c r="IQ569">
        <v>100</v>
      </c>
      <c r="IR569">
        <v>100</v>
      </c>
      <c r="IS569">
        <v>-0.85</v>
      </c>
      <c r="IT569">
        <v>-0.4235</v>
      </c>
      <c r="IU569">
        <v>-0.4497975998826779</v>
      </c>
      <c r="IV569">
        <v>0.0001543633802942166</v>
      </c>
      <c r="IW569">
        <v>-6.359805854135664E-07</v>
      </c>
      <c r="IX569">
        <v>1.931128000261328E-10</v>
      </c>
      <c r="IY569">
        <v>-0.4300176354642509</v>
      </c>
      <c r="IZ569">
        <v>-0.009907362677547949</v>
      </c>
      <c r="JA569">
        <v>0.0006454078662214542</v>
      </c>
      <c r="JB569">
        <v>-5.064920317128958E-06</v>
      </c>
      <c r="JC569">
        <v>3</v>
      </c>
      <c r="JD569">
        <v>1872</v>
      </c>
      <c r="JE569">
        <v>1</v>
      </c>
      <c r="JF569">
        <v>37</v>
      </c>
      <c r="JG569">
        <v>26.9</v>
      </c>
      <c r="JH569">
        <v>26.9</v>
      </c>
      <c r="JI569">
        <v>2.78931</v>
      </c>
      <c r="JJ569">
        <v>2.63672</v>
      </c>
      <c r="JK569">
        <v>1.49658</v>
      </c>
      <c r="JL569">
        <v>2.33887</v>
      </c>
      <c r="JM569">
        <v>1.54785</v>
      </c>
      <c r="JN569">
        <v>2.4585</v>
      </c>
      <c r="JO569">
        <v>43.3176</v>
      </c>
      <c r="JP569">
        <v>15.8394</v>
      </c>
      <c r="JQ569">
        <v>18</v>
      </c>
      <c r="JR569">
        <v>496.416</v>
      </c>
      <c r="JS569">
        <v>518.42</v>
      </c>
      <c r="JT569">
        <v>23.3693</v>
      </c>
      <c r="JU569">
        <v>32.3325</v>
      </c>
      <c r="JV569">
        <v>30.0016</v>
      </c>
      <c r="JW569">
        <v>32.3522</v>
      </c>
      <c r="JX569">
        <v>32.2858</v>
      </c>
      <c r="JY569">
        <v>56.0828</v>
      </c>
      <c r="JZ569">
        <v>40.0474</v>
      </c>
      <c r="KA569">
        <v>0</v>
      </c>
      <c r="KB569">
        <v>22.9925</v>
      </c>
      <c r="KC569">
        <v>1275.46</v>
      </c>
      <c r="KD569">
        <v>16.9584</v>
      </c>
      <c r="KE569">
        <v>99.6223</v>
      </c>
      <c r="KF569">
        <v>99.617</v>
      </c>
    </row>
    <row r="570" spans="1:292">
      <c r="A570">
        <v>530</v>
      </c>
      <c r="B570">
        <v>1685136122.6</v>
      </c>
      <c r="C570">
        <v>12720.09999990463</v>
      </c>
      <c r="D570" t="s">
        <v>1505</v>
      </c>
      <c r="E570" t="s">
        <v>1506</v>
      </c>
      <c r="F570">
        <v>5</v>
      </c>
      <c r="G570" t="s">
        <v>1353</v>
      </c>
      <c r="H570">
        <v>1685136114.814285</v>
      </c>
      <c r="I570">
        <f>(J570)/1000</f>
        <v>0</v>
      </c>
      <c r="J570">
        <f>IF(DO570, AM570, AG570)</f>
        <v>0</v>
      </c>
      <c r="K570">
        <f>IF(DO570, AH570, AF570)</f>
        <v>0</v>
      </c>
      <c r="L570">
        <f>DQ570 - IF(AT570&gt;1, K570*DK570*100.0/(AV570*EE570), 0)</f>
        <v>0</v>
      </c>
      <c r="M570">
        <f>((S570-I570/2)*L570-K570)/(S570+I570/2)</f>
        <v>0</v>
      </c>
      <c r="N570">
        <f>M570*(DX570+DY570)/1000.0</f>
        <v>0</v>
      </c>
      <c r="O570">
        <f>(DQ570 - IF(AT570&gt;1, K570*DK570*100.0/(AV570*EE570), 0))*(DX570+DY570)/1000.0</f>
        <v>0</v>
      </c>
      <c r="P570">
        <f>2.0/((1/R570-1/Q570)+SIGN(R570)*SQRT((1/R570-1/Q570)*(1/R570-1/Q570) + 4*DL570/((DL570+1)*(DL570+1))*(2*1/R570*1/Q570-1/Q570*1/Q570)))</f>
        <v>0</v>
      </c>
      <c r="Q570">
        <f>IF(LEFT(DM570,1)&lt;&gt;"0",IF(LEFT(DM570,1)="1",3.0,DN570),$D$5+$E$5*(EE570*DX570/($K$5*1000))+$F$5*(EE570*DX570/($K$5*1000))*MAX(MIN(DK570,$J$5),$I$5)*MAX(MIN(DK570,$J$5),$I$5)+$G$5*MAX(MIN(DK570,$J$5),$I$5)*(EE570*DX570/($K$5*1000))+$H$5*(EE570*DX570/($K$5*1000))*(EE570*DX570/($K$5*1000)))</f>
        <v>0</v>
      </c>
      <c r="R570">
        <f>I570*(1000-(1000*0.61365*exp(17.502*V570/(240.97+V570))/(DX570+DY570)+DS570)/2)/(1000*0.61365*exp(17.502*V570/(240.97+V570))/(DX570+DY570)-DS570)</f>
        <v>0</v>
      </c>
      <c r="S570">
        <f>1/((DL570+1)/(P570/1.6)+1/(Q570/1.37)) + DL570/((DL570+1)/(P570/1.6) + DL570/(Q570/1.37))</f>
        <v>0</v>
      </c>
      <c r="T570">
        <f>(DG570*DJ570)</f>
        <v>0</v>
      </c>
      <c r="U570">
        <f>(DZ570+(T570+2*0.95*5.67E-8*(((DZ570+$B$9)+273)^4-(DZ570+273)^4)-44100*I570)/(1.84*29.3*Q570+8*0.95*5.67E-8*(DZ570+273)^3))</f>
        <v>0</v>
      </c>
      <c r="V570">
        <f>($C$9*EA570+$D$9*EB570+$E$9*U570)</f>
        <v>0</v>
      </c>
      <c r="W570">
        <f>0.61365*exp(17.502*V570/(240.97+V570))</f>
        <v>0</v>
      </c>
      <c r="X570">
        <f>(Y570/Z570*100)</f>
        <v>0</v>
      </c>
      <c r="Y570">
        <f>DS570*(DX570+DY570)/1000</f>
        <v>0</v>
      </c>
      <c r="Z570">
        <f>0.61365*exp(17.502*DZ570/(240.97+DZ570))</f>
        <v>0</v>
      </c>
      <c r="AA570">
        <f>(W570-DS570*(DX570+DY570)/1000)</f>
        <v>0</v>
      </c>
      <c r="AB570">
        <f>(-I570*44100)</f>
        <v>0</v>
      </c>
      <c r="AC570">
        <f>2*29.3*Q570*0.92*(DZ570-V570)</f>
        <v>0</v>
      </c>
      <c r="AD570">
        <f>2*0.95*5.67E-8*(((DZ570+$B$9)+273)^4-(V570+273)^4)</f>
        <v>0</v>
      </c>
      <c r="AE570">
        <f>T570+AD570+AB570+AC570</f>
        <v>0</v>
      </c>
      <c r="AF570">
        <f>DW570*AT570*(DR570-DQ570*(1000-AT570*DT570)/(1000-AT570*DS570))/(100*DK570)</f>
        <v>0</v>
      </c>
      <c r="AG570">
        <f>1000*DW570*AT570*(DS570-DT570)/(100*DK570*(1000-AT570*DS570))</f>
        <v>0</v>
      </c>
      <c r="AH570">
        <f>(AI570 - AJ570 - DX570*1E3/(8.314*(DZ570+273.15)) * AL570/DW570 * AK570) * DW570/(100*DK570) * (1000 - DT570)/1000</f>
        <v>0</v>
      </c>
      <c r="AI570">
        <v>1279.61467205772</v>
      </c>
      <c r="AJ570">
        <v>1250.675878787878</v>
      </c>
      <c r="AK570">
        <v>3.401624487031218</v>
      </c>
      <c r="AL570">
        <v>66.91601856702424</v>
      </c>
      <c r="AM570">
        <f>(AO570 - AN570 + DX570*1E3/(8.314*(DZ570+273.15)) * AQ570/DW570 * AP570) * DW570/(100*DK570) * 1000/(1000 - AO570)</f>
        <v>0</v>
      </c>
      <c r="AN570">
        <v>17.01657106029197</v>
      </c>
      <c r="AO570">
        <v>18.16698041958042</v>
      </c>
      <c r="AP570">
        <v>-3.984345970534693E-05</v>
      </c>
      <c r="AQ570">
        <v>105.3617858527693</v>
      </c>
      <c r="AR570">
        <v>0</v>
      </c>
      <c r="AS570">
        <v>0</v>
      </c>
      <c r="AT570">
        <f>IF(AR570*$H$15&gt;=AV570,1.0,(AV570/(AV570-AR570*$H$15)))</f>
        <v>0</v>
      </c>
      <c r="AU570">
        <f>(AT570-1)*100</f>
        <v>0</v>
      </c>
      <c r="AV570">
        <f>MAX(0,($B$15+$C$15*EE570)/(1+$D$15*EE570)*DX570/(DZ570+273)*$E$15)</f>
        <v>0</v>
      </c>
      <c r="AW570" t="s">
        <v>429</v>
      </c>
      <c r="AX570" t="s">
        <v>429</v>
      </c>
      <c r="AY570">
        <v>0</v>
      </c>
      <c r="AZ570">
        <v>0</v>
      </c>
      <c r="BA570">
        <f>1-AY570/AZ570</f>
        <v>0</v>
      </c>
      <c r="BB570">
        <v>0</v>
      </c>
      <c r="BC570" t="s">
        <v>429</v>
      </c>
      <c r="BD570" t="s">
        <v>429</v>
      </c>
      <c r="BE570">
        <v>0</v>
      </c>
      <c r="BF570">
        <v>0</v>
      </c>
      <c r="BG570">
        <f>1-BE570/BF570</f>
        <v>0</v>
      </c>
      <c r="BH570">
        <v>0.5</v>
      </c>
      <c r="BI570">
        <f>DH570</f>
        <v>0</v>
      </c>
      <c r="BJ570">
        <f>K570</f>
        <v>0</v>
      </c>
      <c r="BK570">
        <f>BG570*BH570*BI570</f>
        <v>0</v>
      </c>
      <c r="BL570">
        <f>(BJ570-BB570)/BI570</f>
        <v>0</v>
      </c>
      <c r="BM570">
        <f>(AZ570-BF570)/BF570</f>
        <v>0</v>
      </c>
      <c r="BN570">
        <f>AY570/(BA570+AY570/BF570)</f>
        <v>0</v>
      </c>
      <c r="BO570" t="s">
        <v>429</v>
      </c>
      <c r="BP570">
        <v>0</v>
      </c>
      <c r="BQ570">
        <f>IF(BP570&lt;&gt;0, BP570, BN570)</f>
        <v>0</v>
      </c>
      <c r="BR570">
        <f>1-BQ570/BF570</f>
        <v>0</v>
      </c>
      <c r="BS570">
        <f>(BF570-BE570)/(BF570-BQ570)</f>
        <v>0</v>
      </c>
      <c r="BT570">
        <f>(AZ570-BF570)/(AZ570-BQ570)</f>
        <v>0</v>
      </c>
      <c r="BU570">
        <f>(BF570-BE570)/(BF570-AY570)</f>
        <v>0</v>
      </c>
      <c r="BV570">
        <f>(AZ570-BF570)/(AZ570-AY570)</f>
        <v>0</v>
      </c>
      <c r="BW570">
        <f>(BS570*BQ570/BE570)</f>
        <v>0</v>
      </c>
      <c r="BX570">
        <f>(1-BW570)</f>
        <v>0</v>
      </c>
      <c r="DG570">
        <f>$B$13*EF570+$C$13*EG570+$F$13*ER570*(1-EU570)</f>
        <v>0</v>
      </c>
      <c r="DH570">
        <f>DG570*DI570</f>
        <v>0</v>
      </c>
      <c r="DI570">
        <f>($B$13*$D$11+$C$13*$D$11+$F$13*((FE570+EW570)/MAX(FE570+EW570+FF570, 0.1)*$I$11+FF570/MAX(FE570+EW570+FF570, 0.1)*$J$11))/($B$13+$C$13+$F$13)</f>
        <v>0</v>
      </c>
      <c r="DJ570">
        <f>($B$13*$K$11+$C$13*$K$11+$F$13*((FE570+EW570)/MAX(FE570+EW570+FF570, 0.1)*$P$11+FF570/MAX(FE570+EW570+FF570, 0.1)*$Q$11))/($B$13+$C$13+$F$13)</f>
        <v>0</v>
      </c>
      <c r="DK570">
        <v>5.18</v>
      </c>
      <c r="DL570">
        <v>0.5</v>
      </c>
      <c r="DM570" t="s">
        <v>430</v>
      </c>
      <c r="DN570">
        <v>2</v>
      </c>
      <c r="DO570" t="b">
        <v>1</v>
      </c>
      <c r="DP570">
        <v>1685136114.814285</v>
      </c>
      <c r="DQ570">
        <v>1203.52</v>
      </c>
      <c r="DR570">
        <v>1242.971071428571</v>
      </c>
      <c r="DS570">
        <v>18.17608928571428</v>
      </c>
      <c r="DT570">
        <v>17.01651785714285</v>
      </c>
      <c r="DU570">
        <v>1204.368214285714</v>
      </c>
      <c r="DV570">
        <v>18.59968214285714</v>
      </c>
      <c r="DW570">
        <v>500.0184642857142</v>
      </c>
      <c r="DX570">
        <v>99.53144285714286</v>
      </c>
      <c r="DY570">
        <v>0.1000105642857143</v>
      </c>
      <c r="DZ570">
        <v>27.185975</v>
      </c>
      <c r="EA570">
        <v>28.01109642857143</v>
      </c>
      <c r="EB570">
        <v>999.9000000000002</v>
      </c>
      <c r="EC570">
        <v>0</v>
      </c>
      <c r="ED570">
        <v>0</v>
      </c>
      <c r="EE570">
        <v>10000.62107142857</v>
      </c>
      <c r="EF570">
        <v>0</v>
      </c>
      <c r="EG570">
        <v>20.47534285714286</v>
      </c>
      <c r="EH570">
        <v>-39.45218214285713</v>
      </c>
      <c r="EI570">
        <v>1225.8</v>
      </c>
      <c r="EJ570">
        <v>1264.488928571429</v>
      </c>
      <c r="EK570">
        <v>1.159560357142857</v>
      </c>
      <c r="EL570">
        <v>1242.971071428571</v>
      </c>
      <c r="EM570">
        <v>17.01651785714285</v>
      </c>
      <c r="EN570">
        <v>1.809091071428572</v>
      </c>
      <c r="EO570">
        <v>1.693678571428571</v>
      </c>
      <c r="EP570">
        <v>15.86556071428572</v>
      </c>
      <c r="EQ570">
        <v>14.83861785714286</v>
      </c>
      <c r="ER570">
        <v>1999.99</v>
      </c>
      <c r="ES570">
        <v>0.9800057857142858</v>
      </c>
      <c r="ET570">
        <v>0.01999441785714285</v>
      </c>
      <c r="EU570">
        <v>0</v>
      </c>
      <c r="EV570">
        <v>481.7813214285715</v>
      </c>
      <c r="EW570">
        <v>5.00078</v>
      </c>
      <c r="EX570">
        <v>12420.92857142857</v>
      </c>
      <c r="EY570">
        <v>16379.58928571429</v>
      </c>
      <c r="EZ570">
        <v>41.33014285714285</v>
      </c>
      <c r="FA570">
        <v>42.43482142857142</v>
      </c>
      <c r="FB570">
        <v>41.35685714285713</v>
      </c>
      <c r="FC570">
        <v>41.96635714285714</v>
      </c>
      <c r="FD570">
        <v>42.22746428571428</v>
      </c>
      <c r="FE570">
        <v>1955.1</v>
      </c>
      <c r="FF570">
        <v>39.89000000000001</v>
      </c>
      <c r="FG570">
        <v>0</v>
      </c>
      <c r="FH570">
        <v>1685136120.7</v>
      </c>
      <c r="FI570">
        <v>0</v>
      </c>
      <c r="FJ570">
        <v>481.76104</v>
      </c>
      <c r="FK570">
        <v>-2.047692319948663</v>
      </c>
      <c r="FL570">
        <v>331.8153850695982</v>
      </c>
      <c r="FM570">
        <v>12420.84</v>
      </c>
      <c r="FN570">
        <v>15</v>
      </c>
      <c r="FO570">
        <v>1685134506</v>
      </c>
      <c r="FP570" t="s">
        <v>1354</v>
      </c>
      <c r="FQ570">
        <v>1685134505.5</v>
      </c>
      <c r="FR570">
        <v>1685134506</v>
      </c>
      <c r="FS570">
        <v>8</v>
      </c>
      <c r="FT570">
        <v>0.058</v>
      </c>
      <c r="FU570">
        <v>-0.01</v>
      </c>
      <c r="FV570">
        <v>-0.483</v>
      </c>
      <c r="FW570">
        <v>-0.436</v>
      </c>
      <c r="FX570">
        <v>420</v>
      </c>
      <c r="FY570">
        <v>17</v>
      </c>
      <c r="FZ570">
        <v>0.32</v>
      </c>
      <c r="GA570">
        <v>0.03</v>
      </c>
      <c r="GB570">
        <v>-39.41815365853658</v>
      </c>
      <c r="GC570">
        <v>-0.4179554006969278</v>
      </c>
      <c r="GD570">
        <v>0.09193840487790254</v>
      </c>
      <c r="GE570">
        <v>0</v>
      </c>
      <c r="GF570">
        <v>1.157190243902439</v>
      </c>
      <c r="GG570">
        <v>0.03806027874564621</v>
      </c>
      <c r="GH570">
        <v>0.005861739310596264</v>
      </c>
      <c r="GI570">
        <v>1</v>
      </c>
      <c r="GJ570">
        <v>1</v>
      </c>
      <c r="GK570">
        <v>2</v>
      </c>
      <c r="GL570" t="s">
        <v>432</v>
      </c>
      <c r="GM570">
        <v>3.09906</v>
      </c>
      <c r="GN570">
        <v>2.7579</v>
      </c>
      <c r="GO570">
        <v>0.199188</v>
      </c>
      <c r="GP570">
        <v>0.203102</v>
      </c>
      <c r="GQ570">
        <v>0.0987471</v>
      </c>
      <c r="GR570">
        <v>0.0932158</v>
      </c>
      <c r="GS570">
        <v>20430.6</v>
      </c>
      <c r="GT570">
        <v>20051.5</v>
      </c>
      <c r="GU570">
        <v>26067.7</v>
      </c>
      <c r="GV570">
        <v>25514.2</v>
      </c>
      <c r="GW570">
        <v>37720.3</v>
      </c>
      <c r="GX570">
        <v>35126.3</v>
      </c>
      <c r="GY570">
        <v>45588.2</v>
      </c>
      <c r="GZ570">
        <v>41900.7</v>
      </c>
      <c r="HA570">
        <v>1.85245</v>
      </c>
      <c r="HB570">
        <v>1.8612</v>
      </c>
      <c r="HC570">
        <v>-0.08457530000000001</v>
      </c>
      <c r="HD570">
        <v>0</v>
      </c>
      <c r="HE570">
        <v>29.428</v>
      </c>
      <c r="HF570">
        <v>999.9</v>
      </c>
      <c r="HG570">
        <v>38.9</v>
      </c>
      <c r="HH570">
        <v>40.9</v>
      </c>
      <c r="HI570">
        <v>30.3979</v>
      </c>
      <c r="HJ570">
        <v>62.2102</v>
      </c>
      <c r="HK570">
        <v>22.9968</v>
      </c>
      <c r="HL570">
        <v>1</v>
      </c>
      <c r="HM570">
        <v>0.417444</v>
      </c>
      <c r="HN570">
        <v>4.72135</v>
      </c>
      <c r="HO570">
        <v>20.2394</v>
      </c>
      <c r="HP570">
        <v>5.2125</v>
      </c>
      <c r="HQ570">
        <v>11.98</v>
      </c>
      <c r="HR570">
        <v>4.96335</v>
      </c>
      <c r="HS570">
        <v>3.27425</v>
      </c>
      <c r="HT570">
        <v>9999</v>
      </c>
      <c r="HU570">
        <v>9999</v>
      </c>
      <c r="HV570">
        <v>9999</v>
      </c>
      <c r="HW570">
        <v>43.7</v>
      </c>
      <c r="HX570">
        <v>1.86401</v>
      </c>
      <c r="HY570">
        <v>1.8602</v>
      </c>
      <c r="HZ570">
        <v>1.85852</v>
      </c>
      <c r="IA570">
        <v>1.85989</v>
      </c>
      <c r="IB570">
        <v>1.85986</v>
      </c>
      <c r="IC570">
        <v>1.85838</v>
      </c>
      <c r="ID570">
        <v>1.85745</v>
      </c>
      <c r="IE570">
        <v>1.85232</v>
      </c>
      <c r="IF570">
        <v>0</v>
      </c>
      <c r="IG570">
        <v>0</v>
      </c>
      <c r="IH570">
        <v>0</v>
      </c>
      <c r="II570">
        <v>0</v>
      </c>
      <c r="IJ570" t="s">
        <v>433</v>
      </c>
      <c r="IK570" t="s">
        <v>434</v>
      </c>
      <c r="IL570" t="s">
        <v>435</v>
      </c>
      <c r="IM570" t="s">
        <v>435</v>
      </c>
      <c r="IN570" t="s">
        <v>435</v>
      </c>
      <c r="IO570" t="s">
        <v>435</v>
      </c>
      <c r="IP570">
        <v>0</v>
      </c>
      <c r="IQ570">
        <v>100</v>
      </c>
      <c r="IR570">
        <v>100</v>
      </c>
      <c r="IS570">
        <v>-0.87</v>
      </c>
      <c r="IT570">
        <v>-0.4237</v>
      </c>
      <c r="IU570">
        <v>-0.4497975998826779</v>
      </c>
      <c r="IV570">
        <v>0.0001543633802942166</v>
      </c>
      <c r="IW570">
        <v>-6.359805854135664E-07</v>
      </c>
      <c r="IX570">
        <v>1.931128000261328E-10</v>
      </c>
      <c r="IY570">
        <v>-0.4300176354642509</v>
      </c>
      <c r="IZ570">
        <v>-0.009907362677547949</v>
      </c>
      <c r="JA570">
        <v>0.0006454078662214542</v>
      </c>
      <c r="JB570">
        <v>-5.064920317128958E-06</v>
      </c>
      <c r="JC570">
        <v>3</v>
      </c>
      <c r="JD570">
        <v>1872</v>
      </c>
      <c r="JE570">
        <v>1</v>
      </c>
      <c r="JF570">
        <v>37</v>
      </c>
      <c r="JG570">
        <v>27</v>
      </c>
      <c r="JH570">
        <v>26.9</v>
      </c>
      <c r="JI570">
        <v>2.82104</v>
      </c>
      <c r="JJ570">
        <v>2.65259</v>
      </c>
      <c r="JK570">
        <v>1.49658</v>
      </c>
      <c r="JL570">
        <v>2.33887</v>
      </c>
      <c r="JM570">
        <v>1.54785</v>
      </c>
      <c r="JN570">
        <v>2.34375</v>
      </c>
      <c r="JO570">
        <v>43.3176</v>
      </c>
      <c r="JP570">
        <v>15.8307</v>
      </c>
      <c r="JQ570">
        <v>18</v>
      </c>
      <c r="JR570">
        <v>496.381</v>
      </c>
      <c r="JS570">
        <v>518.297</v>
      </c>
      <c r="JT570">
        <v>23.065</v>
      </c>
      <c r="JU570">
        <v>32.3308</v>
      </c>
      <c r="JV570">
        <v>30.0044</v>
      </c>
      <c r="JW570">
        <v>32.3494</v>
      </c>
      <c r="JX570">
        <v>32.2858</v>
      </c>
      <c r="JY570">
        <v>56.6473</v>
      </c>
      <c r="JZ570">
        <v>40.0474</v>
      </c>
      <c r="KA570">
        <v>0</v>
      </c>
      <c r="KB570">
        <v>22.9523</v>
      </c>
      <c r="KC570">
        <v>1288.84</v>
      </c>
      <c r="KD570">
        <v>16.9584</v>
      </c>
      <c r="KE570">
        <v>99.6207</v>
      </c>
      <c r="KF570">
        <v>99.6157</v>
      </c>
    </row>
    <row r="571" spans="1:292">
      <c r="A571">
        <v>531</v>
      </c>
      <c r="B571">
        <v>1685136127.6</v>
      </c>
      <c r="C571">
        <v>12725.09999990463</v>
      </c>
      <c r="D571" t="s">
        <v>1507</v>
      </c>
      <c r="E571" t="s">
        <v>1508</v>
      </c>
      <c r="F571">
        <v>5</v>
      </c>
      <c r="G571" t="s">
        <v>1353</v>
      </c>
      <c r="H571">
        <v>1685136120.1</v>
      </c>
      <c r="I571">
        <f>(J571)/1000</f>
        <v>0</v>
      </c>
      <c r="J571">
        <f>IF(DO571, AM571, AG571)</f>
        <v>0</v>
      </c>
      <c r="K571">
        <f>IF(DO571, AH571, AF571)</f>
        <v>0</v>
      </c>
      <c r="L571">
        <f>DQ571 - IF(AT571&gt;1, K571*DK571*100.0/(AV571*EE571), 0)</f>
        <v>0</v>
      </c>
      <c r="M571">
        <f>((S571-I571/2)*L571-K571)/(S571+I571/2)</f>
        <v>0</v>
      </c>
      <c r="N571">
        <f>M571*(DX571+DY571)/1000.0</f>
        <v>0</v>
      </c>
      <c r="O571">
        <f>(DQ571 - IF(AT571&gt;1, K571*DK571*100.0/(AV571*EE571), 0))*(DX571+DY571)/1000.0</f>
        <v>0</v>
      </c>
      <c r="P571">
        <f>2.0/((1/R571-1/Q571)+SIGN(R571)*SQRT((1/R571-1/Q571)*(1/R571-1/Q571) + 4*DL571/((DL571+1)*(DL571+1))*(2*1/R571*1/Q571-1/Q571*1/Q571)))</f>
        <v>0</v>
      </c>
      <c r="Q571">
        <f>IF(LEFT(DM571,1)&lt;&gt;"0",IF(LEFT(DM571,1)="1",3.0,DN571),$D$5+$E$5*(EE571*DX571/($K$5*1000))+$F$5*(EE571*DX571/($K$5*1000))*MAX(MIN(DK571,$J$5),$I$5)*MAX(MIN(DK571,$J$5),$I$5)+$G$5*MAX(MIN(DK571,$J$5),$I$5)*(EE571*DX571/($K$5*1000))+$H$5*(EE571*DX571/($K$5*1000))*(EE571*DX571/($K$5*1000)))</f>
        <v>0</v>
      </c>
      <c r="R571">
        <f>I571*(1000-(1000*0.61365*exp(17.502*V571/(240.97+V571))/(DX571+DY571)+DS571)/2)/(1000*0.61365*exp(17.502*V571/(240.97+V571))/(DX571+DY571)-DS571)</f>
        <v>0</v>
      </c>
      <c r="S571">
        <f>1/((DL571+1)/(P571/1.6)+1/(Q571/1.37)) + DL571/((DL571+1)/(P571/1.6) + DL571/(Q571/1.37))</f>
        <v>0</v>
      </c>
      <c r="T571">
        <f>(DG571*DJ571)</f>
        <v>0</v>
      </c>
      <c r="U571">
        <f>(DZ571+(T571+2*0.95*5.67E-8*(((DZ571+$B$9)+273)^4-(DZ571+273)^4)-44100*I571)/(1.84*29.3*Q571+8*0.95*5.67E-8*(DZ571+273)^3))</f>
        <v>0</v>
      </c>
      <c r="V571">
        <f>($C$9*EA571+$D$9*EB571+$E$9*U571)</f>
        <v>0</v>
      </c>
      <c r="W571">
        <f>0.61365*exp(17.502*V571/(240.97+V571))</f>
        <v>0</v>
      </c>
      <c r="X571">
        <f>(Y571/Z571*100)</f>
        <v>0</v>
      </c>
      <c r="Y571">
        <f>DS571*(DX571+DY571)/1000</f>
        <v>0</v>
      </c>
      <c r="Z571">
        <f>0.61365*exp(17.502*DZ571/(240.97+DZ571))</f>
        <v>0</v>
      </c>
      <c r="AA571">
        <f>(W571-DS571*(DX571+DY571)/1000)</f>
        <v>0</v>
      </c>
      <c r="AB571">
        <f>(-I571*44100)</f>
        <v>0</v>
      </c>
      <c r="AC571">
        <f>2*29.3*Q571*0.92*(DZ571-V571)</f>
        <v>0</v>
      </c>
      <c r="AD571">
        <f>2*0.95*5.67E-8*(((DZ571+$B$9)+273)^4-(V571+273)^4)</f>
        <v>0</v>
      </c>
      <c r="AE571">
        <f>T571+AD571+AB571+AC571</f>
        <v>0</v>
      </c>
      <c r="AF571">
        <f>DW571*AT571*(DR571-DQ571*(1000-AT571*DT571)/(1000-AT571*DS571))/(100*DK571)</f>
        <v>0</v>
      </c>
      <c r="AG571">
        <f>1000*DW571*AT571*(DS571-DT571)/(100*DK571*(1000-AT571*DS571))</f>
        <v>0</v>
      </c>
      <c r="AH571">
        <f>(AI571 - AJ571 - DX571*1E3/(8.314*(DZ571+273.15)) * AL571/DW571 * AK571) * DW571/(100*DK571) * (1000 - DT571)/1000</f>
        <v>0</v>
      </c>
      <c r="AI571">
        <v>1296.567059476895</v>
      </c>
      <c r="AJ571">
        <v>1267.547515151515</v>
      </c>
      <c r="AK571">
        <v>3.356391157831816</v>
      </c>
      <c r="AL571">
        <v>66.91601856702424</v>
      </c>
      <c r="AM571">
        <f>(AO571 - AN571 + DX571*1E3/(8.314*(DZ571+273.15)) * AQ571/DW571 * AP571) * DW571/(100*DK571) * 1000/(1000 - AO571)</f>
        <v>0</v>
      </c>
      <c r="AN571">
        <v>17.01967000545194</v>
      </c>
      <c r="AO571">
        <v>18.15007412587414</v>
      </c>
      <c r="AP571">
        <v>-0.00019090546867348</v>
      </c>
      <c r="AQ571">
        <v>105.3617858527693</v>
      </c>
      <c r="AR571">
        <v>0</v>
      </c>
      <c r="AS571">
        <v>0</v>
      </c>
      <c r="AT571">
        <f>IF(AR571*$H$15&gt;=AV571,1.0,(AV571/(AV571-AR571*$H$15)))</f>
        <v>0</v>
      </c>
      <c r="AU571">
        <f>(AT571-1)*100</f>
        <v>0</v>
      </c>
      <c r="AV571">
        <f>MAX(0,($B$15+$C$15*EE571)/(1+$D$15*EE571)*DX571/(DZ571+273)*$E$15)</f>
        <v>0</v>
      </c>
      <c r="AW571" t="s">
        <v>429</v>
      </c>
      <c r="AX571" t="s">
        <v>429</v>
      </c>
      <c r="AY571">
        <v>0</v>
      </c>
      <c r="AZ571">
        <v>0</v>
      </c>
      <c r="BA571">
        <f>1-AY571/AZ571</f>
        <v>0</v>
      </c>
      <c r="BB571">
        <v>0</v>
      </c>
      <c r="BC571" t="s">
        <v>429</v>
      </c>
      <c r="BD571" t="s">
        <v>429</v>
      </c>
      <c r="BE571">
        <v>0</v>
      </c>
      <c r="BF571">
        <v>0</v>
      </c>
      <c r="BG571">
        <f>1-BE571/BF571</f>
        <v>0</v>
      </c>
      <c r="BH571">
        <v>0.5</v>
      </c>
      <c r="BI571">
        <f>DH571</f>
        <v>0</v>
      </c>
      <c r="BJ571">
        <f>K571</f>
        <v>0</v>
      </c>
      <c r="BK571">
        <f>BG571*BH571*BI571</f>
        <v>0</v>
      </c>
      <c r="BL571">
        <f>(BJ571-BB571)/BI571</f>
        <v>0</v>
      </c>
      <c r="BM571">
        <f>(AZ571-BF571)/BF571</f>
        <v>0</v>
      </c>
      <c r="BN571">
        <f>AY571/(BA571+AY571/BF571)</f>
        <v>0</v>
      </c>
      <c r="BO571" t="s">
        <v>429</v>
      </c>
      <c r="BP571">
        <v>0</v>
      </c>
      <c r="BQ571">
        <f>IF(BP571&lt;&gt;0, BP571, BN571)</f>
        <v>0</v>
      </c>
      <c r="BR571">
        <f>1-BQ571/BF571</f>
        <v>0</v>
      </c>
      <c r="BS571">
        <f>(BF571-BE571)/(BF571-BQ571)</f>
        <v>0</v>
      </c>
      <c r="BT571">
        <f>(AZ571-BF571)/(AZ571-BQ571)</f>
        <v>0</v>
      </c>
      <c r="BU571">
        <f>(BF571-BE571)/(BF571-AY571)</f>
        <v>0</v>
      </c>
      <c r="BV571">
        <f>(AZ571-BF571)/(AZ571-AY571)</f>
        <v>0</v>
      </c>
      <c r="BW571">
        <f>(BS571*BQ571/BE571)</f>
        <v>0</v>
      </c>
      <c r="BX571">
        <f>(1-BW571)</f>
        <v>0</v>
      </c>
      <c r="DG571">
        <f>$B$13*EF571+$C$13*EG571+$F$13*ER571*(1-EU571)</f>
        <v>0</v>
      </c>
      <c r="DH571">
        <f>DG571*DI571</f>
        <v>0</v>
      </c>
      <c r="DI571">
        <f>($B$13*$D$11+$C$13*$D$11+$F$13*((FE571+EW571)/MAX(FE571+EW571+FF571, 0.1)*$I$11+FF571/MAX(FE571+EW571+FF571, 0.1)*$J$11))/($B$13+$C$13+$F$13)</f>
        <v>0</v>
      </c>
      <c r="DJ571">
        <f>($B$13*$K$11+$C$13*$K$11+$F$13*((FE571+EW571)/MAX(FE571+EW571+FF571, 0.1)*$P$11+FF571/MAX(FE571+EW571+FF571, 0.1)*$Q$11))/($B$13+$C$13+$F$13)</f>
        <v>0</v>
      </c>
      <c r="DK571">
        <v>5.18</v>
      </c>
      <c r="DL571">
        <v>0.5</v>
      </c>
      <c r="DM571" t="s">
        <v>430</v>
      </c>
      <c r="DN571">
        <v>2</v>
      </c>
      <c r="DO571" t="b">
        <v>1</v>
      </c>
      <c r="DP571">
        <v>1685136120.1</v>
      </c>
      <c r="DQ571">
        <v>1221.207777777778</v>
      </c>
      <c r="DR571">
        <v>1260.67962962963</v>
      </c>
      <c r="DS571">
        <v>18.17037037037037</v>
      </c>
      <c r="DT571">
        <v>17.01787777777778</v>
      </c>
      <c r="DU571">
        <v>1222.064814814815</v>
      </c>
      <c r="DV571">
        <v>18.59402592592593</v>
      </c>
      <c r="DW571">
        <v>500.0062962962963</v>
      </c>
      <c r="DX571">
        <v>99.5310851851852</v>
      </c>
      <c r="DY571">
        <v>0.1000365962962963</v>
      </c>
      <c r="DZ571">
        <v>27.19958888888889</v>
      </c>
      <c r="EA571">
        <v>28.04272592592593</v>
      </c>
      <c r="EB571">
        <v>999.9000000000001</v>
      </c>
      <c r="EC571">
        <v>0</v>
      </c>
      <c r="ED571">
        <v>0</v>
      </c>
      <c r="EE571">
        <v>9990.549629629631</v>
      </c>
      <c r="EF571">
        <v>0</v>
      </c>
      <c r="EG571">
        <v>20.51703703703704</v>
      </c>
      <c r="EH571">
        <v>-39.47226666666667</v>
      </c>
      <c r="EI571">
        <v>1243.807777777778</v>
      </c>
      <c r="EJ571">
        <v>1282.505925925926</v>
      </c>
      <c r="EK571">
        <v>1.152487037037037</v>
      </c>
      <c r="EL571">
        <v>1260.67962962963</v>
      </c>
      <c r="EM571">
        <v>17.01787777777778</v>
      </c>
      <c r="EN571">
        <v>1.808516666666667</v>
      </c>
      <c r="EO571">
        <v>1.693808148148148</v>
      </c>
      <c r="EP571">
        <v>15.86058518518518</v>
      </c>
      <c r="EQ571">
        <v>14.8397962962963</v>
      </c>
      <c r="ER571">
        <v>1999.994814814815</v>
      </c>
      <c r="ES571">
        <v>0.9800057777777779</v>
      </c>
      <c r="ET571">
        <v>0.01999442592592593</v>
      </c>
      <c r="EU571">
        <v>0</v>
      </c>
      <c r="EV571">
        <v>481.6248148148148</v>
      </c>
      <c r="EW571">
        <v>5.00078</v>
      </c>
      <c r="EX571">
        <v>12446.55185185185</v>
      </c>
      <c r="EY571">
        <v>16379.62592592592</v>
      </c>
      <c r="EZ571">
        <v>41.34003703703702</v>
      </c>
      <c r="FA571">
        <v>42.43707407407406</v>
      </c>
      <c r="FB571">
        <v>41.3377037037037</v>
      </c>
      <c r="FC571">
        <v>41.97207407407407</v>
      </c>
      <c r="FD571">
        <v>42.22429629629629</v>
      </c>
      <c r="FE571">
        <v>1955.104814814815</v>
      </c>
      <c r="FF571">
        <v>39.89000000000001</v>
      </c>
      <c r="FG571">
        <v>0</v>
      </c>
      <c r="FH571">
        <v>1685136126.1</v>
      </c>
      <c r="FI571">
        <v>0</v>
      </c>
      <c r="FJ571">
        <v>481.6176923076923</v>
      </c>
      <c r="FK571">
        <v>-0.770598295460503</v>
      </c>
      <c r="FL571">
        <v>352.9880345150102</v>
      </c>
      <c r="FM571">
        <v>12446.78846153846</v>
      </c>
      <c r="FN571">
        <v>15</v>
      </c>
      <c r="FO571">
        <v>1685134506</v>
      </c>
      <c r="FP571" t="s">
        <v>1354</v>
      </c>
      <c r="FQ571">
        <v>1685134505.5</v>
      </c>
      <c r="FR571">
        <v>1685134506</v>
      </c>
      <c r="FS571">
        <v>8</v>
      </c>
      <c r="FT571">
        <v>0.058</v>
      </c>
      <c r="FU571">
        <v>-0.01</v>
      </c>
      <c r="FV571">
        <v>-0.483</v>
      </c>
      <c r="FW571">
        <v>-0.436</v>
      </c>
      <c r="FX571">
        <v>420</v>
      </c>
      <c r="FY571">
        <v>17</v>
      </c>
      <c r="FZ571">
        <v>0.32</v>
      </c>
      <c r="GA571">
        <v>0.03</v>
      </c>
      <c r="GB571">
        <v>-39.44096097560976</v>
      </c>
      <c r="GC571">
        <v>-0.1200731707316496</v>
      </c>
      <c r="GD571">
        <v>0.07860240757824774</v>
      </c>
      <c r="GE571">
        <v>0</v>
      </c>
      <c r="GF571">
        <v>1.15494</v>
      </c>
      <c r="GG571">
        <v>-0.06498606271776824</v>
      </c>
      <c r="GH571">
        <v>0.009583152645875257</v>
      </c>
      <c r="GI571">
        <v>1</v>
      </c>
      <c r="GJ571">
        <v>1</v>
      </c>
      <c r="GK571">
        <v>2</v>
      </c>
      <c r="GL571" t="s">
        <v>432</v>
      </c>
      <c r="GM571">
        <v>3.09897</v>
      </c>
      <c r="GN571">
        <v>2.75813</v>
      </c>
      <c r="GO571">
        <v>0.20084</v>
      </c>
      <c r="GP571">
        <v>0.204741</v>
      </c>
      <c r="GQ571">
        <v>0.0986831</v>
      </c>
      <c r="GR571">
        <v>0.0932191</v>
      </c>
      <c r="GS571">
        <v>20387.7</v>
      </c>
      <c r="GT571">
        <v>20009.4</v>
      </c>
      <c r="GU571">
        <v>26066.9</v>
      </c>
      <c r="GV571">
        <v>25513.2</v>
      </c>
      <c r="GW571">
        <v>37722</v>
      </c>
      <c r="GX571">
        <v>35125.3</v>
      </c>
      <c r="GY571">
        <v>45586.8</v>
      </c>
      <c r="GZ571">
        <v>41899.4</v>
      </c>
      <c r="HA571">
        <v>1.85247</v>
      </c>
      <c r="HB571">
        <v>1.8613</v>
      </c>
      <c r="HC571">
        <v>-0.0839159</v>
      </c>
      <c r="HD571">
        <v>0</v>
      </c>
      <c r="HE571">
        <v>29.4249</v>
      </c>
      <c r="HF571">
        <v>999.9</v>
      </c>
      <c r="HG571">
        <v>38.9</v>
      </c>
      <c r="HH571">
        <v>40.9</v>
      </c>
      <c r="HI571">
        <v>30.3973</v>
      </c>
      <c r="HJ571">
        <v>62.3402</v>
      </c>
      <c r="HK571">
        <v>23.3413</v>
      </c>
      <c r="HL571">
        <v>1</v>
      </c>
      <c r="HM571">
        <v>0.417607</v>
      </c>
      <c r="HN571">
        <v>4.57949</v>
      </c>
      <c r="HO571">
        <v>20.2438</v>
      </c>
      <c r="HP571">
        <v>5.214</v>
      </c>
      <c r="HQ571">
        <v>11.98</v>
      </c>
      <c r="HR571">
        <v>4.9638</v>
      </c>
      <c r="HS571">
        <v>3.27445</v>
      </c>
      <c r="HT571">
        <v>9999</v>
      </c>
      <c r="HU571">
        <v>9999</v>
      </c>
      <c r="HV571">
        <v>9999</v>
      </c>
      <c r="HW571">
        <v>43.7</v>
      </c>
      <c r="HX571">
        <v>1.86401</v>
      </c>
      <c r="HY571">
        <v>1.8602</v>
      </c>
      <c r="HZ571">
        <v>1.85852</v>
      </c>
      <c r="IA571">
        <v>1.85989</v>
      </c>
      <c r="IB571">
        <v>1.85986</v>
      </c>
      <c r="IC571">
        <v>1.85838</v>
      </c>
      <c r="ID571">
        <v>1.85745</v>
      </c>
      <c r="IE571">
        <v>1.85234</v>
      </c>
      <c r="IF571">
        <v>0</v>
      </c>
      <c r="IG571">
        <v>0</v>
      </c>
      <c r="IH571">
        <v>0</v>
      </c>
      <c r="II571">
        <v>0</v>
      </c>
      <c r="IJ571" t="s">
        <v>433</v>
      </c>
      <c r="IK571" t="s">
        <v>434</v>
      </c>
      <c r="IL571" t="s">
        <v>435</v>
      </c>
      <c r="IM571" t="s">
        <v>435</v>
      </c>
      <c r="IN571" t="s">
        <v>435</v>
      </c>
      <c r="IO571" t="s">
        <v>435</v>
      </c>
      <c r="IP571">
        <v>0</v>
      </c>
      <c r="IQ571">
        <v>100</v>
      </c>
      <c r="IR571">
        <v>100</v>
      </c>
      <c r="IS571">
        <v>-0.87</v>
      </c>
      <c r="IT571">
        <v>-0.4239</v>
      </c>
      <c r="IU571">
        <v>-0.4497975998826779</v>
      </c>
      <c r="IV571">
        <v>0.0001543633802942166</v>
      </c>
      <c r="IW571">
        <v>-6.359805854135664E-07</v>
      </c>
      <c r="IX571">
        <v>1.931128000261328E-10</v>
      </c>
      <c r="IY571">
        <v>-0.4300176354642509</v>
      </c>
      <c r="IZ571">
        <v>-0.009907362677547949</v>
      </c>
      <c r="JA571">
        <v>0.0006454078662214542</v>
      </c>
      <c r="JB571">
        <v>-5.064920317128958E-06</v>
      </c>
      <c r="JC571">
        <v>3</v>
      </c>
      <c r="JD571">
        <v>1872</v>
      </c>
      <c r="JE571">
        <v>1</v>
      </c>
      <c r="JF571">
        <v>37</v>
      </c>
      <c r="JG571">
        <v>27</v>
      </c>
      <c r="JH571">
        <v>27</v>
      </c>
      <c r="JI571">
        <v>2.84912</v>
      </c>
      <c r="JJ571">
        <v>2.63794</v>
      </c>
      <c r="JK571">
        <v>1.49658</v>
      </c>
      <c r="JL571">
        <v>2.33765</v>
      </c>
      <c r="JM571">
        <v>1.54907</v>
      </c>
      <c r="JN571">
        <v>2.4646</v>
      </c>
      <c r="JO571">
        <v>43.3176</v>
      </c>
      <c r="JP571">
        <v>15.8482</v>
      </c>
      <c r="JQ571">
        <v>18</v>
      </c>
      <c r="JR571">
        <v>496.395</v>
      </c>
      <c r="JS571">
        <v>518.347</v>
      </c>
      <c r="JT571">
        <v>22.9418</v>
      </c>
      <c r="JU571">
        <v>32.3296</v>
      </c>
      <c r="JV571">
        <v>30.0018</v>
      </c>
      <c r="JW571">
        <v>32.3494</v>
      </c>
      <c r="JX571">
        <v>32.2833</v>
      </c>
      <c r="JY571">
        <v>57.2782</v>
      </c>
      <c r="JZ571">
        <v>40.0474</v>
      </c>
      <c r="KA571">
        <v>0</v>
      </c>
      <c r="KB571">
        <v>22.9001</v>
      </c>
      <c r="KC571">
        <v>1308.88</v>
      </c>
      <c r="KD571">
        <v>16.9661</v>
      </c>
      <c r="KE571">
        <v>99.61750000000001</v>
      </c>
      <c r="KF571">
        <v>99.6122</v>
      </c>
    </row>
    <row r="572" spans="1:292">
      <c r="A572">
        <v>532</v>
      </c>
      <c r="B572">
        <v>1685136132.6</v>
      </c>
      <c r="C572">
        <v>12730.09999990463</v>
      </c>
      <c r="D572" t="s">
        <v>1509</v>
      </c>
      <c r="E572" t="s">
        <v>1510</v>
      </c>
      <c r="F572">
        <v>5</v>
      </c>
      <c r="G572" t="s">
        <v>1353</v>
      </c>
      <c r="H572">
        <v>1685136124.814285</v>
      </c>
      <c r="I572">
        <f>(J572)/1000</f>
        <v>0</v>
      </c>
      <c r="J572">
        <f>IF(DO572, AM572, AG572)</f>
        <v>0</v>
      </c>
      <c r="K572">
        <f>IF(DO572, AH572, AF572)</f>
        <v>0</v>
      </c>
      <c r="L572">
        <f>DQ572 - IF(AT572&gt;1, K572*DK572*100.0/(AV572*EE572), 0)</f>
        <v>0</v>
      </c>
      <c r="M572">
        <f>((S572-I572/2)*L572-K572)/(S572+I572/2)</f>
        <v>0</v>
      </c>
      <c r="N572">
        <f>M572*(DX572+DY572)/1000.0</f>
        <v>0</v>
      </c>
      <c r="O572">
        <f>(DQ572 - IF(AT572&gt;1, K572*DK572*100.0/(AV572*EE572), 0))*(DX572+DY572)/1000.0</f>
        <v>0</v>
      </c>
      <c r="P572">
        <f>2.0/((1/R572-1/Q572)+SIGN(R572)*SQRT((1/R572-1/Q572)*(1/R572-1/Q572) + 4*DL572/((DL572+1)*(DL572+1))*(2*1/R572*1/Q572-1/Q572*1/Q572)))</f>
        <v>0</v>
      </c>
      <c r="Q572">
        <f>IF(LEFT(DM572,1)&lt;&gt;"0",IF(LEFT(DM572,1)="1",3.0,DN572),$D$5+$E$5*(EE572*DX572/($K$5*1000))+$F$5*(EE572*DX572/($K$5*1000))*MAX(MIN(DK572,$J$5),$I$5)*MAX(MIN(DK572,$J$5),$I$5)+$G$5*MAX(MIN(DK572,$J$5),$I$5)*(EE572*DX572/($K$5*1000))+$H$5*(EE572*DX572/($K$5*1000))*(EE572*DX572/($K$5*1000)))</f>
        <v>0</v>
      </c>
      <c r="R572">
        <f>I572*(1000-(1000*0.61365*exp(17.502*V572/(240.97+V572))/(DX572+DY572)+DS572)/2)/(1000*0.61365*exp(17.502*V572/(240.97+V572))/(DX572+DY572)-DS572)</f>
        <v>0</v>
      </c>
      <c r="S572">
        <f>1/((DL572+1)/(P572/1.6)+1/(Q572/1.37)) + DL572/((DL572+1)/(P572/1.6) + DL572/(Q572/1.37))</f>
        <v>0</v>
      </c>
      <c r="T572">
        <f>(DG572*DJ572)</f>
        <v>0</v>
      </c>
      <c r="U572">
        <f>(DZ572+(T572+2*0.95*5.67E-8*(((DZ572+$B$9)+273)^4-(DZ572+273)^4)-44100*I572)/(1.84*29.3*Q572+8*0.95*5.67E-8*(DZ572+273)^3))</f>
        <v>0</v>
      </c>
      <c r="V572">
        <f>($C$9*EA572+$D$9*EB572+$E$9*U572)</f>
        <v>0</v>
      </c>
      <c r="W572">
        <f>0.61365*exp(17.502*V572/(240.97+V572))</f>
        <v>0</v>
      </c>
      <c r="X572">
        <f>(Y572/Z572*100)</f>
        <v>0</v>
      </c>
      <c r="Y572">
        <f>DS572*(DX572+DY572)/1000</f>
        <v>0</v>
      </c>
      <c r="Z572">
        <f>0.61365*exp(17.502*DZ572/(240.97+DZ572))</f>
        <v>0</v>
      </c>
      <c r="AA572">
        <f>(W572-DS572*(DX572+DY572)/1000)</f>
        <v>0</v>
      </c>
      <c r="AB572">
        <f>(-I572*44100)</f>
        <v>0</v>
      </c>
      <c r="AC572">
        <f>2*29.3*Q572*0.92*(DZ572-V572)</f>
        <v>0</v>
      </c>
      <c r="AD572">
        <f>2*0.95*5.67E-8*(((DZ572+$B$9)+273)^4-(V572+273)^4)</f>
        <v>0</v>
      </c>
      <c r="AE572">
        <f>T572+AD572+AB572+AC572</f>
        <v>0</v>
      </c>
      <c r="AF572">
        <f>DW572*AT572*(DR572-DQ572*(1000-AT572*DT572)/(1000-AT572*DS572))/(100*DK572)</f>
        <v>0</v>
      </c>
      <c r="AG572">
        <f>1000*DW572*AT572*(DS572-DT572)/(100*DK572*(1000-AT572*DS572))</f>
        <v>0</v>
      </c>
      <c r="AH572">
        <f>(AI572 - AJ572 - DX572*1E3/(8.314*(DZ572+273.15)) * AL572/DW572 * AK572) * DW572/(100*DK572) * (1000 - DT572)/1000</f>
        <v>0</v>
      </c>
      <c r="AI572">
        <v>1313.779819136945</v>
      </c>
      <c r="AJ572">
        <v>1284.645636363636</v>
      </c>
      <c r="AK572">
        <v>3.413431264924926</v>
      </c>
      <c r="AL572">
        <v>66.91601856702424</v>
      </c>
      <c r="AM572">
        <f>(AO572 - AN572 + DX572*1E3/(8.314*(DZ572+273.15)) * AQ572/DW572 * AP572) * DW572/(100*DK572) * 1000/(1000 - AO572)</f>
        <v>0</v>
      </c>
      <c r="AN572">
        <v>17.0205812134863</v>
      </c>
      <c r="AO572">
        <v>18.13834755244757</v>
      </c>
      <c r="AP572">
        <v>-0.0001393568491306512</v>
      </c>
      <c r="AQ572">
        <v>105.3617858527693</v>
      </c>
      <c r="AR572">
        <v>0</v>
      </c>
      <c r="AS572">
        <v>0</v>
      </c>
      <c r="AT572">
        <f>IF(AR572*$H$15&gt;=AV572,1.0,(AV572/(AV572-AR572*$H$15)))</f>
        <v>0</v>
      </c>
      <c r="AU572">
        <f>(AT572-1)*100</f>
        <v>0</v>
      </c>
      <c r="AV572">
        <f>MAX(0,($B$15+$C$15*EE572)/(1+$D$15*EE572)*DX572/(DZ572+273)*$E$15)</f>
        <v>0</v>
      </c>
      <c r="AW572" t="s">
        <v>429</v>
      </c>
      <c r="AX572" t="s">
        <v>429</v>
      </c>
      <c r="AY572">
        <v>0</v>
      </c>
      <c r="AZ572">
        <v>0</v>
      </c>
      <c r="BA572">
        <f>1-AY572/AZ572</f>
        <v>0</v>
      </c>
      <c r="BB572">
        <v>0</v>
      </c>
      <c r="BC572" t="s">
        <v>429</v>
      </c>
      <c r="BD572" t="s">
        <v>429</v>
      </c>
      <c r="BE572">
        <v>0</v>
      </c>
      <c r="BF572">
        <v>0</v>
      </c>
      <c r="BG572">
        <f>1-BE572/BF572</f>
        <v>0</v>
      </c>
      <c r="BH572">
        <v>0.5</v>
      </c>
      <c r="BI572">
        <f>DH572</f>
        <v>0</v>
      </c>
      <c r="BJ572">
        <f>K572</f>
        <v>0</v>
      </c>
      <c r="BK572">
        <f>BG572*BH572*BI572</f>
        <v>0</v>
      </c>
      <c r="BL572">
        <f>(BJ572-BB572)/BI572</f>
        <v>0</v>
      </c>
      <c r="BM572">
        <f>(AZ572-BF572)/BF572</f>
        <v>0</v>
      </c>
      <c r="BN572">
        <f>AY572/(BA572+AY572/BF572)</f>
        <v>0</v>
      </c>
      <c r="BO572" t="s">
        <v>429</v>
      </c>
      <c r="BP572">
        <v>0</v>
      </c>
      <c r="BQ572">
        <f>IF(BP572&lt;&gt;0, BP572, BN572)</f>
        <v>0</v>
      </c>
      <c r="BR572">
        <f>1-BQ572/BF572</f>
        <v>0</v>
      </c>
      <c r="BS572">
        <f>(BF572-BE572)/(BF572-BQ572)</f>
        <v>0</v>
      </c>
      <c r="BT572">
        <f>(AZ572-BF572)/(AZ572-BQ572)</f>
        <v>0</v>
      </c>
      <c r="BU572">
        <f>(BF572-BE572)/(BF572-AY572)</f>
        <v>0</v>
      </c>
      <c r="BV572">
        <f>(AZ572-BF572)/(AZ572-AY572)</f>
        <v>0</v>
      </c>
      <c r="BW572">
        <f>(BS572*BQ572/BE572)</f>
        <v>0</v>
      </c>
      <c r="BX572">
        <f>(1-BW572)</f>
        <v>0</v>
      </c>
      <c r="DG572">
        <f>$B$13*EF572+$C$13*EG572+$F$13*ER572*(1-EU572)</f>
        <v>0</v>
      </c>
      <c r="DH572">
        <f>DG572*DI572</f>
        <v>0</v>
      </c>
      <c r="DI572">
        <f>($B$13*$D$11+$C$13*$D$11+$F$13*((FE572+EW572)/MAX(FE572+EW572+FF572, 0.1)*$I$11+FF572/MAX(FE572+EW572+FF572, 0.1)*$J$11))/($B$13+$C$13+$F$13)</f>
        <v>0</v>
      </c>
      <c r="DJ572">
        <f>($B$13*$K$11+$C$13*$K$11+$F$13*((FE572+EW572)/MAX(FE572+EW572+FF572, 0.1)*$P$11+FF572/MAX(FE572+EW572+FF572, 0.1)*$Q$11))/($B$13+$C$13+$F$13)</f>
        <v>0</v>
      </c>
      <c r="DK572">
        <v>5.18</v>
      </c>
      <c r="DL572">
        <v>0.5</v>
      </c>
      <c r="DM572" t="s">
        <v>430</v>
      </c>
      <c r="DN572">
        <v>2</v>
      </c>
      <c r="DO572" t="b">
        <v>1</v>
      </c>
      <c r="DP572">
        <v>1685136124.814285</v>
      </c>
      <c r="DQ572">
        <v>1236.985714285714</v>
      </c>
      <c r="DR572">
        <v>1276.481071428571</v>
      </c>
      <c r="DS572">
        <v>18.15861071428571</v>
      </c>
      <c r="DT572">
        <v>17.01931428571429</v>
      </c>
      <c r="DU572">
        <v>1237.852142857143</v>
      </c>
      <c r="DV572">
        <v>18.582375</v>
      </c>
      <c r="DW572">
        <v>500.0036428571428</v>
      </c>
      <c r="DX572">
        <v>99.53067142857144</v>
      </c>
      <c r="DY572">
        <v>0.1000218964285714</v>
      </c>
      <c r="DZ572">
        <v>27.20321428571429</v>
      </c>
      <c r="EA572">
        <v>28.04816428571428</v>
      </c>
      <c r="EB572">
        <v>999.9000000000002</v>
      </c>
      <c r="EC572">
        <v>0</v>
      </c>
      <c r="ED572">
        <v>0</v>
      </c>
      <c r="EE572">
        <v>9992.356785714286</v>
      </c>
      <c r="EF572">
        <v>0</v>
      </c>
      <c r="EG572">
        <v>20.61308928571429</v>
      </c>
      <c r="EH572">
        <v>-39.49476785714285</v>
      </c>
      <c r="EI572">
        <v>1259.862857142857</v>
      </c>
      <c r="EJ572">
        <v>1298.5825</v>
      </c>
      <c r="EK572">
        <v>1.139291428571428</v>
      </c>
      <c r="EL572">
        <v>1276.481071428571</v>
      </c>
      <c r="EM572">
        <v>17.01931428571429</v>
      </c>
      <c r="EN572">
        <v>1.807338928571429</v>
      </c>
      <c r="EO572">
        <v>1.693944642857143</v>
      </c>
      <c r="EP572">
        <v>15.85039285714286</v>
      </c>
      <c r="EQ572">
        <v>14.84103571428571</v>
      </c>
      <c r="ER572">
        <v>2000.004642857143</v>
      </c>
      <c r="ES572">
        <v>0.9800056785714286</v>
      </c>
      <c r="ET572">
        <v>0.01999453214285715</v>
      </c>
      <c r="EU572">
        <v>0</v>
      </c>
      <c r="EV572">
        <v>481.5692857142857</v>
      </c>
      <c r="EW572">
        <v>5.00078</v>
      </c>
      <c r="EX572">
        <v>12451.93571428571</v>
      </c>
      <c r="EY572">
        <v>16379.71428571429</v>
      </c>
      <c r="EZ572">
        <v>41.348</v>
      </c>
      <c r="FA572">
        <v>42.43264285714285</v>
      </c>
      <c r="FB572">
        <v>41.43278571428571</v>
      </c>
      <c r="FC572">
        <v>41.97978571428571</v>
      </c>
      <c r="FD572">
        <v>42.20964285714285</v>
      </c>
      <c r="FE572">
        <v>1955.114642857143</v>
      </c>
      <c r="FF572">
        <v>39.89000000000001</v>
      </c>
      <c r="FG572">
        <v>0</v>
      </c>
      <c r="FH572">
        <v>1685136130.9</v>
      </c>
      <c r="FI572">
        <v>0</v>
      </c>
      <c r="FJ572">
        <v>481.5576923076923</v>
      </c>
      <c r="FK572">
        <v>-0.526769222222241</v>
      </c>
      <c r="FL572">
        <v>-161.2581200166254</v>
      </c>
      <c r="FM572">
        <v>12450.98461538461</v>
      </c>
      <c r="FN572">
        <v>15</v>
      </c>
      <c r="FO572">
        <v>1685134506</v>
      </c>
      <c r="FP572" t="s">
        <v>1354</v>
      </c>
      <c r="FQ572">
        <v>1685134505.5</v>
      </c>
      <c r="FR572">
        <v>1685134506</v>
      </c>
      <c r="FS572">
        <v>8</v>
      </c>
      <c r="FT572">
        <v>0.058</v>
      </c>
      <c r="FU572">
        <v>-0.01</v>
      </c>
      <c r="FV572">
        <v>-0.483</v>
      </c>
      <c r="FW572">
        <v>-0.436</v>
      </c>
      <c r="FX572">
        <v>420</v>
      </c>
      <c r="FY572">
        <v>17</v>
      </c>
      <c r="FZ572">
        <v>0.32</v>
      </c>
      <c r="GA572">
        <v>0.03</v>
      </c>
      <c r="GB572">
        <v>-39.48841219512195</v>
      </c>
      <c r="GC572">
        <v>-0.3994243902438593</v>
      </c>
      <c r="GD572">
        <v>0.09343322434902214</v>
      </c>
      <c r="GE572">
        <v>0</v>
      </c>
      <c r="GF572">
        <v>1.146717804878049</v>
      </c>
      <c r="GG572">
        <v>-0.1590148432055735</v>
      </c>
      <c r="GH572">
        <v>0.01635867630046485</v>
      </c>
      <c r="GI572">
        <v>1</v>
      </c>
      <c r="GJ572">
        <v>1</v>
      </c>
      <c r="GK572">
        <v>2</v>
      </c>
      <c r="GL572" t="s">
        <v>432</v>
      </c>
      <c r="GM572">
        <v>3.09906</v>
      </c>
      <c r="GN572">
        <v>2.75801</v>
      </c>
      <c r="GO572">
        <v>0.20249</v>
      </c>
      <c r="GP572">
        <v>0.206363</v>
      </c>
      <c r="GQ572">
        <v>0.0986395</v>
      </c>
      <c r="GR572">
        <v>0.0932177</v>
      </c>
      <c r="GS572">
        <v>20345.2</v>
      </c>
      <c r="GT572">
        <v>19968.2</v>
      </c>
      <c r="GU572">
        <v>26066.4</v>
      </c>
      <c r="GV572">
        <v>25512.7</v>
      </c>
      <c r="GW572">
        <v>37723.7</v>
      </c>
      <c r="GX572">
        <v>35125</v>
      </c>
      <c r="GY572">
        <v>45586.4</v>
      </c>
      <c r="GZ572">
        <v>41898.7</v>
      </c>
      <c r="HA572">
        <v>1.85247</v>
      </c>
      <c r="HB572">
        <v>1.8611</v>
      </c>
      <c r="HC572">
        <v>-0.08531660000000001</v>
      </c>
      <c r="HD572">
        <v>0</v>
      </c>
      <c r="HE572">
        <v>29.4204</v>
      </c>
      <c r="HF572">
        <v>999.9</v>
      </c>
      <c r="HG572">
        <v>38.9</v>
      </c>
      <c r="HH572">
        <v>40.9</v>
      </c>
      <c r="HI572">
        <v>30.3978</v>
      </c>
      <c r="HJ572">
        <v>61.9902</v>
      </c>
      <c r="HK572">
        <v>22.9888</v>
      </c>
      <c r="HL572">
        <v>1</v>
      </c>
      <c r="HM572">
        <v>0.416875</v>
      </c>
      <c r="HN572">
        <v>4.46671</v>
      </c>
      <c r="HO572">
        <v>20.2472</v>
      </c>
      <c r="HP572">
        <v>5.2134</v>
      </c>
      <c r="HQ572">
        <v>11.98</v>
      </c>
      <c r="HR572">
        <v>4.9636</v>
      </c>
      <c r="HS572">
        <v>3.27448</v>
      </c>
      <c r="HT572">
        <v>9999</v>
      </c>
      <c r="HU572">
        <v>9999</v>
      </c>
      <c r="HV572">
        <v>9999</v>
      </c>
      <c r="HW572">
        <v>43.7</v>
      </c>
      <c r="HX572">
        <v>1.86401</v>
      </c>
      <c r="HY572">
        <v>1.8602</v>
      </c>
      <c r="HZ572">
        <v>1.85852</v>
      </c>
      <c r="IA572">
        <v>1.85989</v>
      </c>
      <c r="IB572">
        <v>1.85985</v>
      </c>
      <c r="IC572">
        <v>1.85838</v>
      </c>
      <c r="ID572">
        <v>1.85745</v>
      </c>
      <c r="IE572">
        <v>1.85234</v>
      </c>
      <c r="IF572">
        <v>0</v>
      </c>
      <c r="IG572">
        <v>0</v>
      </c>
      <c r="IH572">
        <v>0</v>
      </c>
      <c r="II572">
        <v>0</v>
      </c>
      <c r="IJ572" t="s">
        <v>433</v>
      </c>
      <c r="IK572" t="s">
        <v>434</v>
      </c>
      <c r="IL572" t="s">
        <v>435</v>
      </c>
      <c r="IM572" t="s">
        <v>435</v>
      </c>
      <c r="IN572" t="s">
        <v>435</v>
      </c>
      <c r="IO572" t="s">
        <v>435</v>
      </c>
      <c r="IP572">
        <v>0</v>
      </c>
      <c r="IQ572">
        <v>100</v>
      </c>
      <c r="IR572">
        <v>100</v>
      </c>
      <c r="IS572">
        <v>-0.88</v>
      </c>
      <c r="IT572">
        <v>-0.4239</v>
      </c>
      <c r="IU572">
        <v>-0.4497975998826779</v>
      </c>
      <c r="IV572">
        <v>0.0001543633802942166</v>
      </c>
      <c r="IW572">
        <v>-6.359805854135664E-07</v>
      </c>
      <c r="IX572">
        <v>1.931128000261328E-10</v>
      </c>
      <c r="IY572">
        <v>-0.4300176354642509</v>
      </c>
      <c r="IZ572">
        <v>-0.009907362677547949</v>
      </c>
      <c r="JA572">
        <v>0.0006454078662214542</v>
      </c>
      <c r="JB572">
        <v>-5.064920317128958E-06</v>
      </c>
      <c r="JC572">
        <v>3</v>
      </c>
      <c r="JD572">
        <v>1872</v>
      </c>
      <c r="JE572">
        <v>1</v>
      </c>
      <c r="JF572">
        <v>37</v>
      </c>
      <c r="JG572">
        <v>27.1</v>
      </c>
      <c r="JH572">
        <v>27.1</v>
      </c>
      <c r="JI572">
        <v>2.88086</v>
      </c>
      <c r="JJ572">
        <v>2.65259</v>
      </c>
      <c r="JK572">
        <v>1.49658</v>
      </c>
      <c r="JL572">
        <v>2.33765</v>
      </c>
      <c r="JM572">
        <v>1.54907</v>
      </c>
      <c r="JN572">
        <v>2.33765</v>
      </c>
      <c r="JO572">
        <v>43.3176</v>
      </c>
      <c r="JP572">
        <v>15.8394</v>
      </c>
      <c r="JQ572">
        <v>18</v>
      </c>
      <c r="JR572">
        <v>496.374</v>
      </c>
      <c r="JS572">
        <v>518.189</v>
      </c>
      <c r="JT572">
        <v>22.861</v>
      </c>
      <c r="JU572">
        <v>32.328</v>
      </c>
      <c r="JV572">
        <v>30.0002</v>
      </c>
      <c r="JW572">
        <v>32.3465</v>
      </c>
      <c r="JX572">
        <v>32.2811</v>
      </c>
      <c r="JY572">
        <v>57.849</v>
      </c>
      <c r="JZ572">
        <v>40.0474</v>
      </c>
      <c r="KA572">
        <v>0</v>
      </c>
      <c r="KB572">
        <v>22.8461</v>
      </c>
      <c r="KC572">
        <v>1322.24</v>
      </c>
      <c r="KD572">
        <v>16.978</v>
      </c>
      <c r="KE572">
        <v>99.6163</v>
      </c>
      <c r="KF572">
        <v>99.6105</v>
      </c>
    </row>
    <row r="573" spans="1:292">
      <c r="A573">
        <v>533</v>
      </c>
      <c r="B573">
        <v>1685136137.6</v>
      </c>
      <c r="C573">
        <v>12735.09999990463</v>
      </c>
      <c r="D573" t="s">
        <v>1511</v>
      </c>
      <c r="E573" t="s">
        <v>1512</v>
      </c>
      <c r="F573">
        <v>5</v>
      </c>
      <c r="G573" t="s">
        <v>1353</v>
      </c>
      <c r="H573">
        <v>1685136130.1</v>
      </c>
      <c r="I573">
        <f>(J573)/1000</f>
        <v>0</v>
      </c>
      <c r="J573">
        <f>IF(DO573, AM573, AG573)</f>
        <v>0</v>
      </c>
      <c r="K573">
        <f>IF(DO573, AH573, AF573)</f>
        <v>0</v>
      </c>
      <c r="L573">
        <f>DQ573 - IF(AT573&gt;1, K573*DK573*100.0/(AV573*EE573), 0)</f>
        <v>0</v>
      </c>
      <c r="M573">
        <f>((S573-I573/2)*L573-K573)/(S573+I573/2)</f>
        <v>0</v>
      </c>
      <c r="N573">
        <f>M573*(DX573+DY573)/1000.0</f>
        <v>0</v>
      </c>
      <c r="O573">
        <f>(DQ573 - IF(AT573&gt;1, K573*DK573*100.0/(AV573*EE573), 0))*(DX573+DY573)/1000.0</f>
        <v>0</v>
      </c>
      <c r="P573">
        <f>2.0/((1/R573-1/Q573)+SIGN(R573)*SQRT((1/R573-1/Q573)*(1/R573-1/Q573) + 4*DL573/((DL573+1)*(DL573+1))*(2*1/R573*1/Q573-1/Q573*1/Q573)))</f>
        <v>0</v>
      </c>
      <c r="Q573">
        <f>IF(LEFT(DM573,1)&lt;&gt;"0",IF(LEFT(DM573,1)="1",3.0,DN573),$D$5+$E$5*(EE573*DX573/($K$5*1000))+$F$5*(EE573*DX573/($K$5*1000))*MAX(MIN(DK573,$J$5),$I$5)*MAX(MIN(DK573,$J$5),$I$5)+$G$5*MAX(MIN(DK573,$J$5),$I$5)*(EE573*DX573/($K$5*1000))+$H$5*(EE573*DX573/($K$5*1000))*(EE573*DX573/($K$5*1000)))</f>
        <v>0</v>
      </c>
      <c r="R573">
        <f>I573*(1000-(1000*0.61365*exp(17.502*V573/(240.97+V573))/(DX573+DY573)+DS573)/2)/(1000*0.61365*exp(17.502*V573/(240.97+V573))/(DX573+DY573)-DS573)</f>
        <v>0</v>
      </c>
      <c r="S573">
        <f>1/((DL573+1)/(P573/1.6)+1/(Q573/1.37)) + DL573/((DL573+1)/(P573/1.6) + DL573/(Q573/1.37))</f>
        <v>0</v>
      </c>
      <c r="T573">
        <f>(DG573*DJ573)</f>
        <v>0</v>
      </c>
      <c r="U573">
        <f>(DZ573+(T573+2*0.95*5.67E-8*(((DZ573+$B$9)+273)^4-(DZ573+273)^4)-44100*I573)/(1.84*29.3*Q573+8*0.95*5.67E-8*(DZ573+273)^3))</f>
        <v>0</v>
      </c>
      <c r="V573">
        <f>($C$9*EA573+$D$9*EB573+$E$9*U573)</f>
        <v>0</v>
      </c>
      <c r="W573">
        <f>0.61365*exp(17.502*V573/(240.97+V573))</f>
        <v>0</v>
      </c>
      <c r="X573">
        <f>(Y573/Z573*100)</f>
        <v>0</v>
      </c>
      <c r="Y573">
        <f>DS573*(DX573+DY573)/1000</f>
        <v>0</v>
      </c>
      <c r="Z573">
        <f>0.61365*exp(17.502*DZ573/(240.97+DZ573))</f>
        <v>0</v>
      </c>
      <c r="AA573">
        <f>(W573-DS573*(DX573+DY573)/1000)</f>
        <v>0</v>
      </c>
      <c r="AB573">
        <f>(-I573*44100)</f>
        <v>0</v>
      </c>
      <c r="AC573">
        <f>2*29.3*Q573*0.92*(DZ573-V573)</f>
        <v>0</v>
      </c>
      <c r="AD573">
        <f>2*0.95*5.67E-8*(((DZ573+$B$9)+273)^4-(V573+273)^4)</f>
        <v>0</v>
      </c>
      <c r="AE573">
        <f>T573+AD573+AB573+AC573</f>
        <v>0</v>
      </c>
      <c r="AF573">
        <f>DW573*AT573*(DR573-DQ573*(1000-AT573*DT573)/(1000-AT573*DS573))/(100*DK573)</f>
        <v>0</v>
      </c>
      <c r="AG573">
        <f>1000*DW573*AT573*(DS573-DT573)/(100*DK573*(1000-AT573*DS573))</f>
        <v>0</v>
      </c>
      <c r="AH573">
        <f>(AI573 - AJ573 - DX573*1E3/(8.314*(DZ573+273.15)) * AL573/DW573 * AK573) * DW573/(100*DK573) * (1000 - DT573)/1000</f>
        <v>0</v>
      </c>
      <c r="AI573">
        <v>1330.790892885738</v>
      </c>
      <c r="AJ573">
        <v>1301.689393939394</v>
      </c>
      <c r="AK573">
        <v>3.404259295437324</v>
      </c>
      <c r="AL573">
        <v>66.91601856702424</v>
      </c>
      <c r="AM573">
        <f>(AO573 - AN573 + DX573*1E3/(8.314*(DZ573+273.15)) * AQ573/DW573 * AP573) * DW573/(100*DK573) * 1000/(1000 - AO573)</f>
        <v>0</v>
      </c>
      <c r="AN573">
        <v>17.02009295368709</v>
      </c>
      <c r="AO573">
        <v>18.12938951048952</v>
      </c>
      <c r="AP573">
        <v>-8.516400753003122E-05</v>
      </c>
      <c r="AQ573">
        <v>105.3617858527693</v>
      </c>
      <c r="AR573">
        <v>0</v>
      </c>
      <c r="AS573">
        <v>0</v>
      </c>
      <c r="AT573">
        <f>IF(AR573*$H$15&gt;=AV573,1.0,(AV573/(AV573-AR573*$H$15)))</f>
        <v>0</v>
      </c>
      <c r="AU573">
        <f>(AT573-1)*100</f>
        <v>0</v>
      </c>
      <c r="AV573">
        <f>MAX(0,($B$15+$C$15*EE573)/(1+$D$15*EE573)*DX573/(DZ573+273)*$E$15)</f>
        <v>0</v>
      </c>
      <c r="AW573" t="s">
        <v>429</v>
      </c>
      <c r="AX573" t="s">
        <v>429</v>
      </c>
      <c r="AY573">
        <v>0</v>
      </c>
      <c r="AZ573">
        <v>0</v>
      </c>
      <c r="BA573">
        <f>1-AY573/AZ573</f>
        <v>0</v>
      </c>
      <c r="BB573">
        <v>0</v>
      </c>
      <c r="BC573" t="s">
        <v>429</v>
      </c>
      <c r="BD573" t="s">
        <v>429</v>
      </c>
      <c r="BE573">
        <v>0</v>
      </c>
      <c r="BF573">
        <v>0</v>
      </c>
      <c r="BG573">
        <f>1-BE573/BF573</f>
        <v>0</v>
      </c>
      <c r="BH573">
        <v>0.5</v>
      </c>
      <c r="BI573">
        <f>DH573</f>
        <v>0</v>
      </c>
      <c r="BJ573">
        <f>K573</f>
        <v>0</v>
      </c>
      <c r="BK573">
        <f>BG573*BH573*BI573</f>
        <v>0</v>
      </c>
      <c r="BL573">
        <f>(BJ573-BB573)/BI573</f>
        <v>0</v>
      </c>
      <c r="BM573">
        <f>(AZ573-BF573)/BF573</f>
        <v>0</v>
      </c>
      <c r="BN573">
        <f>AY573/(BA573+AY573/BF573)</f>
        <v>0</v>
      </c>
      <c r="BO573" t="s">
        <v>429</v>
      </c>
      <c r="BP573">
        <v>0</v>
      </c>
      <c r="BQ573">
        <f>IF(BP573&lt;&gt;0, BP573, BN573)</f>
        <v>0</v>
      </c>
      <c r="BR573">
        <f>1-BQ573/BF573</f>
        <v>0</v>
      </c>
      <c r="BS573">
        <f>(BF573-BE573)/(BF573-BQ573)</f>
        <v>0</v>
      </c>
      <c r="BT573">
        <f>(AZ573-BF573)/(AZ573-BQ573)</f>
        <v>0</v>
      </c>
      <c r="BU573">
        <f>(BF573-BE573)/(BF573-AY573)</f>
        <v>0</v>
      </c>
      <c r="BV573">
        <f>(AZ573-BF573)/(AZ573-AY573)</f>
        <v>0</v>
      </c>
      <c r="BW573">
        <f>(BS573*BQ573/BE573)</f>
        <v>0</v>
      </c>
      <c r="BX573">
        <f>(1-BW573)</f>
        <v>0</v>
      </c>
      <c r="DG573">
        <f>$B$13*EF573+$C$13*EG573+$F$13*ER573*(1-EU573)</f>
        <v>0</v>
      </c>
      <c r="DH573">
        <f>DG573*DI573</f>
        <v>0</v>
      </c>
      <c r="DI573">
        <f>($B$13*$D$11+$C$13*$D$11+$F$13*((FE573+EW573)/MAX(FE573+EW573+FF573, 0.1)*$I$11+FF573/MAX(FE573+EW573+FF573, 0.1)*$J$11))/($B$13+$C$13+$F$13)</f>
        <v>0</v>
      </c>
      <c r="DJ573">
        <f>($B$13*$K$11+$C$13*$K$11+$F$13*((FE573+EW573)/MAX(FE573+EW573+FF573, 0.1)*$P$11+FF573/MAX(FE573+EW573+FF573, 0.1)*$Q$11))/($B$13+$C$13+$F$13)</f>
        <v>0</v>
      </c>
      <c r="DK573">
        <v>5.18</v>
      </c>
      <c r="DL573">
        <v>0.5</v>
      </c>
      <c r="DM573" t="s">
        <v>430</v>
      </c>
      <c r="DN573">
        <v>2</v>
      </c>
      <c r="DO573" t="b">
        <v>1</v>
      </c>
      <c r="DP573">
        <v>1685136130.1</v>
      </c>
      <c r="DQ573">
        <v>1254.651481481481</v>
      </c>
      <c r="DR573">
        <v>1294.202592592593</v>
      </c>
      <c r="DS573">
        <v>18.14397407407408</v>
      </c>
      <c r="DT573">
        <v>17.02023333333333</v>
      </c>
      <c r="DU573">
        <v>1255.527407407408</v>
      </c>
      <c r="DV573">
        <v>18.56786296296296</v>
      </c>
      <c r="DW573">
        <v>499.989037037037</v>
      </c>
      <c r="DX573">
        <v>99.53054444444443</v>
      </c>
      <c r="DY573">
        <v>0.09991371111111112</v>
      </c>
      <c r="DZ573">
        <v>27.19949259259259</v>
      </c>
      <c r="EA573">
        <v>28.04356666666667</v>
      </c>
      <c r="EB573">
        <v>999.9000000000001</v>
      </c>
      <c r="EC573">
        <v>0</v>
      </c>
      <c r="ED573">
        <v>0</v>
      </c>
      <c r="EE573">
        <v>9998.881481481483</v>
      </c>
      <c r="EF573">
        <v>0</v>
      </c>
      <c r="EG573">
        <v>20.51484444444445</v>
      </c>
      <c r="EH573">
        <v>-39.55022222222222</v>
      </c>
      <c r="EI573">
        <v>1277.837037037037</v>
      </c>
      <c r="EJ573">
        <v>1316.611851851852</v>
      </c>
      <c r="EK573">
        <v>1.123735555555555</v>
      </c>
      <c r="EL573">
        <v>1294.202592592593</v>
      </c>
      <c r="EM573">
        <v>17.02023333333333</v>
      </c>
      <c r="EN573">
        <v>1.80588037037037</v>
      </c>
      <c r="EO573">
        <v>1.694034074074074</v>
      </c>
      <c r="EP573">
        <v>15.83776666666667</v>
      </c>
      <c r="EQ573">
        <v>14.84186666666667</v>
      </c>
      <c r="ER573">
        <v>1999.994074074074</v>
      </c>
      <c r="ES573">
        <v>0.9800053333333332</v>
      </c>
      <c r="ET573">
        <v>0.01999488148148148</v>
      </c>
      <c r="EU573">
        <v>0</v>
      </c>
      <c r="EV573">
        <v>481.4974444444445</v>
      </c>
      <c r="EW573">
        <v>5.00078</v>
      </c>
      <c r="EX573">
        <v>12432.64074074074</v>
      </c>
      <c r="EY573">
        <v>16379.63333333333</v>
      </c>
      <c r="EZ573">
        <v>41.36085185185185</v>
      </c>
      <c r="FA573">
        <v>42.43707407407406</v>
      </c>
      <c r="FB573">
        <v>41.45344444444444</v>
      </c>
      <c r="FC573">
        <v>41.97896296296295</v>
      </c>
      <c r="FD573">
        <v>42.21970370370369</v>
      </c>
      <c r="FE573">
        <v>1955.104074074074</v>
      </c>
      <c r="FF573">
        <v>39.89000000000001</v>
      </c>
      <c r="FG573">
        <v>0</v>
      </c>
      <c r="FH573">
        <v>1685136135.7</v>
      </c>
      <c r="FI573">
        <v>0</v>
      </c>
      <c r="FJ573">
        <v>481.5008461538461</v>
      </c>
      <c r="FK573">
        <v>-0.428376061915028</v>
      </c>
      <c r="FL573">
        <v>-460.3418807145693</v>
      </c>
      <c r="FM573">
        <v>12432.7</v>
      </c>
      <c r="FN573">
        <v>15</v>
      </c>
      <c r="FO573">
        <v>1685134506</v>
      </c>
      <c r="FP573" t="s">
        <v>1354</v>
      </c>
      <c r="FQ573">
        <v>1685134505.5</v>
      </c>
      <c r="FR573">
        <v>1685134506</v>
      </c>
      <c r="FS573">
        <v>8</v>
      </c>
      <c r="FT573">
        <v>0.058</v>
      </c>
      <c r="FU573">
        <v>-0.01</v>
      </c>
      <c r="FV573">
        <v>-0.483</v>
      </c>
      <c r="FW573">
        <v>-0.436</v>
      </c>
      <c r="FX573">
        <v>420</v>
      </c>
      <c r="FY573">
        <v>17</v>
      </c>
      <c r="FZ573">
        <v>0.32</v>
      </c>
      <c r="GA573">
        <v>0.03</v>
      </c>
      <c r="GB573">
        <v>-39.5205275</v>
      </c>
      <c r="GC573">
        <v>-0.8467530956847987</v>
      </c>
      <c r="GD573">
        <v>0.09990987936010207</v>
      </c>
      <c r="GE573">
        <v>0</v>
      </c>
      <c r="GF573">
        <v>1.132549</v>
      </c>
      <c r="GG573">
        <v>-0.1776326454033808</v>
      </c>
      <c r="GH573">
        <v>0.01730048031125148</v>
      </c>
      <c r="GI573">
        <v>1</v>
      </c>
      <c r="GJ573">
        <v>1</v>
      </c>
      <c r="GK573">
        <v>2</v>
      </c>
      <c r="GL573" t="s">
        <v>432</v>
      </c>
      <c r="GM573">
        <v>3.09887</v>
      </c>
      <c r="GN573">
        <v>2.75802</v>
      </c>
      <c r="GO573">
        <v>0.204127</v>
      </c>
      <c r="GP573">
        <v>0.207976</v>
      </c>
      <c r="GQ573">
        <v>0.098609</v>
      </c>
      <c r="GR573">
        <v>0.093222</v>
      </c>
      <c r="GS573">
        <v>20303.5</v>
      </c>
      <c r="GT573">
        <v>19927.6</v>
      </c>
      <c r="GU573">
        <v>26066.4</v>
      </c>
      <c r="GV573">
        <v>25512.7</v>
      </c>
      <c r="GW573">
        <v>37725</v>
      </c>
      <c r="GX573">
        <v>35125</v>
      </c>
      <c r="GY573">
        <v>45586.3</v>
      </c>
      <c r="GZ573">
        <v>41898.7</v>
      </c>
      <c r="HA573">
        <v>1.85222</v>
      </c>
      <c r="HB573">
        <v>1.86145</v>
      </c>
      <c r="HC573">
        <v>-0.0849217</v>
      </c>
      <c r="HD573">
        <v>0</v>
      </c>
      <c r="HE573">
        <v>29.4154</v>
      </c>
      <c r="HF573">
        <v>999.9</v>
      </c>
      <c r="HG573">
        <v>38.9</v>
      </c>
      <c r="HH573">
        <v>40.9</v>
      </c>
      <c r="HI573">
        <v>30.3981</v>
      </c>
      <c r="HJ573">
        <v>62.3002</v>
      </c>
      <c r="HK573">
        <v>22.9688</v>
      </c>
      <c r="HL573">
        <v>1</v>
      </c>
      <c r="HM573">
        <v>0.416484</v>
      </c>
      <c r="HN573">
        <v>4.36198</v>
      </c>
      <c r="HO573">
        <v>20.2505</v>
      </c>
      <c r="HP573">
        <v>5.21325</v>
      </c>
      <c r="HQ573">
        <v>11.98</v>
      </c>
      <c r="HR573">
        <v>4.96365</v>
      </c>
      <c r="HS573">
        <v>3.27438</v>
      </c>
      <c r="HT573">
        <v>9999</v>
      </c>
      <c r="HU573">
        <v>9999</v>
      </c>
      <c r="HV573">
        <v>9999</v>
      </c>
      <c r="HW573">
        <v>43.7</v>
      </c>
      <c r="HX573">
        <v>1.864</v>
      </c>
      <c r="HY573">
        <v>1.8602</v>
      </c>
      <c r="HZ573">
        <v>1.85852</v>
      </c>
      <c r="IA573">
        <v>1.85989</v>
      </c>
      <c r="IB573">
        <v>1.85986</v>
      </c>
      <c r="IC573">
        <v>1.85838</v>
      </c>
      <c r="ID573">
        <v>1.85745</v>
      </c>
      <c r="IE573">
        <v>1.85232</v>
      </c>
      <c r="IF573">
        <v>0</v>
      </c>
      <c r="IG573">
        <v>0</v>
      </c>
      <c r="IH573">
        <v>0</v>
      </c>
      <c r="II573">
        <v>0</v>
      </c>
      <c r="IJ573" t="s">
        <v>433</v>
      </c>
      <c r="IK573" t="s">
        <v>434</v>
      </c>
      <c r="IL573" t="s">
        <v>435</v>
      </c>
      <c r="IM573" t="s">
        <v>435</v>
      </c>
      <c r="IN573" t="s">
        <v>435</v>
      </c>
      <c r="IO573" t="s">
        <v>435</v>
      </c>
      <c r="IP573">
        <v>0</v>
      </c>
      <c r="IQ573">
        <v>100</v>
      </c>
      <c r="IR573">
        <v>100</v>
      </c>
      <c r="IS573">
        <v>-0.89</v>
      </c>
      <c r="IT573">
        <v>-0.424</v>
      </c>
      <c r="IU573">
        <v>-0.4497975998826779</v>
      </c>
      <c r="IV573">
        <v>0.0001543633802942166</v>
      </c>
      <c r="IW573">
        <v>-6.359805854135664E-07</v>
      </c>
      <c r="IX573">
        <v>1.931128000261328E-10</v>
      </c>
      <c r="IY573">
        <v>-0.4300176354642509</v>
      </c>
      <c r="IZ573">
        <v>-0.009907362677547949</v>
      </c>
      <c r="JA573">
        <v>0.0006454078662214542</v>
      </c>
      <c r="JB573">
        <v>-5.064920317128958E-06</v>
      </c>
      <c r="JC573">
        <v>3</v>
      </c>
      <c r="JD573">
        <v>1872</v>
      </c>
      <c r="JE573">
        <v>1</v>
      </c>
      <c r="JF573">
        <v>37</v>
      </c>
      <c r="JG573">
        <v>27.2</v>
      </c>
      <c r="JH573">
        <v>27.2</v>
      </c>
      <c r="JI573">
        <v>2.90894</v>
      </c>
      <c r="JJ573">
        <v>2.6355</v>
      </c>
      <c r="JK573">
        <v>1.49658</v>
      </c>
      <c r="JL573">
        <v>2.33887</v>
      </c>
      <c r="JM573">
        <v>1.54907</v>
      </c>
      <c r="JN573">
        <v>2.48535</v>
      </c>
      <c r="JO573">
        <v>43.3176</v>
      </c>
      <c r="JP573">
        <v>15.8482</v>
      </c>
      <c r="JQ573">
        <v>18</v>
      </c>
      <c r="JR573">
        <v>496.209</v>
      </c>
      <c r="JS573">
        <v>518.417</v>
      </c>
      <c r="JT573">
        <v>22.8122</v>
      </c>
      <c r="JU573">
        <v>32.3253</v>
      </c>
      <c r="JV573">
        <v>29.9999</v>
      </c>
      <c r="JW573">
        <v>32.3446</v>
      </c>
      <c r="JX573">
        <v>32.2791</v>
      </c>
      <c r="JY573">
        <v>58.4804</v>
      </c>
      <c r="JZ573">
        <v>40.0474</v>
      </c>
      <c r="KA573">
        <v>0</v>
      </c>
      <c r="KB573">
        <v>22.8157</v>
      </c>
      <c r="KC573">
        <v>1342.27</v>
      </c>
      <c r="KD573">
        <v>16.9893</v>
      </c>
      <c r="KE573">
        <v>99.61620000000001</v>
      </c>
      <c r="KF573">
        <v>99.6105</v>
      </c>
    </row>
    <row r="574" spans="1:292">
      <c r="A574">
        <v>534</v>
      </c>
      <c r="B574">
        <v>1685136142.6</v>
      </c>
      <c r="C574">
        <v>12740.09999990463</v>
      </c>
      <c r="D574" t="s">
        <v>1513</v>
      </c>
      <c r="E574" t="s">
        <v>1514</v>
      </c>
      <c r="F574">
        <v>5</v>
      </c>
      <c r="G574" t="s">
        <v>1353</v>
      </c>
      <c r="H574">
        <v>1685136134.814285</v>
      </c>
      <c r="I574">
        <f>(J574)/1000</f>
        <v>0</v>
      </c>
      <c r="J574">
        <f>IF(DO574, AM574, AG574)</f>
        <v>0</v>
      </c>
      <c r="K574">
        <f>IF(DO574, AH574, AF574)</f>
        <v>0</v>
      </c>
      <c r="L574">
        <f>DQ574 - IF(AT574&gt;1, K574*DK574*100.0/(AV574*EE574), 0)</f>
        <v>0</v>
      </c>
      <c r="M574">
        <f>((S574-I574/2)*L574-K574)/(S574+I574/2)</f>
        <v>0</v>
      </c>
      <c r="N574">
        <f>M574*(DX574+DY574)/1000.0</f>
        <v>0</v>
      </c>
      <c r="O574">
        <f>(DQ574 - IF(AT574&gt;1, K574*DK574*100.0/(AV574*EE574), 0))*(DX574+DY574)/1000.0</f>
        <v>0</v>
      </c>
      <c r="P574">
        <f>2.0/((1/R574-1/Q574)+SIGN(R574)*SQRT((1/R574-1/Q574)*(1/R574-1/Q574) + 4*DL574/((DL574+1)*(DL574+1))*(2*1/R574*1/Q574-1/Q574*1/Q574)))</f>
        <v>0</v>
      </c>
      <c r="Q574">
        <f>IF(LEFT(DM574,1)&lt;&gt;"0",IF(LEFT(DM574,1)="1",3.0,DN574),$D$5+$E$5*(EE574*DX574/($K$5*1000))+$F$5*(EE574*DX574/($K$5*1000))*MAX(MIN(DK574,$J$5),$I$5)*MAX(MIN(DK574,$J$5),$I$5)+$G$5*MAX(MIN(DK574,$J$5),$I$5)*(EE574*DX574/($K$5*1000))+$H$5*(EE574*DX574/($K$5*1000))*(EE574*DX574/($K$5*1000)))</f>
        <v>0</v>
      </c>
      <c r="R574">
        <f>I574*(1000-(1000*0.61365*exp(17.502*V574/(240.97+V574))/(DX574+DY574)+DS574)/2)/(1000*0.61365*exp(17.502*V574/(240.97+V574))/(DX574+DY574)-DS574)</f>
        <v>0</v>
      </c>
      <c r="S574">
        <f>1/((DL574+1)/(P574/1.6)+1/(Q574/1.37)) + DL574/((DL574+1)/(P574/1.6) + DL574/(Q574/1.37))</f>
        <v>0</v>
      </c>
      <c r="T574">
        <f>(DG574*DJ574)</f>
        <v>0</v>
      </c>
      <c r="U574">
        <f>(DZ574+(T574+2*0.95*5.67E-8*(((DZ574+$B$9)+273)^4-(DZ574+273)^4)-44100*I574)/(1.84*29.3*Q574+8*0.95*5.67E-8*(DZ574+273)^3))</f>
        <v>0</v>
      </c>
      <c r="V574">
        <f>($C$9*EA574+$D$9*EB574+$E$9*U574)</f>
        <v>0</v>
      </c>
      <c r="W574">
        <f>0.61365*exp(17.502*V574/(240.97+V574))</f>
        <v>0</v>
      </c>
      <c r="X574">
        <f>(Y574/Z574*100)</f>
        <v>0</v>
      </c>
      <c r="Y574">
        <f>DS574*(DX574+DY574)/1000</f>
        <v>0</v>
      </c>
      <c r="Z574">
        <f>0.61365*exp(17.502*DZ574/(240.97+DZ574))</f>
        <v>0</v>
      </c>
      <c r="AA574">
        <f>(W574-DS574*(DX574+DY574)/1000)</f>
        <v>0</v>
      </c>
      <c r="AB574">
        <f>(-I574*44100)</f>
        <v>0</v>
      </c>
      <c r="AC574">
        <f>2*29.3*Q574*0.92*(DZ574-V574)</f>
        <v>0</v>
      </c>
      <c r="AD574">
        <f>2*0.95*5.67E-8*(((DZ574+$B$9)+273)^4-(V574+273)^4)</f>
        <v>0</v>
      </c>
      <c r="AE574">
        <f>T574+AD574+AB574+AC574</f>
        <v>0</v>
      </c>
      <c r="AF574">
        <f>DW574*AT574*(DR574-DQ574*(1000-AT574*DT574)/(1000-AT574*DS574))/(100*DK574)</f>
        <v>0</v>
      </c>
      <c r="AG574">
        <f>1000*DW574*AT574*(DS574-DT574)/(100*DK574*(1000-AT574*DS574))</f>
        <v>0</v>
      </c>
      <c r="AH574">
        <f>(AI574 - AJ574 - DX574*1E3/(8.314*(DZ574+273.15)) * AL574/DW574 * AK574) * DW574/(100*DK574) * (1000 - DT574)/1000</f>
        <v>0</v>
      </c>
      <c r="AI574">
        <v>1347.598446535556</v>
      </c>
      <c r="AJ574">
        <v>1318.559212121212</v>
      </c>
      <c r="AK574">
        <v>3.364432159062223</v>
      </c>
      <c r="AL574">
        <v>66.91601856702424</v>
      </c>
      <c r="AM574">
        <f>(AO574 - AN574 + DX574*1E3/(8.314*(DZ574+273.15)) * AQ574/DW574 * AP574) * DW574/(100*DK574) * 1000/(1000 - AO574)</f>
        <v>0</v>
      </c>
      <c r="AN574">
        <v>17.02118725676762</v>
      </c>
      <c r="AO574">
        <v>18.1221076923077</v>
      </c>
      <c r="AP574">
        <v>-3.044037272462917E-05</v>
      </c>
      <c r="AQ574">
        <v>105.3617858527693</v>
      </c>
      <c r="AR574">
        <v>0</v>
      </c>
      <c r="AS574">
        <v>0</v>
      </c>
      <c r="AT574">
        <f>IF(AR574*$H$15&gt;=AV574,1.0,(AV574/(AV574-AR574*$H$15)))</f>
        <v>0</v>
      </c>
      <c r="AU574">
        <f>(AT574-1)*100</f>
        <v>0</v>
      </c>
      <c r="AV574">
        <f>MAX(0,($B$15+$C$15*EE574)/(1+$D$15*EE574)*DX574/(DZ574+273)*$E$15)</f>
        <v>0</v>
      </c>
      <c r="AW574" t="s">
        <v>429</v>
      </c>
      <c r="AX574" t="s">
        <v>429</v>
      </c>
      <c r="AY574">
        <v>0</v>
      </c>
      <c r="AZ574">
        <v>0</v>
      </c>
      <c r="BA574">
        <f>1-AY574/AZ574</f>
        <v>0</v>
      </c>
      <c r="BB574">
        <v>0</v>
      </c>
      <c r="BC574" t="s">
        <v>429</v>
      </c>
      <c r="BD574" t="s">
        <v>429</v>
      </c>
      <c r="BE574">
        <v>0</v>
      </c>
      <c r="BF574">
        <v>0</v>
      </c>
      <c r="BG574">
        <f>1-BE574/BF574</f>
        <v>0</v>
      </c>
      <c r="BH574">
        <v>0.5</v>
      </c>
      <c r="BI574">
        <f>DH574</f>
        <v>0</v>
      </c>
      <c r="BJ574">
        <f>K574</f>
        <v>0</v>
      </c>
      <c r="BK574">
        <f>BG574*BH574*BI574</f>
        <v>0</v>
      </c>
      <c r="BL574">
        <f>(BJ574-BB574)/BI574</f>
        <v>0</v>
      </c>
      <c r="BM574">
        <f>(AZ574-BF574)/BF574</f>
        <v>0</v>
      </c>
      <c r="BN574">
        <f>AY574/(BA574+AY574/BF574)</f>
        <v>0</v>
      </c>
      <c r="BO574" t="s">
        <v>429</v>
      </c>
      <c r="BP574">
        <v>0</v>
      </c>
      <c r="BQ574">
        <f>IF(BP574&lt;&gt;0, BP574, BN574)</f>
        <v>0</v>
      </c>
      <c r="BR574">
        <f>1-BQ574/BF574</f>
        <v>0</v>
      </c>
      <c r="BS574">
        <f>(BF574-BE574)/(BF574-BQ574)</f>
        <v>0</v>
      </c>
      <c r="BT574">
        <f>(AZ574-BF574)/(AZ574-BQ574)</f>
        <v>0</v>
      </c>
      <c r="BU574">
        <f>(BF574-BE574)/(BF574-AY574)</f>
        <v>0</v>
      </c>
      <c r="BV574">
        <f>(AZ574-BF574)/(AZ574-AY574)</f>
        <v>0</v>
      </c>
      <c r="BW574">
        <f>(BS574*BQ574/BE574)</f>
        <v>0</v>
      </c>
      <c r="BX574">
        <f>(1-BW574)</f>
        <v>0</v>
      </c>
      <c r="DG574">
        <f>$B$13*EF574+$C$13*EG574+$F$13*ER574*(1-EU574)</f>
        <v>0</v>
      </c>
      <c r="DH574">
        <f>DG574*DI574</f>
        <v>0</v>
      </c>
      <c r="DI574">
        <f>($B$13*$D$11+$C$13*$D$11+$F$13*((FE574+EW574)/MAX(FE574+EW574+FF574, 0.1)*$I$11+FF574/MAX(FE574+EW574+FF574, 0.1)*$J$11))/($B$13+$C$13+$F$13)</f>
        <v>0</v>
      </c>
      <c r="DJ574">
        <f>($B$13*$K$11+$C$13*$K$11+$F$13*((FE574+EW574)/MAX(FE574+EW574+FF574, 0.1)*$P$11+FF574/MAX(FE574+EW574+FF574, 0.1)*$Q$11))/($B$13+$C$13+$F$13)</f>
        <v>0</v>
      </c>
      <c r="DK574">
        <v>5.18</v>
      </c>
      <c r="DL574">
        <v>0.5</v>
      </c>
      <c r="DM574" t="s">
        <v>430</v>
      </c>
      <c r="DN574">
        <v>2</v>
      </c>
      <c r="DO574" t="b">
        <v>1</v>
      </c>
      <c r="DP574">
        <v>1685136134.814285</v>
      </c>
      <c r="DQ574">
        <v>1270.400714285714</v>
      </c>
      <c r="DR574">
        <v>1309.97</v>
      </c>
      <c r="DS574">
        <v>18.13429285714286</v>
      </c>
      <c r="DT574">
        <v>17.02071785714286</v>
      </c>
      <c r="DU574">
        <v>1271.284642857143</v>
      </c>
      <c r="DV574">
        <v>18.55826428571428</v>
      </c>
      <c r="DW574">
        <v>500.0096428571429</v>
      </c>
      <c r="DX574">
        <v>99.52998214285715</v>
      </c>
      <c r="DY574">
        <v>0.09998186428571428</v>
      </c>
      <c r="DZ574">
        <v>27.19605714285714</v>
      </c>
      <c r="EA574">
        <v>28.03000714285715</v>
      </c>
      <c r="EB574">
        <v>999.9000000000002</v>
      </c>
      <c r="EC574">
        <v>0</v>
      </c>
      <c r="ED574">
        <v>0</v>
      </c>
      <c r="EE574">
        <v>9995.305357142857</v>
      </c>
      <c r="EF574">
        <v>0</v>
      </c>
      <c r="EG574">
        <v>20.28457857142857</v>
      </c>
      <c r="EH574">
        <v>-39.56920714285714</v>
      </c>
      <c r="EI574">
        <v>1293.863571428572</v>
      </c>
      <c r="EJ574">
        <v>1332.653214285714</v>
      </c>
      <c r="EK574">
        <v>1.113572142857143</v>
      </c>
      <c r="EL574">
        <v>1309.97</v>
      </c>
      <c r="EM574">
        <v>17.02071785714286</v>
      </c>
      <c r="EN574">
        <v>1.804906428571428</v>
      </c>
      <c r="EO574">
        <v>1.6940725</v>
      </c>
      <c r="EP574">
        <v>15.82933214285714</v>
      </c>
      <c r="EQ574">
        <v>14.84222142857143</v>
      </c>
      <c r="ER574">
        <v>1999.983571428571</v>
      </c>
      <c r="ES574">
        <v>0.9800051428571427</v>
      </c>
      <c r="ET574">
        <v>0.01999508214285714</v>
      </c>
      <c r="EU574">
        <v>0</v>
      </c>
      <c r="EV574">
        <v>481.4466071428572</v>
      </c>
      <c r="EW574">
        <v>5.00078</v>
      </c>
      <c r="EX574">
        <v>12400.61785714286</v>
      </c>
      <c r="EY574">
        <v>16379.55357142857</v>
      </c>
      <c r="EZ574">
        <v>41.35021428571428</v>
      </c>
      <c r="FA574">
        <v>42.43257142857141</v>
      </c>
      <c r="FB574">
        <v>41.58010714285713</v>
      </c>
      <c r="FC574">
        <v>41.96857142857142</v>
      </c>
      <c r="FD574">
        <v>42.21621428571427</v>
      </c>
      <c r="FE574">
        <v>1955.093571428572</v>
      </c>
      <c r="FF574">
        <v>39.89000000000001</v>
      </c>
      <c r="FG574">
        <v>0</v>
      </c>
      <c r="FH574">
        <v>1685136140.5</v>
      </c>
      <c r="FI574">
        <v>0</v>
      </c>
      <c r="FJ574">
        <v>481.4624615384616</v>
      </c>
      <c r="FK574">
        <v>-0.4899145220893095</v>
      </c>
      <c r="FL574">
        <v>-344.2632474402892</v>
      </c>
      <c r="FM574">
        <v>12400.78846153846</v>
      </c>
      <c r="FN574">
        <v>15</v>
      </c>
      <c r="FO574">
        <v>1685134506</v>
      </c>
      <c r="FP574" t="s">
        <v>1354</v>
      </c>
      <c r="FQ574">
        <v>1685134505.5</v>
      </c>
      <c r="FR574">
        <v>1685134506</v>
      </c>
      <c r="FS574">
        <v>8</v>
      </c>
      <c r="FT574">
        <v>0.058</v>
      </c>
      <c r="FU574">
        <v>-0.01</v>
      </c>
      <c r="FV574">
        <v>-0.483</v>
      </c>
      <c r="FW574">
        <v>-0.436</v>
      </c>
      <c r="FX574">
        <v>420</v>
      </c>
      <c r="FY574">
        <v>17</v>
      </c>
      <c r="FZ574">
        <v>0.32</v>
      </c>
      <c r="GA574">
        <v>0.03</v>
      </c>
      <c r="GB574">
        <v>-39.535175</v>
      </c>
      <c r="GC574">
        <v>-0.2582521575984558</v>
      </c>
      <c r="GD574">
        <v>0.08358049937036839</v>
      </c>
      <c r="GE574">
        <v>0</v>
      </c>
      <c r="GF574">
        <v>1.12192325</v>
      </c>
      <c r="GG574">
        <v>-0.138664953095687</v>
      </c>
      <c r="GH574">
        <v>0.01358231669994116</v>
      </c>
      <c r="GI574">
        <v>1</v>
      </c>
      <c r="GJ574">
        <v>1</v>
      </c>
      <c r="GK574">
        <v>2</v>
      </c>
      <c r="GL574" t="s">
        <v>432</v>
      </c>
      <c r="GM574">
        <v>3.09903</v>
      </c>
      <c r="GN574">
        <v>2.75784</v>
      </c>
      <c r="GO574">
        <v>0.205742</v>
      </c>
      <c r="GP574">
        <v>0.209574</v>
      </c>
      <c r="GQ574">
        <v>0.0985806</v>
      </c>
      <c r="GR574">
        <v>0.0932214</v>
      </c>
      <c r="GS574">
        <v>20262.4</v>
      </c>
      <c r="GT574">
        <v>19887.5</v>
      </c>
      <c r="GU574">
        <v>26066.7</v>
      </c>
      <c r="GV574">
        <v>25512.9</v>
      </c>
      <c r="GW574">
        <v>37726.7</v>
      </c>
      <c r="GX574">
        <v>35125.4</v>
      </c>
      <c r="GY574">
        <v>45586.6</v>
      </c>
      <c r="GZ574">
        <v>41898.9</v>
      </c>
      <c r="HA574">
        <v>1.85228</v>
      </c>
      <c r="HB574">
        <v>1.86145</v>
      </c>
      <c r="HC574">
        <v>-0.0857376</v>
      </c>
      <c r="HD574">
        <v>0</v>
      </c>
      <c r="HE574">
        <v>29.411</v>
      </c>
      <c r="HF574">
        <v>999.9</v>
      </c>
      <c r="HG574">
        <v>38.9</v>
      </c>
      <c r="HH574">
        <v>40.9</v>
      </c>
      <c r="HI574">
        <v>30.3969</v>
      </c>
      <c r="HJ574">
        <v>62.1302</v>
      </c>
      <c r="HK574">
        <v>23.137</v>
      </c>
      <c r="HL574">
        <v>1</v>
      </c>
      <c r="HM574">
        <v>0.415478</v>
      </c>
      <c r="HN574">
        <v>4.28889</v>
      </c>
      <c r="HO574">
        <v>20.2525</v>
      </c>
      <c r="HP574">
        <v>5.21265</v>
      </c>
      <c r="HQ574">
        <v>11.98</v>
      </c>
      <c r="HR574">
        <v>4.96345</v>
      </c>
      <c r="HS574">
        <v>3.2743</v>
      </c>
      <c r="HT574">
        <v>9999</v>
      </c>
      <c r="HU574">
        <v>9999</v>
      </c>
      <c r="HV574">
        <v>9999</v>
      </c>
      <c r="HW574">
        <v>43.7</v>
      </c>
      <c r="HX574">
        <v>1.86401</v>
      </c>
      <c r="HY574">
        <v>1.8602</v>
      </c>
      <c r="HZ574">
        <v>1.85851</v>
      </c>
      <c r="IA574">
        <v>1.85988</v>
      </c>
      <c r="IB574">
        <v>1.85986</v>
      </c>
      <c r="IC574">
        <v>1.85838</v>
      </c>
      <c r="ID574">
        <v>1.85745</v>
      </c>
      <c r="IE574">
        <v>1.85232</v>
      </c>
      <c r="IF574">
        <v>0</v>
      </c>
      <c r="IG574">
        <v>0</v>
      </c>
      <c r="IH574">
        <v>0</v>
      </c>
      <c r="II574">
        <v>0</v>
      </c>
      <c r="IJ574" t="s">
        <v>433</v>
      </c>
      <c r="IK574" t="s">
        <v>434</v>
      </c>
      <c r="IL574" t="s">
        <v>435</v>
      </c>
      <c r="IM574" t="s">
        <v>435</v>
      </c>
      <c r="IN574" t="s">
        <v>435</v>
      </c>
      <c r="IO574" t="s">
        <v>435</v>
      </c>
      <c r="IP574">
        <v>0</v>
      </c>
      <c r="IQ574">
        <v>100</v>
      </c>
      <c r="IR574">
        <v>100</v>
      </c>
      <c r="IS574">
        <v>-0.9</v>
      </c>
      <c r="IT574">
        <v>-0.424</v>
      </c>
      <c r="IU574">
        <v>-0.4497975998826779</v>
      </c>
      <c r="IV574">
        <v>0.0001543633802942166</v>
      </c>
      <c r="IW574">
        <v>-6.359805854135664E-07</v>
      </c>
      <c r="IX574">
        <v>1.931128000261328E-10</v>
      </c>
      <c r="IY574">
        <v>-0.4300176354642509</v>
      </c>
      <c r="IZ574">
        <v>-0.009907362677547949</v>
      </c>
      <c r="JA574">
        <v>0.0006454078662214542</v>
      </c>
      <c r="JB574">
        <v>-5.064920317128958E-06</v>
      </c>
      <c r="JC574">
        <v>3</v>
      </c>
      <c r="JD574">
        <v>1872</v>
      </c>
      <c r="JE574">
        <v>1</v>
      </c>
      <c r="JF574">
        <v>37</v>
      </c>
      <c r="JG574">
        <v>27.3</v>
      </c>
      <c r="JH574">
        <v>27.3</v>
      </c>
      <c r="JI574">
        <v>2.94067</v>
      </c>
      <c r="JJ574">
        <v>2.64404</v>
      </c>
      <c r="JK574">
        <v>1.49658</v>
      </c>
      <c r="JL574">
        <v>2.33887</v>
      </c>
      <c r="JM574">
        <v>1.54907</v>
      </c>
      <c r="JN574">
        <v>2.35474</v>
      </c>
      <c r="JO574">
        <v>43.3176</v>
      </c>
      <c r="JP574">
        <v>15.8394</v>
      </c>
      <c r="JQ574">
        <v>18</v>
      </c>
      <c r="JR574">
        <v>496.227</v>
      </c>
      <c r="JS574">
        <v>518.401</v>
      </c>
      <c r="JT574">
        <v>22.7864</v>
      </c>
      <c r="JU574">
        <v>32.3245</v>
      </c>
      <c r="JV574">
        <v>29.9993</v>
      </c>
      <c r="JW574">
        <v>32.343</v>
      </c>
      <c r="JX574">
        <v>32.2773</v>
      </c>
      <c r="JY574">
        <v>59.0489</v>
      </c>
      <c r="JZ574">
        <v>40.0474</v>
      </c>
      <c r="KA574">
        <v>0</v>
      </c>
      <c r="KB574">
        <v>22.7913</v>
      </c>
      <c r="KC574">
        <v>1355.65</v>
      </c>
      <c r="KD574">
        <v>17.006</v>
      </c>
      <c r="KE574">
        <v>99.6169</v>
      </c>
      <c r="KF574">
        <v>99.6112</v>
      </c>
    </row>
    <row r="575" spans="1:292">
      <c r="A575">
        <v>535</v>
      </c>
      <c r="B575">
        <v>1685136147.6</v>
      </c>
      <c r="C575">
        <v>12745.09999990463</v>
      </c>
      <c r="D575" t="s">
        <v>1515</v>
      </c>
      <c r="E575" t="s">
        <v>1516</v>
      </c>
      <c r="F575">
        <v>5</v>
      </c>
      <c r="G575" t="s">
        <v>1353</v>
      </c>
      <c r="H575">
        <v>1685136140.1</v>
      </c>
      <c r="I575">
        <f>(J575)/1000</f>
        <v>0</v>
      </c>
      <c r="J575">
        <f>IF(DO575, AM575, AG575)</f>
        <v>0</v>
      </c>
      <c r="K575">
        <f>IF(DO575, AH575, AF575)</f>
        <v>0</v>
      </c>
      <c r="L575">
        <f>DQ575 - IF(AT575&gt;1, K575*DK575*100.0/(AV575*EE575), 0)</f>
        <v>0</v>
      </c>
      <c r="M575">
        <f>((S575-I575/2)*L575-K575)/(S575+I575/2)</f>
        <v>0</v>
      </c>
      <c r="N575">
        <f>M575*(DX575+DY575)/1000.0</f>
        <v>0</v>
      </c>
      <c r="O575">
        <f>(DQ575 - IF(AT575&gt;1, K575*DK575*100.0/(AV575*EE575), 0))*(DX575+DY575)/1000.0</f>
        <v>0</v>
      </c>
      <c r="P575">
        <f>2.0/((1/R575-1/Q575)+SIGN(R575)*SQRT((1/R575-1/Q575)*(1/R575-1/Q575) + 4*DL575/((DL575+1)*(DL575+1))*(2*1/R575*1/Q575-1/Q575*1/Q575)))</f>
        <v>0</v>
      </c>
      <c r="Q575">
        <f>IF(LEFT(DM575,1)&lt;&gt;"0",IF(LEFT(DM575,1)="1",3.0,DN575),$D$5+$E$5*(EE575*DX575/($K$5*1000))+$F$5*(EE575*DX575/($K$5*1000))*MAX(MIN(DK575,$J$5),$I$5)*MAX(MIN(DK575,$J$5),$I$5)+$G$5*MAX(MIN(DK575,$J$5),$I$5)*(EE575*DX575/($K$5*1000))+$H$5*(EE575*DX575/($K$5*1000))*(EE575*DX575/($K$5*1000)))</f>
        <v>0</v>
      </c>
      <c r="R575">
        <f>I575*(1000-(1000*0.61365*exp(17.502*V575/(240.97+V575))/(DX575+DY575)+DS575)/2)/(1000*0.61365*exp(17.502*V575/(240.97+V575))/(DX575+DY575)-DS575)</f>
        <v>0</v>
      </c>
      <c r="S575">
        <f>1/((DL575+1)/(P575/1.6)+1/(Q575/1.37)) + DL575/((DL575+1)/(P575/1.6) + DL575/(Q575/1.37))</f>
        <v>0</v>
      </c>
      <c r="T575">
        <f>(DG575*DJ575)</f>
        <v>0</v>
      </c>
      <c r="U575">
        <f>(DZ575+(T575+2*0.95*5.67E-8*(((DZ575+$B$9)+273)^4-(DZ575+273)^4)-44100*I575)/(1.84*29.3*Q575+8*0.95*5.67E-8*(DZ575+273)^3))</f>
        <v>0</v>
      </c>
      <c r="V575">
        <f>($C$9*EA575+$D$9*EB575+$E$9*U575)</f>
        <v>0</v>
      </c>
      <c r="W575">
        <f>0.61365*exp(17.502*V575/(240.97+V575))</f>
        <v>0</v>
      </c>
      <c r="X575">
        <f>(Y575/Z575*100)</f>
        <v>0</v>
      </c>
      <c r="Y575">
        <f>DS575*(DX575+DY575)/1000</f>
        <v>0</v>
      </c>
      <c r="Z575">
        <f>0.61365*exp(17.502*DZ575/(240.97+DZ575))</f>
        <v>0</v>
      </c>
      <c r="AA575">
        <f>(W575-DS575*(DX575+DY575)/1000)</f>
        <v>0</v>
      </c>
      <c r="AB575">
        <f>(-I575*44100)</f>
        <v>0</v>
      </c>
      <c r="AC575">
        <f>2*29.3*Q575*0.92*(DZ575-V575)</f>
        <v>0</v>
      </c>
      <c r="AD575">
        <f>2*0.95*5.67E-8*(((DZ575+$B$9)+273)^4-(V575+273)^4)</f>
        <v>0</v>
      </c>
      <c r="AE575">
        <f>T575+AD575+AB575+AC575</f>
        <v>0</v>
      </c>
      <c r="AF575">
        <f>DW575*AT575*(DR575-DQ575*(1000-AT575*DT575)/(1000-AT575*DS575))/(100*DK575)</f>
        <v>0</v>
      </c>
      <c r="AG575">
        <f>1000*DW575*AT575*(DS575-DT575)/(100*DK575*(1000-AT575*DS575))</f>
        <v>0</v>
      </c>
      <c r="AH575">
        <f>(AI575 - AJ575 - DX575*1E3/(8.314*(DZ575+273.15)) * AL575/DW575 * AK575) * DW575/(100*DK575) * (1000 - DT575)/1000</f>
        <v>0</v>
      </c>
      <c r="AI575">
        <v>1364.813823064145</v>
      </c>
      <c r="AJ575">
        <v>1335.490606060606</v>
      </c>
      <c r="AK575">
        <v>3.394514161523178</v>
      </c>
      <c r="AL575">
        <v>66.91601856702424</v>
      </c>
      <c r="AM575">
        <f>(AO575 - AN575 + DX575*1E3/(8.314*(DZ575+273.15)) * AQ575/DW575 * AP575) * DW575/(100*DK575) * 1000/(1000 - AO575)</f>
        <v>0</v>
      </c>
      <c r="AN575">
        <v>17.01998873588697</v>
      </c>
      <c r="AO575">
        <v>18.11554685314686</v>
      </c>
      <c r="AP575">
        <v>-4.539451572882018E-05</v>
      </c>
      <c r="AQ575">
        <v>105.3617858527693</v>
      </c>
      <c r="AR575">
        <v>0</v>
      </c>
      <c r="AS575">
        <v>0</v>
      </c>
      <c r="AT575">
        <f>IF(AR575*$H$15&gt;=AV575,1.0,(AV575/(AV575-AR575*$H$15)))</f>
        <v>0</v>
      </c>
      <c r="AU575">
        <f>(AT575-1)*100</f>
        <v>0</v>
      </c>
      <c r="AV575">
        <f>MAX(0,($B$15+$C$15*EE575)/(1+$D$15*EE575)*DX575/(DZ575+273)*$E$15)</f>
        <v>0</v>
      </c>
      <c r="AW575" t="s">
        <v>429</v>
      </c>
      <c r="AX575" t="s">
        <v>429</v>
      </c>
      <c r="AY575">
        <v>0</v>
      </c>
      <c r="AZ575">
        <v>0</v>
      </c>
      <c r="BA575">
        <f>1-AY575/AZ575</f>
        <v>0</v>
      </c>
      <c r="BB575">
        <v>0</v>
      </c>
      <c r="BC575" t="s">
        <v>429</v>
      </c>
      <c r="BD575" t="s">
        <v>429</v>
      </c>
      <c r="BE575">
        <v>0</v>
      </c>
      <c r="BF575">
        <v>0</v>
      </c>
      <c r="BG575">
        <f>1-BE575/BF575</f>
        <v>0</v>
      </c>
      <c r="BH575">
        <v>0.5</v>
      </c>
      <c r="BI575">
        <f>DH575</f>
        <v>0</v>
      </c>
      <c r="BJ575">
        <f>K575</f>
        <v>0</v>
      </c>
      <c r="BK575">
        <f>BG575*BH575*BI575</f>
        <v>0</v>
      </c>
      <c r="BL575">
        <f>(BJ575-BB575)/BI575</f>
        <v>0</v>
      </c>
      <c r="BM575">
        <f>(AZ575-BF575)/BF575</f>
        <v>0</v>
      </c>
      <c r="BN575">
        <f>AY575/(BA575+AY575/BF575)</f>
        <v>0</v>
      </c>
      <c r="BO575" t="s">
        <v>429</v>
      </c>
      <c r="BP575">
        <v>0</v>
      </c>
      <c r="BQ575">
        <f>IF(BP575&lt;&gt;0, BP575, BN575)</f>
        <v>0</v>
      </c>
      <c r="BR575">
        <f>1-BQ575/BF575</f>
        <v>0</v>
      </c>
      <c r="BS575">
        <f>(BF575-BE575)/(BF575-BQ575)</f>
        <v>0</v>
      </c>
      <c r="BT575">
        <f>(AZ575-BF575)/(AZ575-BQ575)</f>
        <v>0</v>
      </c>
      <c r="BU575">
        <f>(BF575-BE575)/(BF575-AY575)</f>
        <v>0</v>
      </c>
      <c r="BV575">
        <f>(AZ575-BF575)/(AZ575-AY575)</f>
        <v>0</v>
      </c>
      <c r="BW575">
        <f>(BS575*BQ575/BE575)</f>
        <v>0</v>
      </c>
      <c r="BX575">
        <f>(1-BW575)</f>
        <v>0</v>
      </c>
      <c r="DG575">
        <f>$B$13*EF575+$C$13*EG575+$F$13*ER575*(1-EU575)</f>
        <v>0</v>
      </c>
      <c r="DH575">
        <f>DG575*DI575</f>
        <v>0</v>
      </c>
      <c r="DI575">
        <f>($B$13*$D$11+$C$13*$D$11+$F$13*((FE575+EW575)/MAX(FE575+EW575+FF575, 0.1)*$I$11+FF575/MAX(FE575+EW575+FF575, 0.1)*$J$11))/($B$13+$C$13+$F$13)</f>
        <v>0</v>
      </c>
      <c r="DJ575">
        <f>($B$13*$K$11+$C$13*$K$11+$F$13*((FE575+EW575)/MAX(FE575+EW575+FF575, 0.1)*$P$11+FF575/MAX(FE575+EW575+FF575, 0.1)*$Q$11))/($B$13+$C$13+$F$13)</f>
        <v>0</v>
      </c>
      <c r="DK575">
        <v>5.18</v>
      </c>
      <c r="DL575">
        <v>0.5</v>
      </c>
      <c r="DM575" t="s">
        <v>430</v>
      </c>
      <c r="DN575">
        <v>2</v>
      </c>
      <c r="DO575" t="b">
        <v>1</v>
      </c>
      <c r="DP575">
        <v>1685136140.1</v>
      </c>
      <c r="DQ575">
        <v>1288.015925925926</v>
      </c>
      <c r="DR575">
        <v>1327.648148148148</v>
      </c>
      <c r="DS575">
        <v>18.12565925925926</v>
      </c>
      <c r="DT575">
        <v>17.02046666666667</v>
      </c>
      <c r="DU575">
        <v>1288.908518518519</v>
      </c>
      <c r="DV575">
        <v>18.5496962962963</v>
      </c>
      <c r="DW575">
        <v>500.0059629629631</v>
      </c>
      <c r="DX575">
        <v>99.52990370370372</v>
      </c>
      <c r="DY575">
        <v>0.0999653185185185</v>
      </c>
      <c r="DZ575">
        <v>27.1914074074074</v>
      </c>
      <c r="EA575">
        <v>28.02204814814815</v>
      </c>
      <c r="EB575">
        <v>999.9000000000001</v>
      </c>
      <c r="EC575">
        <v>0</v>
      </c>
      <c r="ED575">
        <v>0</v>
      </c>
      <c r="EE575">
        <v>9991.315555555557</v>
      </c>
      <c r="EF575">
        <v>0</v>
      </c>
      <c r="EG575">
        <v>20.05048518518518</v>
      </c>
      <c r="EH575">
        <v>-39.63341481481481</v>
      </c>
      <c r="EI575">
        <v>1311.792222222222</v>
      </c>
      <c r="EJ575">
        <v>1350.637777777778</v>
      </c>
      <c r="EK575">
        <v>1.105192222222222</v>
      </c>
      <c r="EL575">
        <v>1327.648148148148</v>
      </c>
      <c r="EM575">
        <v>17.02046666666667</v>
      </c>
      <c r="EN575">
        <v>1.804045185185185</v>
      </c>
      <c r="EO575">
        <v>1.694045925925926</v>
      </c>
      <c r="EP575">
        <v>15.82187777777778</v>
      </c>
      <c r="EQ575">
        <v>14.84198148148148</v>
      </c>
      <c r="ER575">
        <v>1999.994074074074</v>
      </c>
      <c r="ES575">
        <v>0.9800052222222221</v>
      </c>
      <c r="ET575">
        <v>0.01999499629629629</v>
      </c>
      <c r="EU575">
        <v>0</v>
      </c>
      <c r="EV575">
        <v>481.308925925926</v>
      </c>
      <c r="EW575">
        <v>5.00078</v>
      </c>
      <c r="EX575">
        <v>12376.72222222222</v>
      </c>
      <c r="EY575">
        <v>16379.61851851852</v>
      </c>
      <c r="EZ575">
        <v>41.33544444444443</v>
      </c>
      <c r="FA575">
        <v>42.43699999999999</v>
      </c>
      <c r="FB575">
        <v>41.58544444444445</v>
      </c>
      <c r="FC575">
        <v>41.96274074074073</v>
      </c>
      <c r="FD575">
        <v>42.22418518518518</v>
      </c>
      <c r="FE575">
        <v>1955.104074074074</v>
      </c>
      <c r="FF575">
        <v>39.89000000000001</v>
      </c>
      <c r="FG575">
        <v>0</v>
      </c>
      <c r="FH575">
        <v>1685136145.9</v>
      </c>
      <c r="FI575">
        <v>0</v>
      </c>
      <c r="FJ575">
        <v>481.32704</v>
      </c>
      <c r="FK575">
        <v>-1.626923066257893</v>
      </c>
      <c r="FL575">
        <v>-176.9384612879908</v>
      </c>
      <c r="FM575">
        <v>12375.564</v>
      </c>
      <c r="FN575">
        <v>15</v>
      </c>
      <c r="FO575">
        <v>1685134506</v>
      </c>
      <c r="FP575" t="s">
        <v>1354</v>
      </c>
      <c r="FQ575">
        <v>1685134505.5</v>
      </c>
      <c r="FR575">
        <v>1685134506</v>
      </c>
      <c r="FS575">
        <v>8</v>
      </c>
      <c r="FT575">
        <v>0.058</v>
      </c>
      <c r="FU575">
        <v>-0.01</v>
      </c>
      <c r="FV575">
        <v>-0.483</v>
      </c>
      <c r="FW575">
        <v>-0.436</v>
      </c>
      <c r="FX575">
        <v>420</v>
      </c>
      <c r="FY575">
        <v>17</v>
      </c>
      <c r="FZ575">
        <v>0.32</v>
      </c>
      <c r="GA575">
        <v>0.03</v>
      </c>
      <c r="GB575">
        <v>-39.61502926829269</v>
      </c>
      <c r="GC575">
        <v>-0.5379993031359375</v>
      </c>
      <c r="GD575">
        <v>0.1077773591408098</v>
      </c>
      <c r="GE575">
        <v>0</v>
      </c>
      <c r="GF575">
        <v>1.111097804878049</v>
      </c>
      <c r="GG575">
        <v>-0.09968278745644579</v>
      </c>
      <c r="GH575">
        <v>0.009928729074513932</v>
      </c>
      <c r="GI575">
        <v>1</v>
      </c>
      <c r="GJ575">
        <v>1</v>
      </c>
      <c r="GK575">
        <v>2</v>
      </c>
      <c r="GL575" t="s">
        <v>432</v>
      </c>
      <c r="GM575">
        <v>3.09903</v>
      </c>
      <c r="GN575">
        <v>2.75811</v>
      </c>
      <c r="GO575">
        <v>0.20735</v>
      </c>
      <c r="GP575">
        <v>0.211157</v>
      </c>
      <c r="GQ575">
        <v>0.09855650000000001</v>
      </c>
      <c r="GR575">
        <v>0.0932176</v>
      </c>
      <c r="GS575">
        <v>20221.5</v>
      </c>
      <c r="GT575">
        <v>19848</v>
      </c>
      <c r="GU575">
        <v>26066.9</v>
      </c>
      <c r="GV575">
        <v>25513.3</v>
      </c>
      <c r="GW575">
        <v>37728.3</v>
      </c>
      <c r="GX575">
        <v>35126.1</v>
      </c>
      <c r="GY575">
        <v>45587.1</v>
      </c>
      <c r="GZ575">
        <v>41899.4</v>
      </c>
      <c r="HA575">
        <v>1.85245</v>
      </c>
      <c r="HB575">
        <v>1.86143</v>
      </c>
      <c r="HC575">
        <v>-0.0868961</v>
      </c>
      <c r="HD575">
        <v>0</v>
      </c>
      <c r="HE575">
        <v>29.4072</v>
      </c>
      <c r="HF575">
        <v>999.9</v>
      </c>
      <c r="HG575">
        <v>38.9</v>
      </c>
      <c r="HH575">
        <v>40.9</v>
      </c>
      <c r="HI575">
        <v>30.3962</v>
      </c>
      <c r="HJ575">
        <v>62.2002</v>
      </c>
      <c r="HK575">
        <v>22.9367</v>
      </c>
      <c r="HL575">
        <v>1</v>
      </c>
      <c r="HM575">
        <v>0.414787</v>
      </c>
      <c r="HN575">
        <v>4.26163</v>
      </c>
      <c r="HO575">
        <v>20.2535</v>
      </c>
      <c r="HP575">
        <v>5.2122</v>
      </c>
      <c r="HQ575">
        <v>11.98</v>
      </c>
      <c r="HR575">
        <v>4.9634</v>
      </c>
      <c r="HS575">
        <v>3.27425</v>
      </c>
      <c r="HT575">
        <v>9999</v>
      </c>
      <c r="HU575">
        <v>9999</v>
      </c>
      <c r="HV575">
        <v>9999</v>
      </c>
      <c r="HW575">
        <v>43.7</v>
      </c>
      <c r="HX575">
        <v>1.86401</v>
      </c>
      <c r="HY575">
        <v>1.8602</v>
      </c>
      <c r="HZ575">
        <v>1.85852</v>
      </c>
      <c r="IA575">
        <v>1.85989</v>
      </c>
      <c r="IB575">
        <v>1.8598</v>
      </c>
      <c r="IC575">
        <v>1.85838</v>
      </c>
      <c r="ID575">
        <v>1.85745</v>
      </c>
      <c r="IE575">
        <v>1.85232</v>
      </c>
      <c r="IF575">
        <v>0</v>
      </c>
      <c r="IG575">
        <v>0</v>
      </c>
      <c r="IH575">
        <v>0</v>
      </c>
      <c r="II575">
        <v>0</v>
      </c>
      <c r="IJ575" t="s">
        <v>433</v>
      </c>
      <c r="IK575" t="s">
        <v>434</v>
      </c>
      <c r="IL575" t="s">
        <v>435</v>
      </c>
      <c r="IM575" t="s">
        <v>435</v>
      </c>
      <c r="IN575" t="s">
        <v>435</v>
      </c>
      <c r="IO575" t="s">
        <v>435</v>
      </c>
      <c r="IP575">
        <v>0</v>
      </c>
      <c r="IQ575">
        <v>100</v>
      </c>
      <c r="IR575">
        <v>100</v>
      </c>
      <c r="IS575">
        <v>-0.9</v>
      </c>
      <c r="IT575">
        <v>-0.4241</v>
      </c>
      <c r="IU575">
        <v>-0.4497975998826779</v>
      </c>
      <c r="IV575">
        <v>0.0001543633802942166</v>
      </c>
      <c r="IW575">
        <v>-6.359805854135664E-07</v>
      </c>
      <c r="IX575">
        <v>1.931128000261328E-10</v>
      </c>
      <c r="IY575">
        <v>-0.4300176354642509</v>
      </c>
      <c r="IZ575">
        <v>-0.009907362677547949</v>
      </c>
      <c r="JA575">
        <v>0.0006454078662214542</v>
      </c>
      <c r="JB575">
        <v>-5.064920317128958E-06</v>
      </c>
      <c r="JC575">
        <v>3</v>
      </c>
      <c r="JD575">
        <v>1872</v>
      </c>
      <c r="JE575">
        <v>1</v>
      </c>
      <c r="JF575">
        <v>37</v>
      </c>
      <c r="JG575">
        <v>27.4</v>
      </c>
      <c r="JH575">
        <v>27.4</v>
      </c>
      <c r="JI575">
        <v>2.96875</v>
      </c>
      <c r="JJ575">
        <v>2.63672</v>
      </c>
      <c r="JK575">
        <v>1.49658</v>
      </c>
      <c r="JL575">
        <v>2.33765</v>
      </c>
      <c r="JM575">
        <v>1.54785</v>
      </c>
      <c r="JN575">
        <v>2.44751</v>
      </c>
      <c r="JO575">
        <v>43.3176</v>
      </c>
      <c r="JP575">
        <v>15.8482</v>
      </c>
      <c r="JQ575">
        <v>18</v>
      </c>
      <c r="JR575">
        <v>496.317</v>
      </c>
      <c r="JS575">
        <v>518.361</v>
      </c>
      <c r="JT575">
        <v>22.7714</v>
      </c>
      <c r="JU575">
        <v>32.3223</v>
      </c>
      <c r="JV575">
        <v>29.9994</v>
      </c>
      <c r="JW575">
        <v>32.3408</v>
      </c>
      <c r="JX575">
        <v>32.2745</v>
      </c>
      <c r="JY575">
        <v>59.6789</v>
      </c>
      <c r="JZ575">
        <v>40.0474</v>
      </c>
      <c r="KA575">
        <v>0</v>
      </c>
      <c r="KB575">
        <v>22.7735</v>
      </c>
      <c r="KC575">
        <v>1375.68</v>
      </c>
      <c r="KD575">
        <v>17.0234</v>
      </c>
      <c r="KE575">
        <v>99.61790000000001</v>
      </c>
      <c r="KF575">
        <v>99.6123</v>
      </c>
    </row>
    <row r="576" spans="1:292">
      <c r="A576">
        <v>536</v>
      </c>
      <c r="B576">
        <v>1685136152.6</v>
      </c>
      <c r="C576">
        <v>12750.09999990463</v>
      </c>
      <c r="D576" t="s">
        <v>1517</v>
      </c>
      <c r="E576" t="s">
        <v>1518</v>
      </c>
      <c r="F576">
        <v>5</v>
      </c>
      <c r="G576" t="s">
        <v>1353</v>
      </c>
      <c r="H576">
        <v>1685136144.814285</v>
      </c>
      <c r="I576">
        <f>(J576)/1000</f>
        <v>0</v>
      </c>
      <c r="J576">
        <f>IF(DO576, AM576, AG576)</f>
        <v>0</v>
      </c>
      <c r="K576">
        <f>IF(DO576, AH576, AF576)</f>
        <v>0</v>
      </c>
      <c r="L576">
        <f>DQ576 - IF(AT576&gt;1, K576*DK576*100.0/(AV576*EE576), 0)</f>
        <v>0</v>
      </c>
      <c r="M576">
        <f>((S576-I576/2)*L576-K576)/(S576+I576/2)</f>
        <v>0</v>
      </c>
      <c r="N576">
        <f>M576*(DX576+DY576)/1000.0</f>
        <v>0</v>
      </c>
      <c r="O576">
        <f>(DQ576 - IF(AT576&gt;1, K576*DK576*100.0/(AV576*EE576), 0))*(DX576+DY576)/1000.0</f>
        <v>0</v>
      </c>
      <c r="P576">
        <f>2.0/((1/R576-1/Q576)+SIGN(R576)*SQRT((1/R576-1/Q576)*(1/R576-1/Q576) + 4*DL576/((DL576+1)*(DL576+1))*(2*1/R576*1/Q576-1/Q576*1/Q576)))</f>
        <v>0</v>
      </c>
      <c r="Q576">
        <f>IF(LEFT(DM576,1)&lt;&gt;"0",IF(LEFT(DM576,1)="1",3.0,DN576),$D$5+$E$5*(EE576*DX576/($K$5*1000))+$F$5*(EE576*DX576/($K$5*1000))*MAX(MIN(DK576,$J$5),$I$5)*MAX(MIN(DK576,$J$5),$I$5)+$G$5*MAX(MIN(DK576,$J$5),$I$5)*(EE576*DX576/($K$5*1000))+$H$5*(EE576*DX576/($K$5*1000))*(EE576*DX576/($K$5*1000)))</f>
        <v>0</v>
      </c>
      <c r="R576">
        <f>I576*(1000-(1000*0.61365*exp(17.502*V576/(240.97+V576))/(DX576+DY576)+DS576)/2)/(1000*0.61365*exp(17.502*V576/(240.97+V576))/(DX576+DY576)-DS576)</f>
        <v>0</v>
      </c>
      <c r="S576">
        <f>1/((DL576+1)/(P576/1.6)+1/(Q576/1.37)) + DL576/((DL576+1)/(P576/1.6) + DL576/(Q576/1.37))</f>
        <v>0</v>
      </c>
      <c r="T576">
        <f>(DG576*DJ576)</f>
        <v>0</v>
      </c>
      <c r="U576">
        <f>(DZ576+(T576+2*0.95*5.67E-8*(((DZ576+$B$9)+273)^4-(DZ576+273)^4)-44100*I576)/(1.84*29.3*Q576+8*0.95*5.67E-8*(DZ576+273)^3))</f>
        <v>0</v>
      </c>
      <c r="V576">
        <f>($C$9*EA576+$D$9*EB576+$E$9*U576)</f>
        <v>0</v>
      </c>
      <c r="W576">
        <f>0.61365*exp(17.502*V576/(240.97+V576))</f>
        <v>0</v>
      </c>
      <c r="X576">
        <f>(Y576/Z576*100)</f>
        <v>0</v>
      </c>
      <c r="Y576">
        <f>DS576*(DX576+DY576)/1000</f>
        <v>0</v>
      </c>
      <c r="Z576">
        <f>0.61365*exp(17.502*DZ576/(240.97+DZ576))</f>
        <v>0</v>
      </c>
      <c r="AA576">
        <f>(W576-DS576*(DX576+DY576)/1000)</f>
        <v>0</v>
      </c>
      <c r="AB576">
        <f>(-I576*44100)</f>
        <v>0</v>
      </c>
      <c r="AC576">
        <f>2*29.3*Q576*0.92*(DZ576-V576)</f>
        <v>0</v>
      </c>
      <c r="AD576">
        <f>2*0.95*5.67E-8*(((DZ576+$B$9)+273)^4-(V576+273)^4)</f>
        <v>0</v>
      </c>
      <c r="AE576">
        <f>T576+AD576+AB576+AC576</f>
        <v>0</v>
      </c>
      <c r="AF576">
        <f>DW576*AT576*(DR576-DQ576*(1000-AT576*DT576)/(1000-AT576*DS576))/(100*DK576)</f>
        <v>0</v>
      </c>
      <c r="AG576">
        <f>1000*DW576*AT576*(DS576-DT576)/(100*DK576*(1000-AT576*DS576))</f>
        <v>0</v>
      </c>
      <c r="AH576">
        <f>(AI576 - AJ576 - DX576*1E3/(8.314*(DZ576+273.15)) * AL576/DW576 * AK576) * DW576/(100*DK576) * (1000 - DT576)/1000</f>
        <v>0</v>
      </c>
      <c r="AI576">
        <v>1381.654759946654</v>
      </c>
      <c r="AJ576">
        <v>1352.527696969696</v>
      </c>
      <c r="AK576">
        <v>3.397444837245934</v>
      </c>
      <c r="AL576">
        <v>66.91601856702424</v>
      </c>
      <c r="AM576">
        <f>(AO576 - AN576 + DX576*1E3/(8.314*(DZ576+273.15)) * AQ576/DW576 * AP576) * DW576/(100*DK576) * 1000/(1000 - AO576)</f>
        <v>0</v>
      </c>
      <c r="AN576">
        <v>17.02013491265068</v>
      </c>
      <c r="AO576">
        <v>18.10675174825176</v>
      </c>
      <c r="AP576">
        <v>-3.721581488798785E-05</v>
      </c>
      <c r="AQ576">
        <v>105.3617858527693</v>
      </c>
      <c r="AR576">
        <v>0</v>
      </c>
      <c r="AS576">
        <v>0</v>
      </c>
      <c r="AT576">
        <f>IF(AR576*$H$15&gt;=AV576,1.0,(AV576/(AV576-AR576*$H$15)))</f>
        <v>0</v>
      </c>
      <c r="AU576">
        <f>(AT576-1)*100</f>
        <v>0</v>
      </c>
      <c r="AV576">
        <f>MAX(0,($B$15+$C$15*EE576)/(1+$D$15*EE576)*DX576/(DZ576+273)*$E$15)</f>
        <v>0</v>
      </c>
      <c r="AW576" t="s">
        <v>429</v>
      </c>
      <c r="AX576" t="s">
        <v>429</v>
      </c>
      <c r="AY576">
        <v>0</v>
      </c>
      <c r="AZ576">
        <v>0</v>
      </c>
      <c r="BA576">
        <f>1-AY576/AZ576</f>
        <v>0</v>
      </c>
      <c r="BB576">
        <v>0</v>
      </c>
      <c r="BC576" t="s">
        <v>429</v>
      </c>
      <c r="BD576" t="s">
        <v>429</v>
      </c>
      <c r="BE576">
        <v>0</v>
      </c>
      <c r="BF576">
        <v>0</v>
      </c>
      <c r="BG576">
        <f>1-BE576/BF576</f>
        <v>0</v>
      </c>
      <c r="BH576">
        <v>0.5</v>
      </c>
      <c r="BI576">
        <f>DH576</f>
        <v>0</v>
      </c>
      <c r="BJ576">
        <f>K576</f>
        <v>0</v>
      </c>
      <c r="BK576">
        <f>BG576*BH576*BI576</f>
        <v>0</v>
      </c>
      <c r="BL576">
        <f>(BJ576-BB576)/BI576</f>
        <v>0</v>
      </c>
      <c r="BM576">
        <f>(AZ576-BF576)/BF576</f>
        <v>0</v>
      </c>
      <c r="BN576">
        <f>AY576/(BA576+AY576/BF576)</f>
        <v>0</v>
      </c>
      <c r="BO576" t="s">
        <v>429</v>
      </c>
      <c r="BP576">
        <v>0</v>
      </c>
      <c r="BQ576">
        <f>IF(BP576&lt;&gt;0, BP576, BN576)</f>
        <v>0</v>
      </c>
      <c r="BR576">
        <f>1-BQ576/BF576</f>
        <v>0</v>
      </c>
      <c r="BS576">
        <f>(BF576-BE576)/(BF576-BQ576)</f>
        <v>0</v>
      </c>
      <c r="BT576">
        <f>(AZ576-BF576)/(AZ576-BQ576)</f>
        <v>0</v>
      </c>
      <c r="BU576">
        <f>(BF576-BE576)/(BF576-AY576)</f>
        <v>0</v>
      </c>
      <c r="BV576">
        <f>(AZ576-BF576)/(AZ576-AY576)</f>
        <v>0</v>
      </c>
      <c r="BW576">
        <f>(BS576*BQ576/BE576)</f>
        <v>0</v>
      </c>
      <c r="BX576">
        <f>(1-BW576)</f>
        <v>0</v>
      </c>
      <c r="DG576">
        <f>$B$13*EF576+$C$13*EG576+$F$13*ER576*(1-EU576)</f>
        <v>0</v>
      </c>
      <c r="DH576">
        <f>DG576*DI576</f>
        <v>0</v>
      </c>
      <c r="DI576">
        <f>($B$13*$D$11+$C$13*$D$11+$F$13*((FE576+EW576)/MAX(FE576+EW576+FF576, 0.1)*$I$11+FF576/MAX(FE576+EW576+FF576, 0.1)*$J$11))/($B$13+$C$13+$F$13)</f>
        <v>0</v>
      </c>
      <c r="DJ576">
        <f>($B$13*$K$11+$C$13*$K$11+$F$13*((FE576+EW576)/MAX(FE576+EW576+FF576, 0.1)*$P$11+FF576/MAX(FE576+EW576+FF576, 0.1)*$Q$11))/($B$13+$C$13+$F$13)</f>
        <v>0</v>
      </c>
      <c r="DK576">
        <v>5.18</v>
      </c>
      <c r="DL576">
        <v>0.5</v>
      </c>
      <c r="DM576" t="s">
        <v>430</v>
      </c>
      <c r="DN576">
        <v>2</v>
      </c>
      <c r="DO576" t="b">
        <v>1</v>
      </c>
      <c r="DP576">
        <v>1685136144.814285</v>
      </c>
      <c r="DQ576">
        <v>1303.722857142857</v>
      </c>
      <c r="DR576">
        <v>1343.373214285714</v>
      </c>
      <c r="DS576">
        <v>18.11874642857143</v>
      </c>
      <c r="DT576">
        <v>17.020525</v>
      </c>
      <c r="DU576">
        <v>1304.625</v>
      </c>
      <c r="DV576">
        <v>18.54284642857143</v>
      </c>
      <c r="DW576">
        <v>500.0049285714285</v>
      </c>
      <c r="DX576">
        <v>99.53023214285713</v>
      </c>
      <c r="DY576">
        <v>0.1000679714285714</v>
      </c>
      <c r="DZ576">
        <v>27.18897142857143</v>
      </c>
      <c r="EA576">
        <v>27.9511</v>
      </c>
      <c r="EB576">
        <v>999.9000000000002</v>
      </c>
      <c r="EC576">
        <v>0</v>
      </c>
      <c r="ED576">
        <v>0</v>
      </c>
      <c r="EE576">
        <v>9987.139999999999</v>
      </c>
      <c r="EF576">
        <v>0</v>
      </c>
      <c r="EG576">
        <v>19.93259642857143</v>
      </c>
      <c r="EH576">
        <v>-39.65005357142858</v>
      </c>
      <c r="EI576">
        <v>1327.780714285714</v>
      </c>
      <c r="EJ576">
        <v>1366.635</v>
      </c>
      <c r="EK576">
        <v>1.098221785714286</v>
      </c>
      <c r="EL576">
        <v>1343.373214285714</v>
      </c>
      <c r="EM576">
        <v>17.020525</v>
      </c>
      <c r="EN576">
        <v>1.803363571428572</v>
      </c>
      <c r="EO576">
        <v>1.6940575</v>
      </c>
      <c r="EP576">
        <v>15.81596785714286</v>
      </c>
      <c r="EQ576">
        <v>14.84207857142857</v>
      </c>
      <c r="ER576">
        <v>1999.992142857143</v>
      </c>
      <c r="ES576">
        <v>0.9800052499999998</v>
      </c>
      <c r="ET576">
        <v>0.01999496785714286</v>
      </c>
      <c r="EU576">
        <v>0</v>
      </c>
      <c r="EV576">
        <v>481.3396428571427</v>
      </c>
      <c r="EW576">
        <v>5.00078</v>
      </c>
      <c r="EX576">
        <v>12363.67142857143</v>
      </c>
      <c r="EY576">
        <v>16379.59285714286</v>
      </c>
      <c r="EZ576">
        <v>41.33460714285713</v>
      </c>
      <c r="FA576">
        <v>42.4347857142857</v>
      </c>
      <c r="FB576">
        <v>41.60239285714284</v>
      </c>
      <c r="FC576">
        <v>41.96407142857142</v>
      </c>
      <c r="FD576">
        <v>42.19835714285715</v>
      </c>
      <c r="FE576">
        <v>1955.102142857143</v>
      </c>
      <c r="FF576">
        <v>39.89000000000001</v>
      </c>
      <c r="FG576">
        <v>0</v>
      </c>
      <c r="FH576">
        <v>1685136150.7</v>
      </c>
      <c r="FI576">
        <v>0</v>
      </c>
      <c r="FJ576">
        <v>481.3359599999999</v>
      </c>
      <c r="FK576">
        <v>0.3143076907062936</v>
      </c>
      <c r="FL576">
        <v>-125.9461538638873</v>
      </c>
      <c r="FM576">
        <v>12362.42</v>
      </c>
      <c r="FN576">
        <v>15</v>
      </c>
      <c r="FO576">
        <v>1685134506</v>
      </c>
      <c r="FP576" t="s">
        <v>1354</v>
      </c>
      <c r="FQ576">
        <v>1685134505.5</v>
      </c>
      <c r="FR576">
        <v>1685134506</v>
      </c>
      <c r="FS576">
        <v>8</v>
      </c>
      <c r="FT576">
        <v>0.058</v>
      </c>
      <c r="FU576">
        <v>-0.01</v>
      </c>
      <c r="FV576">
        <v>-0.483</v>
      </c>
      <c r="FW576">
        <v>-0.436</v>
      </c>
      <c r="FX576">
        <v>420</v>
      </c>
      <c r="FY576">
        <v>17</v>
      </c>
      <c r="FZ576">
        <v>0.32</v>
      </c>
      <c r="GA576">
        <v>0.03</v>
      </c>
      <c r="GB576">
        <v>-39.63407317073171</v>
      </c>
      <c r="GC576">
        <v>-0.5230850174217053</v>
      </c>
      <c r="GD576">
        <v>0.1082536768358616</v>
      </c>
      <c r="GE576">
        <v>0</v>
      </c>
      <c r="GF576">
        <v>1.103071219512195</v>
      </c>
      <c r="GG576">
        <v>-0.08828655052264778</v>
      </c>
      <c r="GH576">
        <v>0.00873617352054562</v>
      </c>
      <c r="GI576">
        <v>1</v>
      </c>
      <c r="GJ576">
        <v>1</v>
      </c>
      <c r="GK576">
        <v>2</v>
      </c>
      <c r="GL576" t="s">
        <v>432</v>
      </c>
      <c r="GM576">
        <v>3.09909</v>
      </c>
      <c r="GN576">
        <v>2.75808</v>
      </c>
      <c r="GO576">
        <v>0.208954</v>
      </c>
      <c r="GP576">
        <v>0.212744</v>
      </c>
      <c r="GQ576">
        <v>0.0985214</v>
      </c>
      <c r="GR576">
        <v>0.0932291</v>
      </c>
      <c r="GS576">
        <v>20180.7</v>
      </c>
      <c r="GT576">
        <v>19808.1</v>
      </c>
      <c r="GU576">
        <v>26067.2</v>
      </c>
      <c r="GV576">
        <v>25513.4</v>
      </c>
      <c r="GW576">
        <v>37730.4</v>
      </c>
      <c r="GX576">
        <v>35126.2</v>
      </c>
      <c r="GY576">
        <v>45587.7</v>
      </c>
      <c r="GZ576">
        <v>41899.8</v>
      </c>
      <c r="HA576">
        <v>1.85255</v>
      </c>
      <c r="HB576">
        <v>1.86147</v>
      </c>
      <c r="HC576">
        <v>-0.105251</v>
      </c>
      <c r="HD576">
        <v>0</v>
      </c>
      <c r="HE576">
        <v>29.402</v>
      </c>
      <c r="HF576">
        <v>999.9</v>
      </c>
      <c r="HG576">
        <v>38.9</v>
      </c>
      <c r="HH576">
        <v>40.9</v>
      </c>
      <c r="HI576">
        <v>30.3979</v>
      </c>
      <c r="HJ576">
        <v>62.2402</v>
      </c>
      <c r="HK576">
        <v>23.2612</v>
      </c>
      <c r="HL576">
        <v>1</v>
      </c>
      <c r="HM576">
        <v>0.413839</v>
      </c>
      <c r="HN576">
        <v>3.89413</v>
      </c>
      <c r="HO576">
        <v>20.2621</v>
      </c>
      <c r="HP576">
        <v>5.21205</v>
      </c>
      <c r="HQ576">
        <v>11.98</v>
      </c>
      <c r="HR576">
        <v>4.96365</v>
      </c>
      <c r="HS576">
        <v>3.27435</v>
      </c>
      <c r="HT576">
        <v>9999</v>
      </c>
      <c r="HU576">
        <v>9999</v>
      </c>
      <c r="HV576">
        <v>9999</v>
      </c>
      <c r="HW576">
        <v>43.7</v>
      </c>
      <c r="HX576">
        <v>1.86401</v>
      </c>
      <c r="HY576">
        <v>1.8602</v>
      </c>
      <c r="HZ576">
        <v>1.85852</v>
      </c>
      <c r="IA576">
        <v>1.85989</v>
      </c>
      <c r="IB576">
        <v>1.85986</v>
      </c>
      <c r="IC576">
        <v>1.85838</v>
      </c>
      <c r="ID576">
        <v>1.85745</v>
      </c>
      <c r="IE576">
        <v>1.85235</v>
      </c>
      <c r="IF576">
        <v>0</v>
      </c>
      <c r="IG576">
        <v>0</v>
      </c>
      <c r="IH576">
        <v>0</v>
      </c>
      <c r="II576">
        <v>0</v>
      </c>
      <c r="IJ576" t="s">
        <v>433</v>
      </c>
      <c r="IK576" t="s">
        <v>434</v>
      </c>
      <c r="IL576" t="s">
        <v>435</v>
      </c>
      <c r="IM576" t="s">
        <v>435</v>
      </c>
      <c r="IN576" t="s">
        <v>435</v>
      </c>
      <c r="IO576" t="s">
        <v>435</v>
      </c>
      <c r="IP576">
        <v>0</v>
      </c>
      <c r="IQ576">
        <v>100</v>
      </c>
      <c r="IR576">
        <v>100</v>
      </c>
      <c r="IS576">
        <v>-0.92</v>
      </c>
      <c r="IT576">
        <v>-0.4242</v>
      </c>
      <c r="IU576">
        <v>-0.4497975998826779</v>
      </c>
      <c r="IV576">
        <v>0.0001543633802942166</v>
      </c>
      <c r="IW576">
        <v>-6.359805854135664E-07</v>
      </c>
      <c r="IX576">
        <v>1.931128000261328E-10</v>
      </c>
      <c r="IY576">
        <v>-0.4300176354642509</v>
      </c>
      <c r="IZ576">
        <v>-0.009907362677547949</v>
      </c>
      <c r="JA576">
        <v>0.0006454078662214542</v>
      </c>
      <c r="JB576">
        <v>-5.064920317128958E-06</v>
      </c>
      <c r="JC576">
        <v>3</v>
      </c>
      <c r="JD576">
        <v>1872</v>
      </c>
      <c r="JE576">
        <v>1</v>
      </c>
      <c r="JF576">
        <v>37</v>
      </c>
      <c r="JG576">
        <v>27.5</v>
      </c>
      <c r="JH576">
        <v>27.4</v>
      </c>
      <c r="JI576">
        <v>3.00049</v>
      </c>
      <c r="JJ576">
        <v>2.63672</v>
      </c>
      <c r="JK576">
        <v>1.49658</v>
      </c>
      <c r="JL576">
        <v>2.33887</v>
      </c>
      <c r="JM576">
        <v>1.54785</v>
      </c>
      <c r="JN576">
        <v>2.39014</v>
      </c>
      <c r="JO576">
        <v>43.3176</v>
      </c>
      <c r="JP576">
        <v>15.8482</v>
      </c>
      <c r="JQ576">
        <v>18</v>
      </c>
      <c r="JR576">
        <v>496.358</v>
      </c>
      <c r="JS576">
        <v>518.374</v>
      </c>
      <c r="JT576">
        <v>22.7763</v>
      </c>
      <c r="JU576">
        <v>32.3195</v>
      </c>
      <c r="JV576">
        <v>29.9992</v>
      </c>
      <c r="JW576">
        <v>32.338</v>
      </c>
      <c r="JX576">
        <v>32.2719</v>
      </c>
      <c r="JY576">
        <v>60.2421</v>
      </c>
      <c r="JZ576">
        <v>40.0474</v>
      </c>
      <c r="KA576">
        <v>0</v>
      </c>
      <c r="KB576">
        <v>22.8786</v>
      </c>
      <c r="KC576">
        <v>1389.06</v>
      </c>
      <c r="KD576">
        <v>17.0467</v>
      </c>
      <c r="KE576">
        <v>99.6191</v>
      </c>
      <c r="KF576">
        <v>99.61320000000001</v>
      </c>
    </row>
    <row r="577" spans="1:292">
      <c r="A577">
        <v>537</v>
      </c>
      <c r="B577">
        <v>1685136157.6</v>
      </c>
      <c r="C577">
        <v>12755.09999990463</v>
      </c>
      <c r="D577" t="s">
        <v>1519</v>
      </c>
      <c r="E577" t="s">
        <v>1520</v>
      </c>
      <c r="F577">
        <v>5</v>
      </c>
      <c r="G577" t="s">
        <v>1353</v>
      </c>
      <c r="H577">
        <v>1685136150.1</v>
      </c>
      <c r="I577">
        <f>(J577)/1000</f>
        <v>0</v>
      </c>
      <c r="J577">
        <f>IF(DO577, AM577, AG577)</f>
        <v>0</v>
      </c>
      <c r="K577">
        <f>IF(DO577, AH577, AF577)</f>
        <v>0</v>
      </c>
      <c r="L577">
        <f>DQ577 - IF(AT577&gt;1, K577*DK577*100.0/(AV577*EE577), 0)</f>
        <v>0</v>
      </c>
      <c r="M577">
        <f>((S577-I577/2)*L577-K577)/(S577+I577/2)</f>
        <v>0</v>
      </c>
      <c r="N577">
        <f>M577*(DX577+DY577)/1000.0</f>
        <v>0</v>
      </c>
      <c r="O577">
        <f>(DQ577 - IF(AT577&gt;1, K577*DK577*100.0/(AV577*EE577), 0))*(DX577+DY577)/1000.0</f>
        <v>0</v>
      </c>
      <c r="P577">
        <f>2.0/((1/R577-1/Q577)+SIGN(R577)*SQRT((1/R577-1/Q577)*(1/R577-1/Q577) + 4*DL577/((DL577+1)*(DL577+1))*(2*1/R577*1/Q577-1/Q577*1/Q577)))</f>
        <v>0</v>
      </c>
      <c r="Q577">
        <f>IF(LEFT(DM577,1)&lt;&gt;"0",IF(LEFT(DM577,1)="1",3.0,DN577),$D$5+$E$5*(EE577*DX577/($K$5*1000))+$F$5*(EE577*DX577/($K$5*1000))*MAX(MIN(DK577,$J$5),$I$5)*MAX(MIN(DK577,$J$5),$I$5)+$G$5*MAX(MIN(DK577,$J$5),$I$5)*(EE577*DX577/($K$5*1000))+$H$5*(EE577*DX577/($K$5*1000))*(EE577*DX577/($K$5*1000)))</f>
        <v>0</v>
      </c>
      <c r="R577">
        <f>I577*(1000-(1000*0.61365*exp(17.502*V577/(240.97+V577))/(DX577+DY577)+DS577)/2)/(1000*0.61365*exp(17.502*V577/(240.97+V577))/(DX577+DY577)-DS577)</f>
        <v>0</v>
      </c>
      <c r="S577">
        <f>1/((DL577+1)/(P577/1.6)+1/(Q577/1.37)) + DL577/((DL577+1)/(P577/1.6) + DL577/(Q577/1.37))</f>
        <v>0</v>
      </c>
      <c r="T577">
        <f>(DG577*DJ577)</f>
        <v>0</v>
      </c>
      <c r="U577">
        <f>(DZ577+(T577+2*0.95*5.67E-8*(((DZ577+$B$9)+273)^4-(DZ577+273)^4)-44100*I577)/(1.84*29.3*Q577+8*0.95*5.67E-8*(DZ577+273)^3))</f>
        <v>0</v>
      </c>
      <c r="V577">
        <f>($C$9*EA577+$D$9*EB577+$E$9*U577)</f>
        <v>0</v>
      </c>
      <c r="W577">
        <f>0.61365*exp(17.502*V577/(240.97+V577))</f>
        <v>0</v>
      </c>
      <c r="X577">
        <f>(Y577/Z577*100)</f>
        <v>0</v>
      </c>
      <c r="Y577">
        <f>DS577*(DX577+DY577)/1000</f>
        <v>0</v>
      </c>
      <c r="Z577">
        <f>0.61365*exp(17.502*DZ577/(240.97+DZ577))</f>
        <v>0</v>
      </c>
      <c r="AA577">
        <f>(W577-DS577*(DX577+DY577)/1000)</f>
        <v>0</v>
      </c>
      <c r="AB577">
        <f>(-I577*44100)</f>
        <v>0</v>
      </c>
      <c r="AC577">
        <f>2*29.3*Q577*0.92*(DZ577-V577)</f>
        <v>0</v>
      </c>
      <c r="AD577">
        <f>2*0.95*5.67E-8*(((DZ577+$B$9)+273)^4-(V577+273)^4)</f>
        <v>0</v>
      </c>
      <c r="AE577">
        <f>T577+AD577+AB577+AC577</f>
        <v>0</v>
      </c>
      <c r="AF577">
        <f>DW577*AT577*(DR577-DQ577*(1000-AT577*DT577)/(1000-AT577*DS577))/(100*DK577)</f>
        <v>0</v>
      </c>
      <c r="AG577">
        <f>1000*DW577*AT577*(DS577-DT577)/(100*DK577*(1000-AT577*DS577))</f>
        <v>0</v>
      </c>
      <c r="AH577">
        <f>(AI577 - AJ577 - DX577*1E3/(8.314*(DZ577+273.15)) * AL577/DW577 * AK577) * DW577/(100*DK577) * (1000 - DT577)/1000</f>
        <v>0</v>
      </c>
      <c r="AI577">
        <v>1399.014342558192</v>
      </c>
      <c r="AJ577">
        <v>1369.601272727272</v>
      </c>
      <c r="AK577">
        <v>3.409144540577925</v>
      </c>
      <c r="AL577">
        <v>66.91601856702424</v>
      </c>
      <c r="AM577">
        <f>(AO577 - AN577 + DX577*1E3/(8.314*(DZ577+273.15)) * AQ577/DW577 * AP577) * DW577/(100*DK577) * 1000/(1000 - AO577)</f>
        <v>0</v>
      </c>
      <c r="AN577">
        <v>17.0230681838203</v>
      </c>
      <c r="AO577">
        <v>18.09675314685316</v>
      </c>
      <c r="AP577">
        <v>-5.337248958917884E-05</v>
      </c>
      <c r="AQ577">
        <v>105.3617858527693</v>
      </c>
      <c r="AR577">
        <v>0</v>
      </c>
      <c r="AS577">
        <v>0</v>
      </c>
      <c r="AT577">
        <f>IF(AR577*$H$15&gt;=AV577,1.0,(AV577/(AV577-AR577*$H$15)))</f>
        <v>0</v>
      </c>
      <c r="AU577">
        <f>(AT577-1)*100</f>
        <v>0</v>
      </c>
      <c r="AV577">
        <f>MAX(0,($B$15+$C$15*EE577)/(1+$D$15*EE577)*DX577/(DZ577+273)*$E$15)</f>
        <v>0</v>
      </c>
      <c r="AW577" t="s">
        <v>429</v>
      </c>
      <c r="AX577" t="s">
        <v>429</v>
      </c>
      <c r="AY577">
        <v>0</v>
      </c>
      <c r="AZ577">
        <v>0</v>
      </c>
      <c r="BA577">
        <f>1-AY577/AZ577</f>
        <v>0</v>
      </c>
      <c r="BB577">
        <v>0</v>
      </c>
      <c r="BC577" t="s">
        <v>429</v>
      </c>
      <c r="BD577" t="s">
        <v>429</v>
      </c>
      <c r="BE577">
        <v>0</v>
      </c>
      <c r="BF577">
        <v>0</v>
      </c>
      <c r="BG577">
        <f>1-BE577/BF577</f>
        <v>0</v>
      </c>
      <c r="BH577">
        <v>0.5</v>
      </c>
      <c r="BI577">
        <f>DH577</f>
        <v>0</v>
      </c>
      <c r="BJ577">
        <f>K577</f>
        <v>0</v>
      </c>
      <c r="BK577">
        <f>BG577*BH577*BI577</f>
        <v>0</v>
      </c>
      <c r="BL577">
        <f>(BJ577-BB577)/BI577</f>
        <v>0</v>
      </c>
      <c r="BM577">
        <f>(AZ577-BF577)/BF577</f>
        <v>0</v>
      </c>
      <c r="BN577">
        <f>AY577/(BA577+AY577/BF577)</f>
        <v>0</v>
      </c>
      <c r="BO577" t="s">
        <v>429</v>
      </c>
      <c r="BP577">
        <v>0</v>
      </c>
      <c r="BQ577">
        <f>IF(BP577&lt;&gt;0, BP577, BN577)</f>
        <v>0</v>
      </c>
      <c r="BR577">
        <f>1-BQ577/BF577</f>
        <v>0</v>
      </c>
      <c r="BS577">
        <f>(BF577-BE577)/(BF577-BQ577)</f>
        <v>0</v>
      </c>
      <c r="BT577">
        <f>(AZ577-BF577)/(AZ577-BQ577)</f>
        <v>0</v>
      </c>
      <c r="BU577">
        <f>(BF577-BE577)/(BF577-AY577)</f>
        <v>0</v>
      </c>
      <c r="BV577">
        <f>(AZ577-BF577)/(AZ577-AY577)</f>
        <v>0</v>
      </c>
      <c r="BW577">
        <f>(BS577*BQ577/BE577)</f>
        <v>0</v>
      </c>
      <c r="BX577">
        <f>(1-BW577)</f>
        <v>0</v>
      </c>
      <c r="DG577">
        <f>$B$13*EF577+$C$13*EG577+$F$13*ER577*(1-EU577)</f>
        <v>0</v>
      </c>
      <c r="DH577">
        <f>DG577*DI577</f>
        <v>0</v>
      </c>
      <c r="DI577">
        <f>($B$13*$D$11+$C$13*$D$11+$F$13*((FE577+EW577)/MAX(FE577+EW577+FF577, 0.1)*$I$11+FF577/MAX(FE577+EW577+FF577, 0.1)*$J$11))/($B$13+$C$13+$F$13)</f>
        <v>0</v>
      </c>
      <c r="DJ577">
        <f>($B$13*$K$11+$C$13*$K$11+$F$13*((FE577+EW577)/MAX(FE577+EW577+FF577, 0.1)*$P$11+FF577/MAX(FE577+EW577+FF577, 0.1)*$Q$11))/($B$13+$C$13+$F$13)</f>
        <v>0</v>
      </c>
      <c r="DK577">
        <v>5.18</v>
      </c>
      <c r="DL577">
        <v>0.5</v>
      </c>
      <c r="DM577" t="s">
        <v>430</v>
      </c>
      <c r="DN577">
        <v>2</v>
      </c>
      <c r="DO577" t="b">
        <v>1</v>
      </c>
      <c r="DP577">
        <v>1685136150.1</v>
      </c>
      <c r="DQ577">
        <v>1321.368148148148</v>
      </c>
      <c r="DR577">
        <v>1361.133333333333</v>
      </c>
      <c r="DS577">
        <v>18.11000740740741</v>
      </c>
      <c r="DT577">
        <v>17.0211962962963</v>
      </c>
      <c r="DU577">
        <v>1322.28</v>
      </c>
      <c r="DV577">
        <v>18.53418888888889</v>
      </c>
      <c r="DW577">
        <v>500.0140740740741</v>
      </c>
      <c r="DX577">
        <v>99.53055555555555</v>
      </c>
      <c r="DY577">
        <v>0.1000420259259259</v>
      </c>
      <c r="DZ577">
        <v>27.18457407407407</v>
      </c>
      <c r="EA577">
        <v>27.82461851851852</v>
      </c>
      <c r="EB577">
        <v>999.9000000000001</v>
      </c>
      <c r="EC577">
        <v>0</v>
      </c>
      <c r="ED577">
        <v>0</v>
      </c>
      <c r="EE577">
        <v>9992.5</v>
      </c>
      <c r="EF577">
        <v>0</v>
      </c>
      <c r="EG577">
        <v>19.83124074074074</v>
      </c>
      <c r="EH577">
        <v>-39.76494074074074</v>
      </c>
      <c r="EI577">
        <v>1345.73962962963</v>
      </c>
      <c r="EJ577">
        <v>1384.702222222222</v>
      </c>
      <c r="EK577">
        <v>1.088808148148148</v>
      </c>
      <c r="EL577">
        <v>1361.133333333333</v>
      </c>
      <c r="EM577">
        <v>17.0211962962963</v>
      </c>
      <c r="EN577">
        <v>1.80249962962963</v>
      </c>
      <c r="EO577">
        <v>1.694130740740741</v>
      </c>
      <c r="EP577">
        <v>15.80847777777778</v>
      </c>
      <c r="EQ577">
        <v>14.84274074074074</v>
      </c>
      <c r="ER577">
        <v>2000.01074074074</v>
      </c>
      <c r="ES577">
        <v>0.9800054444444444</v>
      </c>
      <c r="ET577">
        <v>0.01999477037037037</v>
      </c>
      <c r="EU577">
        <v>0</v>
      </c>
      <c r="EV577">
        <v>481.348962962963</v>
      </c>
      <c r="EW577">
        <v>5.00078</v>
      </c>
      <c r="EX577">
        <v>12351.30740740741</v>
      </c>
      <c r="EY577">
        <v>16379.72962962963</v>
      </c>
      <c r="EZ577">
        <v>41.32618518518517</v>
      </c>
      <c r="FA577">
        <v>42.43470370370369</v>
      </c>
      <c r="FB577">
        <v>41.51592592592592</v>
      </c>
      <c r="FC577">
        <v>41.95807407407406</v>
      </c>
      <c r="FD577">
        <v>42.18725925925925</v>
      </c>
      <c r="FE577">
        <v>1955.120740740741</v>
      </c>
      <c r="FF577">
        <v>39.89000000000001</v>
      </c>
      <c r="FG577">
        <v>0</v>
      </c>
      <c r="FH577">
        <v>1685136156.1</v>
      </c>
      <c r="FI577">
        <v>0</v>
      </c>
      <c r="FJ577">
        <v>481.3395384615385</v>
      </c>
      <c r="FK577">
        <v>1.746871789258027</v>
      </c>
      <c r="FL577">
        <v>-137.8119658199371</v>
      </c>
      <c r="FM577">
        <v>12350.66923076923</v>
      </c>
      <c r="FN577">
        <v>15</v>
      </c>
      <c r="FO577">
        <v>1685134506</v>
      </c>
      <c r="FP577" t="s">
        <v>1354</v>
      </c>
      <c r="FQ577">
        <v>1685134505.5</v>
      </c>
      <c r="FR577">
        <v>1685134506</v>
      </c>
      <c r="FS577">
        <v>8</v>
      </c>
      <c r="FT577">
        <v>0.058</v>
      </c>
      <c r="FU577">
        <v>-0.01</v>
      </c>
      <c r="FV577">
        <v>-0.483</v>
      </c>
      <c r="FW577">
        <v>-0.436</v>
      </c>
      <c r="FX577">
        <v>420</v>
      </c>
      <c r="FY577">
        <v>17</v>
      </c>
      <c r="FZ577">
        <v>0.32</v>
      </c>
      <c r="GA577">
        <v>0.03</v>
      </c>
      <c r="GB577">
        <v>-39.6985275</v>
      </c>
      <c r="GC577">
        <v>-0.9949542213882796</v>
      </c>
      <c r="GD577">
        <v>0.1412176157345472</v>
      </c>
      <c r="GE577">
        <v>0</v>
      </c>
      <c r="GF577">
        <v>1.0932155</v>
      </c>
      <c r="GG577">
        <v>-0.1057233771106953</v>
      </c>
      <c r="GH577">
        <v>0.01030907293358622</v>
      </c>
      <c r="GI577">
        <v>1</v>
      </c>
      <c r="GJ577">
        <v>1</v>
      </c>
      <c r="GK577">
        <v>2</v>
      </c>
      <c r="GL577" t="s">
        <v>432</v>
      </c>
      <c r="GM577">
        <v>3.09891</v>
      </c>
      <c r="GN577">
        <v>2.75809</v>
      </c>
      <c r="GO577">
        <v>0.210549</v>
      </c>
      <c r="GP577">
        <v>0.214287</v>
      </c>
      <c r="GQ577">
        <v>0.09848469999999999</v>
      </c>
      <c r="GR577">
        <v>0.09322560000000001</v>
      </c>
      <c r="GS577">
        <v>20140.3</v>
      </c>
      <c r="GT577">
        <v>19769.7</v>
      </c>
      <c r="GU577">
        <v>26067.6</v>
      </c>
      <c r="GV577">
        <v>25514</v>
      </c>
      <c r="GW577">
        <v>37732.8</v>
      </c>
      <c r="GX577">
        <v>35126.9</v>
      </c>
      <c r="GY577">
        <v>45588.4</v>
      </c>
      <c r="GZ577">
        <v>41900.4</v>
      </c>
      <c r="HA577">
        <v>1.85247</v>
      </c>
      <c r="HB577">
        <v>1.86168</v>
      </c>
      <c r="HC577">
        <v>-0.107817</v>
      </c>
      <c r="HD577">
        <v>0</v>
      </c>
      <c r="HE577">
        <v>29.3966</v>
      </c>
      <c r="HF577">
        <v>999.9</v>
      </c>
      <c r="HG577">
        <v>38.9</v>
      </c>
      <c r="HH577">
        <v>40.9</v>
      </c>
      <c r="HI577">
        <v>30.3977</v>
      </c>
      <c r="HJ577">
        <v>62.4302</v>
      </c>
      <c r="HK577">
        <v>23.2772</v>
      </c>
      <c r="HL577">
        <v>1</v>
      </c>
      <c r="HM577">
        <v>0.411131</v>
      </c>
      <c r="HN577">
        <v>3.24802</v>
      </c>
      <c r="HO577">
        <v>20.2754</v>
      </c>
      <c r="HP577">
        <v>5.2119</v>
      </c>
      <c r="HQ577">
        <v>11.98</v>
      </c>
      <c r="HR577">
        <v>4.96355</v>
      </c>
      <c r="HS577">
        <v>3.27428</v>
      </c>
      <c r="HT577">
        <v>9999</v>
      </c>
      <c r="HU577">
        <v>9999</v>
      </c>
      <c r="HV577">
        <v>9999</v>
      </c>
      <c r="HW577">
        <v>43.7</v>
      </c>
      <c r="HX577">
        <v>1.86401</v>
      </c>
      <c r="HY577">
        <v>1.8602</v>
      </c>
      <c r="HZ577">
        <v>1.85852</v>
      </c>
      <c r="IA577">
        <v>1.85989</v>
      </c>
      <c r="IB577">
        <v>1.85986</v>
      </c>
      <c r="IC577">
        <v>1.85838</v>
      </c>
      <c r="ID577">
        <v>1.85745</v>
      </c>
      <c r="IE577">
        <v>1.85236</v>
      </c>
      <c r="IF577">
        <v>0</v>
      </c>
      <c r="IG577">
        <v>0</v>
      </c>
      <c r="IH577">
        <v>0</v>
      </c>
      <c r="II577">
        <v>0</v>
      </c>
      <c r="IJ577" t="s">
        <v>433</v>
      </c>
      <c r="IK577" t="s">
        <v>434</v>
      </c>
      <c r="IL577" t="s">
        <v>435</v>
      </c>
      <c r="IM577" t="s">
        <v>435</v>
      </c>
      <c r="IN577" t="s">
        <v>435</v>
      </c>
      <c r="IO577" t="s">
        <v>435</v>
      </c>
      <c r="IP577">
        <v>0</v>
      </c>
      <c r="IQ577">
        <v>100</v>
      </c>
      <c r="IR577">
        <v>100</v>
      </c>
      <c r="IS577">
        <v>-0.92</v>
      </c>
      <c r="IT577">
        <v>-0.4244</v>
      </c>
      <c r="IU577">
        <v>-0.4497975998826779</v>
      </c>
      <c r="IV577">
        <v>0.0001543633802942166</v>
      </c>
      <c r="IW577">
        <v>-6.359805854135664E-07</v>
      </c>
      <c r="IX577">
        <v>1.931128000261328E-10</v>
      </c>
      <c r="IY577">
        <v>-0.4300176354642509</v>
      </c>
      <c r="IZ577">
        <v>-0.009907362677547949</v>
      </c>
      <c r="JA577">
        <v>0.0006454078662214542</v>
      </c>
      <c r="JB577">
        <v>-5.064920317128958E-06</v>
      </c>
      <c r="JC577">
        <v>3</v>
      </c>
      <c r="JD577">
        <v>1872</v>
      </c>
      <c r="JE577">
        <v>1</v>
      </c>
      <c r="JF577">
        <v>37</v>
      </c>
      <c r="JG577">
        <v>27.5</v>
      </c>
      <c r="JH577">
        <v>27.5</v>
      </c>
      <c r="JI577">
        <v>3.02612</v>
      </c>
      <c r="JJ577">
        <v>2.6416</v>
      </c>
      <c r="JK577">
        <v>1.49658</v>
      </c>
      <c r="JL577">
        <v>2.33887</v>
      </c>
      <c r="JM577">
        <v>1.54907</v>
      </c>
      <c r="JN577">
        <v>2.41943</v>
      </c>
      <c r="JO577">
        <v>43.3176</v>
      </c>
      <c r="JP577">
        <v>15.8569</v>
      </c>
      <c r="JQ577">
        <v>18</v>
      </c>
      <c r="JR577">
        <v>496.297</v>
      </c>
      <c r="JS577">
        <v>518.491</v>
      </c>
      <c r="JT577">
        <v>22.8891</v>
      </c>
      <c r="JU577">
        <v>32.3181</v>
      </c>
      <c r="JV577">
        <v>29.998</v>
      </c>
      <c r="JW577">
        <v>32.3359</v>
      </c>
      <c r="JX577">
        <v>32.2691</v>
      </c>
      <c r="JY577">
        <v>60.7436</v>
      </c>
      <c r="JZ577">
        <v>40.0474</v>
      </c>
      <c r="KA577">
        <v>0</v>
      </c>
      <c r="KB577">
        <v>23.0985</v>
      </c>
      <c r="KC577">
        <v>1409.09</v>
      </c>
      <c r="KD577">
        <v>17.069</v>
      </c>
      <c r="KE577">
        <v>99.6207</v>
      </c>
      <c r="KF577">
        <v>99.61490000000001</v>
      </c>
    </row>
    <row r="578" spans="1:292">
      <c r="A578">
        <v>538</v>
      </c>
      <c r="B578">
        <v>1685136162.6</v>
      </c>
      <c r="C578">
        <v>12760.09999990463</v>
      </c>
      <c r="D578" t="s">
        <v>1521</v>
      </c>
      <c r="E578" t="s">
        <v>1522</v>
      </c>
      <c r="F578">
        <v>5</v>
      </c>
      <c r="G578" t="s">
        <v>1353</v>
      </c>
      <c r="H578">
        <v>1685136154.814285</v>
      </c>
      <c r="I578">
        <f>(J578)/1000</f>
        <v>0</v>
      </c>
      <c r="J578">
        <f>IF(DO578, AM578, AG578)</f>
        <v>0</v>
      </c>
      <c r="K578">
        <f>IF(DO578, AH578, AF578)</f>
        <v>0</v>
      </c>
      <c r="L578">
        <f>DQ578 - IF(AT578&gt;1, K578*DK578*100.0/(AV578*EE578), 0)</f>
        <v>0</v>
      </c>
      <c r="M578">
        <f>((S578-I578/2)*L578-K578)/(S578+I578/2)</f>
        <v>0</v>
      </c>
      <c r="N578">
        <f>M578*(DX578+DY578)/1000.0</f>
        <v>0</v>
      </c>
      <c r="O578">
        <f>(DQ578 - IF(AT578&gt;1, K578*DK578*100.0/(AV578*EE578), 0))*(DX578+DY578)/1000.0</f>
        <v>0</v>
      </c>
      <c r="P578">
        <f>2.0/((1/R578-1/Q578)+SIGN(R578)*SQRT((1/R578-1/Q578)*(1/R578-1/Q578) + 4*DL578/((DL578+1)*(DL578+1))*(2*1/R578*1/Q578-1/Q578*1/Q578)))</f>
        <v>0</v>
      </c>
      <c r="Q578">
        <f>IF(LEFT(DM578,1)&lt;&gt;"0",IF(LEFT(DM578,1)="1",3.0,DN578),$D$5+$E$5*(EE578*DX578/($K$5*1000))+$F$5*(EE578*DX578/($K$5*1000))*MAX(MIN(DK578,$J$5),$I$5)*MAX(MIN(DK578,$J$5),$I$5)+$G$5*MAX(MIN(DK578,$J$5),$I$5)*(EE578*DX578/($K$5*1000))+$H$5*(EE578*DX578/($K$5*1000))*(EE578*DX578/($K$5*1000)))</f>
        <v>0</v>
      </c>
      <c r="R578">
        <f>I578*(1000-(1000*0.61365*exp(17.502*V578/(240.97+V578))/(DX578+DY578)+DS578)/2)/(1000*0.61365*exp(17.502*V578/(240.97+V578))/(DX578+DY578)-DS578)</f>
        <v>0</v>
      </c>
      <c r="S578">
        <f>1/((DL578+1)/(P578/1.6)+1/(Q578/1.37)) + DL578/((DL578+1)/(P578/1.6) + DL578/(Q578/1.37))</f>
        <v>0</v>
      </c>
      <c r="T578">
        <f>(DG578*DJ578)</f>
        <v>0</v>
      </c>
      <c r="U578">
        <f>(DZ578+(T578+2*0.95*5.67E-8*(((DZ578+$B$9)+273)^4-(DZ578+273)^4)-44100*I578)/(1.84*29.3*Q578+8*0.95*5.67E-8*(DZ578+273)^3))</f>
        <v>0</v>
      </c>
      <c r="V578">
        <f>($C$9*EA578+$D$9*EB578+$E$9*U578)</f>
        <v>0</v>
      </c>
      <c r="W578">
        <f>0.61365*exp(17.502*V578/(240.97+V578))</f>
        <v>0</v>
      </c>
      <c r="X578">
        <f>(Y578/Z578*100)</f>
        <v>0</v>
      </c>
      <c r="Y578">
        <f>DS578*(DX578+DY578)/1000</f>
        <v>0</v>
      </c>
      <c r="Z578">
        <f>0.61365*exp(17.502*DZ578/(240.97+DZ578))</f>
        <v>0</v>
      </c>
      <c r="AA578">
        <f>(W578-DS578*(DX578+DY578)/1000)</f>
        <v>0</v>
      </c>
      <c r="AB578">
        <f>(-I578*44100)</f>
        <v>0</v>
      </c>
      <c r="AC578">
        <f>2*29.3*Q578*0.92*(DZ578-V578)</f>
        <v>0</v>
      </c>
      <c r="AD578">
        <f>2*0.95*5.67E-8*(((DZ578+$B$9)+273)^4-(V578+273)^4)</f>
        <v>0</v>
      </c>
      <c r="AE578">
        <f>T578+AD578+AB578+AC578</f>
        <v>0</v>
      </c>
      <c r="AF578">
        <f>DW578*AT578*(DR578-DQ578*(1000-AT578*DT578)/(1000-AT578*DS578))/(100*DK578)</f>
        <v>0</v>
      </c>
      <c r="AG578">
        <f>1000*DW578*AT578*(DS578-DT578)/(100*DK578*(1000-AT578*DS578))</f>
        <v>0</v>
      </c>
      <c r="AH578">
        <f>(AI578 - AJ578 - DX578*1E3/(8.314*(DZ578+273.15)) * AL578/DW578 * AK578) * DW578/(100*DK578) * (1000 - DT578)/1000</f>
        <v>0</v>
      </c>
      <c r="AI578">
        <v>1415.089595682191</v>
      </c>
      <c r="AJ578">
        <v>1386.291333333333</v>
      </c>
      <c r="AK578">
        <v>3.311188182885092</v>
      </c>
      <c r="AL578">
        <v>66.91601856702424</v>
      </c>
      <c r="AM578">
        <f>(AO578 - AN578 + DX578*1E3/(8.314*(DZ578+273.15)) * AQ578/DW578 * AP578) * DW578/(100*DK578) * 1000/(1000 - AO578)</f>
        <v>0</v>
      </c>
      <c r="AN578">
        <v>17.02183138255197</v>
      </c>
      <c r="AO578">
        <v>18.09616643356644</v>
      </c>
      <c r="AP578">
        <v>-3.786590747116112E-05</v>
      </c>
      <c r="AQ578">
        <v>105.3617858527693</v>
      </c>
      <c r="AR578">
        <v>0</v>
      </c>
      <c r="AS578">
        <v>0</v>
      </c>
      <c r="AT578">
        <f>IF(AR578*$H$15&gt;=AV578,1.0,(AV578/(AV578-AR578*$H$15)))</f>
        <v>0</v>
      </c>
      <c r="AU578">
        <f>(AT578-1)*100</f>
        <v>0</v>
      </c>
      <c r="AV578">
        <f>MAX(0,($B$15+$C$15*EE578)/(1+$D$15*EE578)*DX578/(DZ578+273)*$E$15)</f>
        <v>0</v>
      </c>
      <c r="AW578" t="s">
        <v>429</v>
      </c>
      <c r="AX578" t="s">
        <v>429</v>
      </c>
      <c r="AY578">
        <v>0</v>
      </c>
      <c r="AZ578">
        <v>0</v>
      </c>
      <c r="BA578">
        <f>1-AY578/AZ578</f>
        <v>0</v>
      </c>
      <c r="BB578">
        <v>0</v>
      </c>
      <c r="BC578" t="s">
        <v>429</v>
      </c>
      <c r="BD578" t="s">
        <v>429</v>
      </c>
      <c r="BE578">
        <v>0</v>
      </c>
      <c r="BF578">
        <v>0</v>
      </c>
      <c r="BG578">
        <f>1-BE578/BF578</f>
        <v>0</v>
      </c>
      <c r="BH578">
        <v>0.5</v>
      </c>
      <c r="BI578">
        <f>DH578</f>
        <v>0</v>
      </c>
      <c r="BJ578">
        <f>K578</f>
        <v>0</v>
      </c>
      <c r="BK578">
        <f>BG578*BH578*BI578</f>
        <v>0</v>
      </c>
      <c r="BL578">
        <f>(BJ578-BB578)/BI578</f>
        <v>0</v>
      </c>
      <c r="BM578">
        <f>(AZ578-BF578)/BF578</f>
        <v>0</v>
      </c>
      <c r="BN578">
        <f>AY578/(BA578+AY578/BF578)</f>
        <v>0</v>
      </c>
      <c r="BO578" t="s">
        <v>429</v>
      </c>
      <c r="BP578">
        <v>0</v>
      </c>
      <c r="BQ578">
        <f>IF(BP578&lt;&gt;0, BP578, BN578)</f>
        <v>0</v>
      </c>
      <c r="BR578">
        <f>1-BQ578/BF578</f>
        <v>0</v>
      </c>
      <c r="BS578">
        <f>(BF578-BE578)/(BF578-BQ578)</f>
        <v>0</v>
      </c>
      <c r="BT578">
        <f>(AZ578-BF578)/(AZ578-BQ578)</f>
        <v>0</v>
      </c>
      <c r="BU578">
        <f>(BF578-BE578)/(BF578-AY578)</f>
        <v>0</v>
      </c>
      <c r="BV578">
        <f>(AZ578-BF578)/(AZ578-AY578)</f>
        <v>0</v>
      </c>
      <c r="BW578">
        <f>(BS578*BQ578/BE578)</f>
        <v>0</v>
      </c>
      <c r="BX578">
        <f>(1-BW578)</f>
        <v>0</v>
      </c>
      <c r="DG578">
        <f>$B$13*EF578+$C$13*EG578+$F$13*ER578*(1-EU578)</f>
        <v>0</v>
      </c>
      <c r="DH578">
        <f>DG578*DI578</f>
        <v>0</v>
      </c>
      <c r="DI578">
        <f>($B$13*$D$11+$C$13*$D$11+$F$13*((FE578+EW578)/MAX(FE578+EW578+FF578, 0.1)*$I$11+FF578/MAX(FE578+EW578+FF578, 0.1)*$J$11))/($B$13+$C$13+$F$13)</f>
        <v>0</v>
      </c>
      <c r="DJ578">
        <f>($B$13*$K$11+$C$13*$K$11+$F$13*((FE578+EW578)/MAX(FE578+EW578+FF578, 0.1)*$P$11+FF578/MAX(FE578+EW578+FF578, 0.1)*$Q$11))/($B$13+$C$13+$F$13)</f>
        <v>0</v>
      </c>
      <c r="DK578">
        <v>5.18</v>
      </c>
      <c r="DL578">
        <v>0.5</v>
      </c>
      <c r="DM578" t="s">
        <v>430</v>
      </c>
      <c r="DN578">
        <v>2</v>
      </c>
      <c r="DO578" t="b">
        <v>1</v>
      </c>
      <c r="DP578">
        <v>1685136154.814285</v>
      </c>
      <c r="DQ578">
        <v>1337.125357142857</v>
      </c>
      <c r="DR578">
        <v>1376.605714285714</v>
      </c>
      <c r="DS578">
        <v>18.10278214285714</v>
      </c>
      <c r="DT578">
        <v>17.02171785714285</v>
      </c>
      <c r="DU578">
        <v>1338.044285714286</v>
      </c>
      <c r="DV578">
        <v>18.52702857142857</v>
      </c>
      <c r="DW578">
        <v>500.0027857142858</v>
      </c>
      <c r="DX578">
        <v>99.5302892857143</v>
      </c>
      <c r="DY578">
        <v>0.09999840714285714</v>
      </c>
      <c r="DZ578">
        <v>27.18136785714287</v>
      </c>
      <c r="EA578">
        <v>27.75090714285714</v>
      </c>
      <c r="EB578">
        <v>999.9000000000002</v>
      </c>
      <c r="EC578">
        <v>0</v>
      </c>
      <c r="ED578">
        <v>0</v>
      </c>
      <c r="EE578">
        <v>9993.504285714285</v>
      </c>
      <c r="EF578">
        <v>0</v>
      </c>
      <c r="EG578">
        <v>19.73766428571429</v>
      </c>
      <c r="EH578">
        <v>-39.48020357142857</v>
      </c>
      <c r="EI578">
        <v>1361.776785714286</v>
      </c>
      <c r="EJ578">
        <v>1400.4425</v>
      </c>
      <c r="EK578">
        <v>1.081057857142857</v>
      </c>
      <c r="EL578">
        <v>1376.605714285714</v>
      </c>
      <c r="EM578">
        <v>17.02171785714285</v>
      </c>
      <c r="EN578">
        <v>1.801775714285714</v>
      </c>
      <c r="EO578">
        <v>1.6941775</v>
      </c>
      <c r="EP578">
        <v>15.8022</v>
      </c>
      <c r="EQ578">
        <v>14.84317857142857</v>
      </c>
      <c r="ER578">
        <v>2000.013571428571</v>
      </c>
      <c r="ES578">
        <v>0.9800054642857142</v>
      </c>
      <c r="ET578">
        <v>0.01999475714285714</v>
      </c>
      <c r="EU578">
        <v>0</v>
      </c>
      <c r="EV578">
        <v>481.39775</v>
      </c>
      <c r="EW578">
        <v>5.00078</v>
      </c>
      <c r="EX578">
        <v>12339.61785714286</v>
      </c>
      <c r="EY578">
        <v>16379.76785714286</v>
      </c>
      <c r="EZ578">
        <v>41.32571428571428</v>
      </c>
      <c r="FA578">
        <v>42.4347857142857</v>
      </c>
      <c r="FB578">
        <v>41.5800357142857</v>
      </c>
      <c r="FC578">
        <v>41.95514285714285</v>
      </c>
      <c r="FD578">
        <v>42.17396428571428</v>
      </c>
      <c r="FE578">
        <v>1955.123571428572</v>
      </c>
      <c r="FF578">
        <v>39.89000000000001</v>
      </c>
      <c r="FG578">
        <v>0</v>
      </c>
      <c r="FH578">
        <v>1685136160.9</v>
      </c>
      <c r="FI578">
        <v>0</v>
      </c>
      <c r="FJ578">
        <v>481.3678076923076</v>
      </c>
      <c r="FK578">
        <v>-1.182256417773922</v>
      </c>
      <c r="FL578">
        <v>-160.1743590051404</v>
      </c>
      <c r="FM578">
        <v>12338.53461538462</v>
      </c>
      <c r="FN578">
        <v>15</v>
      </c>
      <c r="FO578">
        <v>1685134506</v>
      </c>
      <c r="FP578" t="s">
        <v>1354</v>
      </c>
      <c r="FQ578">
        <v>1685134505.5</v>
      </c>
      <c r="FR578">
        <v>1685134506</v>
      </c>
      <c r="FS578">
        <v>8</v>
      </c>
      <c r="FT578">
        <v>0.058</v>
      </c>
      <c r="FU578">
        <v>-0.01</v>
      </c>
      <c r="FV578">
        <v>-0.483</v>
      </c>
      <c r="FW578">
        <v>-0.436</v>
      </c>
      <c r="FX578">
        <v>420</v>
      </c>
      <c r="FY578">
        <v>17</v>
      </c>
      <c r="FZ578">
        <v>0.32</v>
      </c>
      <c r="GA578">
        <v>0.03</v>
      </c>
      <c r="GB578">
        <v>-39.606135</v>
      </c>
      <c r="GC578">
        <v>1.933771857410962</v>
      </c>
      <c r="GD578">
        <v>0.3226151651348709</v>
      </c>
      <c r="GE578">
        <v>0</v>
      </c>
      <c r="GF578">
        <v>1.08669125</v>
      </c>
      <c r="GG578">
        <v>-0.1073521575984966</v>
      </c>
      <c r="GH578">
        <v>0.01047661686507147</v>
      </c>
      <c r="GI578">
        <v>1</v>
      </c>
      <c r="GJ578">
        <v>1</v>
      </c>
      <c r="GK578">
        <v>2</v>
      </c>
      <c r="GL578" t="s">
        <v>432</v>
      </c>
      <c r="GM578">
        <v>3.09888</v>
      </c>
      <c r="GN578">
        <v>2.75802</v>
      </c>
      <c r="GO578">
        <v>0.21208</v>
      </c>
      <c r="GP578">
        <v>0.215727</v>
      </c>
      <c r="GQ578">
        <v>0.0984878</v>
      </c>
      <c r="GR578">
        <v>0.09322610000000001</v>
      </c>
      <c r="GS578">
        <v>20101.6</v>
      </c>
      <c r="GT578">
        <v>19733.4</v>
      </c>
      <c r="GU578">
        <v>26068.1</v>
      </c>
      <c r="GV578">
        <v>25514.1</v>
      </c>
      <c r="GW578">
        <v>37733.5</v>
      </c>
      <c r="GX578">
        <v>35127.4</v>
      </c>
      <c r="GY578">
        <v>45589.2</v>
      </c>
      <c r="GZ578">
        <v>41900.7</v>
      </c>
      <c r="HA578">
        <v>1.85233</v>
      </c>
      <c r="HB578">
        <v>1.86185</v>
      </c>
      <c r="HC578">
        <v>-0.0885986</v>
      </c>
      <c r="HD578">
        <v>0</v>
      </c>
      <c r="HE578">
        <v>29.3902</v>
      </c>
      <c r="HF578">
        <v>999.9</v>
      </c>
      <c r="HG578">
        <v>38.9</v>
      </c>
      <c r="HH578">
        <v>40.9</v>
      </c>
      <c r="HI578">
        <v>30.3986</v>
      </c>
      <c r="HJ578">
        <v>62.4102</v>
      </c>
      <c r="HK578">
        <v>23.3894</v>
      </c>
      <c r="HL578">
        <v>1</v>
      </c>
      <c r="HM578">
        <v>0.407551</v>
      </c>
      <c r="HN578">
        <v>2.69789</v>
      </c>
      <c r="HO578">
        <v>20.2852</v>
      </c>
      <c r="HP578">
        <v>5.2116</v>
      </c>
      <c r="HQ578">
        <v>11.98</v>
      </c>
      <c r="HR578">
        <v>4.96335</v>
      </c>
      <c r="HS578">
        <v>3.27418</v>
      </c>
      <c r="HT578">
        <v>9999</v>
      </c>
      <c r="HU578">
        <v>9999</v>
      </c>
      <c r="HV578">
        <v>9999</v>
      </c>
      <c r="HW578">
        <v>43.7</v>
      </c>
      <c r="HX578">
        <v>1.86401</v>
      </c>
      <c r="HY578">
        <v>1.8602</v>
      </c>
      <c r="HZ578">
        <v>1.85852</v>
      </c>
      <c r="IA578">
        <v>1.85989</v>
      </c>
      <c r="IB578">
        <v>1.85986</v>
      </c>
      <c r="IC578">
        <v>1.8584</v>
      </c>
      <c r="ID578">
        <v>1.85745</v>
      </c>
      <c r="IE578">
        <v>1.85238</v>
      </c>
      <c r="IF578">
        <v>0</v>
      </c>
      <c r="IG578">
        <v>0</v>
      </c>
      <c r="IH578">
        <v>0</v>
      </c>
      <c r="II578">
        <v>0</v>
      </c>
      <c r="IJ578" t="s">
        <v>433</v>
      </c>
      <c r="IK578" t="s">
        <v>434</v>
      </c>
      <c r="IL578" t="s">
        <v>435</v>
      </c>
      <c r="IM578" t="s">
        <v>435</v>
      </c>
      <c r="IN578" t="s">
        <v>435</v>
      </c>
      <c r="IO578" t="s">
        <v>435</v>
      </c>
      <c r="IP578">
        <v>0</v>
      </c>
      <c r="IQ578">
        <v>100</v>
      </c>
      <c r="IR578">
        <v>100</v>
      </c>
      <c r="IS578">
        <v>-0.93</v>
      </c>
      <c r="IT578">
        <v>-0.4243</v>
      </c>
      <c r="IU578">
        <v>-0.4497975998826779</v>
      </c>
      <c r="IV578">
        <v>0.0001543633802942166</v>
      </c>
      <c r="IW578">
        <v>-6.359805854135664E-07</v>
      </c>
      <c r="IX578">
        <v>1.931128000261328E-10</v>
      </c>
      <c r="IY578">
        <v>-0.4300176354642509</v>
      </c>
      <c r="IZ578">
        <v>-0.009907362677547949</v>
      </c>
      <c r="JA578">
        <v>0.0006454078662214542</v>
      </c>
      <c r="JB578">
        <v>-5.064920317128958E-06</v>
      </c>
      <c r="JC578">
        <v>3</v>
      </c>
      <c r="JD578">
        <v>1872</v>
      </c>
      <c r="JE578">
        <v>1</v>
      </c>
      <c r="JF578">
        <v>37</v>
      </c>
      <c r="JG578">
        <v>27.6</v>
      </c>
      <c r="JH578">
        <v>27.6</v>
      </c>
      <c r="JI578">
        <v>3.05664</v>
      </c>
      <c r="JJ578">
        <v>2.63184</v>
      </c>
      <c r="JK578">
        <v>1.49658</v>
      </c>
      <c r="JL578">
        <v>2.33887</v>
      </c>
      <c r="JM578">
        <v>1.54785</v>
      </c>
      <c r="JN578">
        <v>2.44629</v>
      </c>
      <c r="JO578">
        <v>43.3176</v>
      </c>
      <c r="JP578">
        <v>15.8657</v>
      </c>
      <c r="JQ578">
        <v>18</v>
      </c>
      <c r="JR578">
        <v>496.19</v>
      </c>
      <c r="JS578">
        <v>518.595</v>
      </c>
      <c r="JT578">
        <v>23.1207</v>
      </c>
      <c r="JU578">
        <v>32.3159</v>
      </c>
      <c r="JV578">
        <v>29.9974</v>
      </c>
      <c r="JW578">
        <v>32.3337</v>
      </c>
      <c r="JX578">
        <v>32.267</v>
      </c>
      <c r="JY578">
        <v>61.3659</v>
      </c>
      <c r="JZ578">
        <v>40.0474</v>
      </c>
      <c r="KA578">
        <v>0</v>
      </c>
      <c r="KB578">
        <v>23.3301</v>
      </c>
      <c r="KC578">
        <v>1422.45</v>
      </c>
      <c r="KD578">
        <v>17.0857</v>
      </c>
      <c r="KE578">
        <v>99.6225</v>
      </c>
      <c r="KF578">
        <v>99.6156</v>
      </c>
    </row>
    <row r="579" spans="1:292">
      <c r="A579">
        <v>539</v>
      </c>
      <c r="B579">
        <v>1685136167.6</v>
      </c>
      <c r="C579">
        <v>12765.09999990463</v>
      </c>
      <c r="D579" t="s">
        <v>1523</v>
      </c>
      <c r="E579" t="s">
        <v>1524</v>
      </c>
      <c r="F579">
        <v>5</v>
      </c>
      <c r="G579" t="s">
        <v>1353</v>
      </c>
      <c r="H579">
        <v>1685136160.1</v>
      </c>
      <c r="I579">
        <f>(J579)/1000</f>
        <v>0</v>
      </c>
      <c r="J579">
        <f>IF(DO579, AM579, AG579)</f>
        <v>0</v>
      </c>
      <c r="K579">
        <f>IF(DO579, AH579, AF579)</f>
        <v>0</v>
      </c>
      <c r="L579">
        <f>DQ579 - IF(AT579&gt;1, K579*DK579*100.0/(AV579*EE579), 0)</f>
        <v>0</v>
      </c>
      <c r="M579">
        <f>((S579-I579/2)*L579-K579)/(S579+I579/2)</f>
        <v>0</v>
      </c>
      <c r="N579">
        <f>M579*(DX579+DY579)/1000.0</f>
        <v>0</v>
      </c>
      <c r="O579">
        <f>(DQ579 - IF(AT579&gt;1, K579*DK579*100.0/(AV579*EE579), 0))*(DX579+DY579)/1000.0</f>
        <v>0</v>
      </c>
      <c r="P579">
        <f>2.0/((1/R579-1/Q579)+SIGN(R579)*SQRT((1/R579-1/Q579)*(1/R579-1/Q579) + 4*DL579/((DL579+1)*(DL579+1))*(2*1/R579*1/Q579-1/Q579*1/Q579)))</f>
        <v>0</v>
      </c>
      <c r="Q579">
        <f>IF(LEFT(DM579,1)&lt;&gt;"0",IF(LEFT(DM579,1)="1",3.0,DN579),$D$5+$E$5*(EE579*DX579/($K$5*1000))+$F$5*(EE579*DX579/($K$5*1000))*MAX(MIN(DK579,$J$5),$I$5)*MAX(MIN(DK579,$J$5),$I$5)+$G$5*MAX(MIN(DK579,$J$5),$I$5)*(EE579*DX579/($K$5*1000))+$H$5*(EE579*DX579/($K$5*1000))*(EE579*DX579/($K$5*1000)))</f>
        <v>0</v>
      </c>
      <c r="R579">
        <f>I579*(1000-(1000*0.61365*exp(17.502*V579/(240.97+V579))/(DX579+DY579)+DS579)/2)/(1000*0.61365*exp(17.502*V579/(240.97+V579))/(DX579+DY579)-DS579)</f>
        <v>0</v>
      </c>
      <c r="S579">
        <f>1/((DL579+1)/(P579/1.6)+1/(Q579/1.37)) + DL579/((DL579+1)/(P579/1.6) + DL579/(Q579/1.37))</f>
        <v>0</v>
      </c>
      <c r="T579">
        <f>(DG579*DJ579)</f>
        <v>0</v>
      </c>
      <c r="U579">
        <f>(DZ579+(T579+2*0.95*5.67E-8*(((DZ579+$B$9)+273)^4-(DZ579+273)^4)-44100*I579)/(1.84*29.3*Q579+8*0.95*5.67E-8*(DZ579+273)^3))</f>
        <v>0</v>
      </c>
      <c r="V579">
        <f>($C$9*EA579+$D$9*EB579+$E$9*U579)</f>
        <v>0</v>
      </c>
      <c r="W579">
        <f>0.61365*exp(17.502*V579/(240.97+V579))</f>
        <v>0</v>
      </c>
      <c r="X579">
        <f>(Y579/Z579*100)</f>
        <v>0</v>
      </c>
      <c r="Y579">
        <f>DS579*(DX579+DY579)/1000</f>
        <v>0</v>
      </c>
      <c r="Z579">
        <f>0.61365*exp(17.502*DZ579/(240.97+DZ579))</f>
        <v>0</v>
      </c>
      <c r="AA579">
        <f>(W579-DS579*(DX579+DY579)/1000)</f>
        <v>0</v>
      </c>
      <c r="AB579">
        <f>(-I579*44100)</f>
        <v>0</v>
      </c>
      <c r="AC579">
        <f>2*29.3*Q579*0.92*(DZ579-V579)</f>
        <v>0</v>
      </c>
      <c r="AD579">
        <f>2*0.95*5.67E-8*(((DZ579+$B$9)+273)^4-(V579+273)^4)</f>
        <v>0</v>
      </c>
      <c r="AE579">
        <f>T579+AD579+AB579+AC579</f>
        <v>0</v>
      </c>
      <c r="AF579">
        <f>DW579*AT579*(DR579-DQ579*(1000-AT579*DT579)/(1000-AT579*DS579))/(100*DK579)</f>
        <v>0</v>
      </c>
      <c r="AG579">
        <f>1000*DW579*AT579*(DS579-DT579)/(100*DK579*(1000-AT579*DS579))</f>
        <v>0</v>
      </c>
      <c r="AH579">
        <f>(AI579 - AJ579 - DX579*1E3/(8.314*(DZ579+273.15)) * AL579/DW579 * AK579) * DW579/(100*DK579) * (1000 - DT579)/1000</f>
        <v>0</v>
      </c>
      <c r="AI579">
        <v>1431.234944991016</v>
      </c>
      <c r="AJ579">
        <v>1402.71309090909</v>
      </c>
      <c r="AK579">
        <v>3.290759600372126</v>
      </c>
      <c r="AL579">
        <v>66.91601856702424</v>
      </c>
      <c r="AM579">
        <f>(AO579 - AN579 + DX579*1E3/(8.314*(DZ579+273.15)) * AQ579/DW579 * AP579) * DW579/(100*DK579) * 1000/(1000 - AO579)</f>
        <v>0</v>
      </c>
      <c r="AN579">
        <v>17.02273765320106</v>
      </c>
      <c r="AO579">
        <v>18.10527412587414</v>
      </c>
      <c r="AP579">
        <v>4.452817784864248E-05</v>
      </c>
      <c r="AQ579">
        <v>105.3617858527693</v>
      </c>
      <c r="AR579">
        <v>0</v>
      </c>
      <c r="AS579">
        <v>0</v>
      </c>
      <c r="AT579">
        <f>IF(AR579*$H$15&gt;=AV579,1.0,(AV579/(AV579-AR579*$H$15)))</f>
        <v>0</v>
      </c>
      <c r="AU579">
        <f>(AT579-1)*100</f>
        <v>0</v>
      </c>
      <c r="AV579">
        <f>MAX(0,($B$15+$C$15*EE579)/(1+$D$15*EE579)*DX579/(DZ579+273)*$E$15)</f>
        <v>0</v>
      </c>
      <c r="AW579" t="s">
        <v>429</v>
      </c>
      <c r="AX579" t="s">
        <v>429</v>
      </c>
      <c r="AY579">
        <v>0</v>
      </c>
      <c r="AZ579">
        <v>0</v>
      </c>
      <c r="BA579">
        <f>1-AY579/AZ579</f>
        <v>0</v>
      </c>
      <c r="BB579">
        <v>0</v>
      </c>
      <c r="BC579" t="s">
        <v>429</v>
      </c>
      <c r="BD579" t="s">
        <v>429</v>
      </c>
      <c r="BE579">
        <v>0</v>
      </c>
      <c r="BF579">
        <v>0</v>
      </c>
      <c r="BG579">
        <f>1-BE579/BF579</f>
        <v>0</v>
      </c>
      <c r="BH579">
        <v>0.5</v>
      </c>
      <c r="BI579">
        <f>DH579</f>
        <v>0</v>
      </c>
      <c r="BJ579">
        <f>K579</f>
        <v>0</v>
      </c>
      <c r="BK579">
        <f>BG579*BH579*BI579</f>
        <v>0</v>
      </c>
      <c r="BL579">
        <f>(BJ579-BB579)/BI579</f>
        <v>0</v>
      </c>
      <c r="BM579">
        <f>(AZ579-BF579)/BF579</f>
        <v>0</v>
      </c>
      <c r="BN579">
        <f>AY579/(BA579+AY579/BF579)</f>
        <v>0</v>
      </c>
      <c r="BO579" t="s">
        <v>429</v>
      </c>
      <c r="BP579">
        <v>0</v>
      </c>
      <c r="BQ579">
        <f>IF(BP579&lt;&gt;0, BP579, BN579)</f>
        <v>0</v>
      </c>
      <c r="BR579">
        <f>1-BQ579/BF579</f>
        <v>0</v>
      </c>
      <c r="BS579">
        <f>(BF579-BE579)/(BF579-BQ579)</f>
        <v>0</v>
      </c>
      <c r="BT579">
        <f>(AZ579-BF579)/(AZ579-BQ579)</f>
        <v>0</v>
      </c>
      <c r="BU579">
        <f>(BF579-BE579)/(BF579-AY579)</f>
        <v>0</v>
      </c>
      <c r="BV579">
        <f>(AZ579-BF579)/(AZ579-AY579)</f>
        <v>0</v>
      </c>
      <c r="BW579">
        <f>(BS579*BQ579/BE579)</f>
        <v>0</v>
      </c>
      <c r="BX579">
        <f>(1-BW579)</f>
        <v>0</v>
      </c>
      <c r="DG579">
        <f>$B$13*EF579+$C$13*EG579+$F$13*ER579*(1-EU579)</f>
        <v>0</v>
      </c>
      <c r="DH579">
        <f>DG579*DI579</f>
        <v>0</v>
      </c>
      <c r="DI579">
        <f>($B$13*$D$11+$C$13*$D$11+$F$13*((FE579+EW579)/MAX(FE579+EW579+FF579, 0.1)*$I$11+FF579/MAX(FE579+EW579+FF579, 0.1)*$J$11))/($B$13+$C$13+$F$13)</f>
        <v>0</v>
      </c>
      <c r="DJ579">
        <f>($B$13*$K$11+$C$13*$K$11+$F$13*((FE579+EW579)/MAX(FE579+EW579+FF579, 0.1)*$P$11+FF579/MAX(FE579+EW579+FF579, 0.1)*$Q$11))/($B$13+$C$13+$F$13)</f>
        <v>0</v>
      </c>
      <c r="DK579">
        <v>5.18</v>
      </c>
      <c r="DL579">
        <v>0.5</v>
      </c>
      <c r="DM579" t="s">
        <v>430</v>
      </c>
      <c r="DN579">
        <v>2</v>
      </c>
      <c r="DO579" t="b">
        <v>1</v>
      </c>
      <c r="DP579">
        <v>1685136160.1</v>
      </c>
      <c r="DQ579">
        <v>1354.567037037037</v>
      </c>
      <c r="DR579">
        <v>1393.798148148149</v>
      </c>
      <c r="DS579">
        <v>18.09916666666667</v>
      </c>
      <c r="DT579">
        <v>17.02272592592592</v>
      </c>
      <c r="DU579">
        <v>1355.494074074074</v>
      </c>
      <c r="DV579">
        <v>18.52344444444445</v>
      </c>
      <c r="DW579">
        <v>500.0105925925927</v>
      </c>
      <c r="DX579">
        <v>99.5298111111111</v>
      </c>
      <c r="DY579">
        <v>0.09997827777777779</v>
      </c>
      <c r="DZ579">
        <v>27.18232592592592</v>
      </c>
      <c r="EA579">
        <v>27.80716296296296</v>
      </c>
      <c r="EB579">
        <v>999.9000000000001</v>
      </c>
      <c r="EC579">
        <v>0</v>
      </c>
      <c r="ED579">
        <v>0</v>
      </c>
      <c r="EE579">
        <v>9996.021111111111</v>
      </c>
      <c r="EF579">
        <v>0</v>
      </c>
      <c r="EG579">
        <v>19.64438148148148</v>
      </c>
      <c r="EH579">
        <v>-39.23153333333334</v>
      </c>
      <c r="EI579">
        <v>1379.534814814815</v>
      </c>
      <c r="EJ579">
        <v>1417.933333333333</v>
      </c>
      <c r="EK579">
        <v>1.076435555555556</v>
      </c>
      <c r="EL579">
        <v>1393.798148148149</v>
      </c>
      <c r="EM579">
        <v>17.02272592592592</v>
      </c>
      <c r="EN579">
        <v>1.801406296296297</v>
      </c>
      <c r="EO579">
        <v>1.69427</v>
      </c>
      <c r="EP579">
        <v>15.79899259259259</v>
      </c>
      <c r="EQ579">
        <v>14.84402222222222</v>
      </c>
      <c r="ER579">
        <v>2000.022962962963</v>
      </c>
      <c r="ES579">
        <v>0.9800055555555557</v>
      </c>
      <c r="ET579">
        <v>0.01999467037037037</v>
      </c>
      <c r="EU579">
        <v>0</v>
      </c>
      <c r="EV579">
        <v>481.1658518518518</v>
      </c>
      <c r="EW579">
        <v>5.00078</v>
      </c>
      <c r="EX579">
        <v>12325.55555555555</v>
      </c>
      <c r="EY579">
        <v>16379.85555555556</v>
      </c>
      <c r="EZ579">
        <v>41.31466666666666</v>
      </c>
      <c r="FA579">
        <v>42.42781481481481</v>
      </c>
      <c r="FB579">
        <v>41.67803703703703</v>
      </c>
      <c r="FC579">
        <v>41.95348148148147</v>
      </c>
      <c r="FD579">
        <v>42.17811111111111</v>
      </c>
      <c r="FE579">
        <v>1955.132962962963</v>
      </c>
      <c r="FF579">
        <v>39.89000000000001</v>
      </c>
      <c r="FG579">
        <v>0</v>
      </c>
      <c r="FH579">
        <v>1685136165.7</v>
      </c>
      <c r="FI579">
        <v>0</v>
      </c>
      <c r="FJ579">
        <v>481.1664230769231</v>
      </c>
      <c r="FK579">
        <v>-3.059931629020215</v>
      </c>
      <c r="FL579">
        <v>-165.3094018408943</v>
      </c>
      <c r="FM579">
        <v>12325.57307692308</v>
      </c>
      <c r="FN579">
        <v>15</v>
      </c>
      <c r="FO579">
        <v>1685134506</v>
      </c>
      <c r="FP579" t="s">
        <v>1354</v>
      </c>
      <c r="FQ579">
        <v>1685134505.5</v>
      </c>
      <c r="FR579">
        <v>1685134506</v>
      </c>
      <c r="FS579">
        <v>8</v>
      </c>
      <c r="FT579">
        <v>0.058</v>
      </c>
      <c r="FU579">
        <v>-0.01</v>
      </c>
      <c r="FV579">
        <v>-0.483</v>
      </c>
      <c r="FW579">
        <v>-0.436</v>
      </c>
      <c r="FX579">
        <v>420</v>
      </c>
      <c r="FY579">
        <v>17</v>
      </c>
      <c r="FZ579">
        <v>0.32</v>
      </c>
      <c r="GA579">
        <v>0.03</v>
      </c>
      <c r="GB579">
        <v>-39.37284390243903</v>
      </c>
      <c r="GC579">
        <v>3.551243205574854</v>
      </c>
      <c r="GD579">
        <v>0.4405368094854282</v>
      </c>
      <c r="GE579">
        <v>0</v>
      </c>
      <c r="GF579">
        <v>1.080819512195122</v>
      </c>
      <c r="GG579">
        <v>-0.0614270383275262</v>
      </c>
      <c r="GH579">
        <v>0.007576509251955891</v>
      </c>
      <c r="GI579">
        <v>1</v>
      </c>
      <c r="GJ579">
        <v>1</v>
      </c>
      <c r="GK579">
        <v>2</v>
      </c>
      <c r="GL579" t="s">
        <v>432</v>
      </c>
      <c r="GM579">
        <v>3.09903</v>
      </c>
      <c r="GN579">
        <v>2.75816</v>
      </c>
      <c r="GO579">
        <v>0.213593</v>
      </c>
      <c r="GP579">
        <v>0.217262</v>
      </c>
      <c r="GQ579">
        <v>0.098524</v>
      </c>
      <c r="GR579">
        <v>0.0932313</v>
      </c>
      <c r="GS579">
        <v>20063.4</v>
      </c>
      <c r="GT579">
        <v>19695.3</v>
      </c>
      <c r="GU579">
        <v>26068.6</v>
      </c>
      <c r="GV579">
        <v>25514.8</v>
      </c>
      <c r="GW579">
        <v>37732.8</v>
      </c>
      <c r="GX579">
        <v>35128.4</v>
      </c>
      <c r="GY579">
        <v>45590</v>
      </c>
      <c r="GZ579">
        <v>41901.9</v>
      </c>
      <c r="HA579">
        <v>1.8528</v>
      </c>
      <c r="HB579">
        <v>1.8619</v>
      </c>
      <c r="HC579">
        <v>-0.0826865</v>
      </c>
      <c r="HD579">
        <v>0</v>
      </c>
      <c r="HE579">
        <v>29.3852</v>
      </c>
      <c r="HF579">
        <v>999.9</v>
      </c>
      <c r="HG579">
        <v>38.9</v>
      </c>
      <c r="HH579">
        <v>40.9</v>
      </c>
      <c r="HI579">
        <v>30.3993</v>
      </c>
      <c r="HJ579">
        <v>62.4202</v>
      </c>
      <c r="HK579">
        <v>23.0248</v>
      </c>
      <c r="HL579">
        <v>1</v>
      </c>
      <c r="HM579">
        <v>0.405516</v>
      </c>
      <c r="HN579">
        <v>2.89193</v>
      </c>
      <c r="HO579">
        <v>20.283</v>
      </c>
      <c r="HP579">
        <v>5.211</v>
      </c>
      <c r="HQ579">
        <v>11.98</v>
      </c>
      <c r="HR579">
        <v>4.9632</v>
      </c>
      <c r="HS579">
        <v>3.2743</v>
      </c>
      <c r="HT579">
        <v>9999</v>
      </c>
      <c r="HU579">
        <v>9999</v>
      </c>
      <c r="HV579">
        <v>9999</v>
      </c>
      <c r="HW579">
        <v>43.7</v>
      </c>
      <c r="HX579">
        <v>1.86401</v>
      </c>
      <c r="HY579">
        <v>1.8602</v>
      </c>
      <c r="HZ579">
        <v>1.85852</v>
      </c>
      <c r="IA579">
        <v>1.85989</v>
      </c>
      <c r="IB579">
        <v>1.85987</v>
      </c>
      <c r="IC579">
        <v>1.85842</v>
      </c>
      <c r="ID579">
        <v>1.85745</v>
      </c>
      <c r="IE579">
        <v>1.85237</v>
      </c>
      <c r="IF579">
        <v>0</v>
      </c>
      <c r="IG579">
        <v>0</v>
      </c>
      <c r="IH579">
        <v>0</v>
      </c>
      <c r="II579">
        <v>0</v>
      </c>
      <c r="IJ579" t="s">
        <v>433</v>
      </c>
      <c r="IK579" t="s">
        <v>434</v>
      </c>
      <c r="IL579" t="s">
        <v>435</v>
      </c>
      <c r="IM579" t="s">
        <v>435</v>
      </c>
      <c r="IN579" t="s">
        <v>435</v>
      </c>
      <c r="IO579" t="s">
        <v>435</v>
      </c>
      <c r="IP579">
        <v>0</v>
      </c>
      <c r="IQ579">
        <v>100</v>
      </c>
      <c r="IR579">
        <v>100</v>
      </c>
      <c r="IS579">
        <v>-0.9399999999999999</v>
      </c>
      <c r="IT579">
        <v>-0.4242</v>
      </c>
      <c r="IU579">
        <v>-0.4497975998826779</v>
      </c>
      <c r="IV579">
        <v>0.0001543633802942166</v>
      </c>
      <c r="IW579">
        <v>-6.359805854135664E-07</v>
      </c>
      <c r="IX579">
        <v>1.931128000261328E-10</v>
      </c>
      <c r="IY579">
        <v>-0.4300176354642509</v>
      </c>
      <c r="IZ579">
        <v>-0.009907362677547949</v>
      </c>
      <c r="JA579">
        <v>0.0006454078662214542</v>
      </c>
      <c r="JB579">
        <v>-5.064920317128958E-06</v>
      </c>
      <c r="JC579">
        <v>3</v>
      </c>
      <c r="JD579">
        <v>1872</v>
      </c>
      <c r="JE579">
        <v>1</v>
      </c>
      <c r="JF579">
        <v>37</v>
      </c>
      <c r="JG579">
        <v>27.7</v>
      </c>
      <c r="JH579">
        <v>27.7</v>
      </c>
      <c r="JI579">
        <v>3.08472</v>
      </c>
      <c r="JJ579">
        <v>2.64282</v>
      </c>
      <c r="JK579">
        <v>1.49658</v>
      </c>
      <c r="JL579">
        <v>2.33765</v>
      </c>
      <c r="JM579">
        <v>1.54907</v>
      </c>
      <c r="JN579">
        <v>2.38281</v>
      </c>
      <c r="JO579">
        <v>43.3176</v>
      </c>
      <c r="JP579">
        <v>15.8569</v>
      </c>
      <c r="JQ579">
        <v>18</v>
      </c>
      <c r="JR579">
        <v>496.464</v>
      </c>
      <c r="JS579">
        <v>518.607</v>
      </c>
      <c r="JT579">
        <v>23.3506</v>
      </c>
      <c r="JU579">
        <v>32.3131</v>
      </c>
      <c r="JV579">
        <v>29.998</v>
      </c>
      <c r="JW579">
        <v>32.3317</v>
      </c>
      <c r="JX579">
        <v>32.2642</v>
      </c>
      <c r="JY579">
        <v>61.9131</v>
      </c>
      <c r="JZ579">
        <v>40.0474</v>
      </c>
      <c r="KA579">
        <v>0</v>
      </c>
      <c r="KB579">
        <v>23.378</v>
      </c>
      <c r="KC579">
        <v>1442.48</v>
      </c>
      <c r="KD579">
        <v>17.0946</v>
      </c>
      <c r="KE579">
        <v>99.62439999999999</v>
      </c>
      <c r="KF579">
        <v>99.6183</v>
      </c>
    </row>
    <row r="580" spans="1:292">
      <c r="A580">
        <v>540</v>
      </c>
      <c r="B580">
        <v>1685136172.6</v>
      </c>
      <c r="C580">
        <v>12770.09999990463</v>
      </c>
      <c r="D580" t="s">
        <v>1525</v>
      </c>
      <c r="E580" t="s">
        <v>1526</v>
      </c>
      <c r="F580">
        <v>5</v>
      </c>
      <c r="G580" t="s">
        <v>1353</v>
      </c>
      <c r="H580">
        <v>1685136164.814285</v>
      </c>
      <c r="I580">
        <f>(J580)/1000</f>
        <v>0</v>
      </c>
      <c r="J580">
        <f>IF(DO580, AM580, AG580)</f>
        <v>0</v>
      </c>
      <c r="K580">
        <f>IF(DO580, AH580, AF580)</f>
        <v>0</v>
      </c>
      <c r="L580">
        <f>DQ580 - IF(AT580&gt;1, K580*DK580*100.0/(AV580*EE580), 0)</f>
        <v>0</v>
      </c>
      <c r="M580">
        <f>((S580-I580/2)*L580-K580)/(S580+I580/2)</f>
        <v>0</v>
      </c>
      <c r="N580">
        <f>M580*(DX580+DY580)/1000.0</f>
        <v>0</v>
      </c>
      <c r="O580">
        <f>(DQ580 - IF(AT580&gt;1, K580*DK580*100.0/(AV580*EE580), 0))*(DX580+DY580)/1000.0</f>
        <v>0</v>
      </c>
      <c r="P580">
        <f>2.0/((1/R580-1/Q580)+SIGN(R580)*SQRT((1/R580-1/Q580)*(1/R580-1/Q580) + 4*DL580/((DL580+1)*(DL580+1))*(2*1/R580*1/Q580-1/Q580*1/Q580)))</f>
        <v>0</v>
      </c>
      <c r="Q580">
        <f>IF(LEFT(DM580,1)&lt;&gt;"0",IF(LEFT(DM580,1)="1",3.0,DN580),$D$5+$E$5*(EE580*DX580/($K$5*1000))+$F$5*(EE580*DX580/($K$5*1000))*MAX(MIN(DK580,$J$5),$I$5)*MAX(MIN(DK580,$J$5),$I$5)+$G$5*MAX(MIN(DK580,$J$5),$I$5)*(EE580*DX580/($K$5*1000))+$H$5*(EE580*DX580/($K$5*1000))*(EE580*DX580/($K$5*1000)))</f>
        <v>0</v>
      </c>
      <c r="R580">
        <f>I580*(1000-(1000*0.61365*exp(17.502*V580/(240.97+V580))/(DX580+DY580)+DS580)/2)/(1000*0.61365*exp(17.502*V580/(240.97+V580))/(DX580+DY580)-DS580)</f>
        <v>0</v>
      </c>
      <c r="S580">
        <f>1/((DL580+1)/(P580/1.6)+1/(Q580/1.37)) + DL580/((DL580+1)/(P580/1.6) + DL580/(Q580/1.37))</f>
        <v>0</v>
      </c>
      <c r="T580">
        <f>(DG580*DJ580)</f>
        <v>0</v>
      </c>
      <c r="U580">
        <f>(DZ580+(T580+2*0.95*5.67E-8*(((DZ580+$B$9)+273)^4-(DZ580+273)^4)-44100*I580)/(1.84*29.3*Q580+8*0.95*5.67E-8*(DZ580+273)^3))</f>
        <v>0</v>
      </c>
      <c r="V580">
        <f>($C$9*EA580+$D$9*EB580+$E$9*U580)</f>
        <v>0</v>
      </c>
      <c r="W580">
        <f>0.61365*exp(17.502*V580/(240.97+V580))</f>
        <v>0</v>
      </c>
      <c r="X580">
        <f>(Y580/Z580*100)</f>
        <v>0</v>
      </c>
      <c r="Y580">
        <f>DS580*(DX580+DY580)/1000</f>
        <v>0</v>
      </c>
      <c r="Z580">
        <f>0.61365*exp(17.502*DZ580/(240.97+DZ580))</f>
        <v>0</v>
      </c>
      <c r="AA580">
        <f>(W580-DS580*(DX580+DY580)/1000)</f>
        <v>0</v>
      </c>
      <c r="AB580">
        <f>(-I580*44100)</f>
        <v>0</v>
      </c>
      <c r="AC580">
        <f>2*29.3*Q580*0.92*(DZ580-V580)</f>
        <v>0</v>
      </c>
      <c r="AD580">
        <f>2*0.95*5.67E-8*(((DZ580+$B$9)+273)^4-(V580+273)^4)</f>
        <v>0</v>
      </c>
      <c r="AE580">
        <f>T580+AD580+AB580+AC580</f>
        <v>0</v>
      </c>
      <c r="AF580">
        <f>DW580*AT580*(DR580-DQ580*(1000-AT580*DT580)/(1000-AT580*DS580))/(100*DK580)</f>
        <v>0</v>
      </c>
      <c r="AG580">
        <f>1000*DW580*AT580*(DS580-DT580)/(100*DK580*(1000-AT580*DS580))</f>
        <v>0</v>
      </c>
      <c r="AH580">
        <f>(AI580 - AJ580 - DX580*1E3/(8.314*(DZ580+273.15)) * AL580/DW580 * AK580) * DW580/(100*DK580) * (1000 - DT580)/1000</f>
        <v>0</v>
      </c>
      <c r="AI580">
        <v>1448.31560222029</v>
      </c>
      <c r="AJ580">
        <v>1419.321151515151</v>
      </c>
      <c r="AK580">
        <v>3.326805315221365</v>
      </c>
      <c r="AL580">
        <v>66.91601856702424</v>
      </c>
      <c r="AM580">
        <f>(AO580 - AN580 + DX580*1E3/(8.314*(DZ580+273.15)) * AQ580/DW580 * AP580) * DW580/(100*DK580) * 1000/(1000 - AO580)</f>
        <v>0</v>
      </c>
      <c r="AN580">
        <v>17.02238682420228</v>
      </c>
      <c r="AO580">
        <v>18.10985944055945</v>
      </c>
      <c r="AP580">
        <v>4.211990196044297E-05</v>
      </c>
      <c r="AQ580">
        <v>105.3617858527693</v>
      </c>
      <c r="AR580">
        <v>0</v>
      </c>
      <c r="AS580">
        <v>0</v>
      </c>
      <c r="AT580">
        <f>IF(AR580*$H$15&gt;=AV580,1.0,(AV580/(AV580-AR580*$H$15)))</f>
        <v>0</v>
      </c>
      <c r="AU580">
        <f>(AT580-1)*100</f>
        <v>0</v>
      </c>
      <c r="AV580">
        <f>MAX(0,($B$15+$C$15*EE580)/(1+$D$15*EE580)*DX580/(DZ580+273)*$E$15)</f>
        <v>0</v>
      </c>
      <c r="AW580" t="s">
        <v>429</v>
      </c>
      <c r="AX580" t="s">
        <v>429</v>
      </c>
      <c r="AY580">
        <v>0</v>
      </c>
      <c r="AZ580">
        <v>0</v>
      </c>
      <c r="BA580">
        <f>1-AY580/AZ580</f>
        <v>0</v>
      </c>
      <c r="BB580">
        <v>0</v>
      </c>
      <c r="BC580" t="s">
        <v>429</v>
      </c>
      <c r="BD580" t="s">
        <v>429</v>
      </c>
      <c r="BE580">
        <v>0</v>
      </c>
      <c r="BF580">
        <v>0</v>
      </c>
      <c r="BG580">
        <f>1-BE580/BF580</f>
        <v>0</v>
      </c>
      <c r="BH580">
        <v>0.5</v>
      </c>
      <c r="BI580">
        <f>DH580</f>
        <v>0</v>
      </c>
      <c r="BJ580">
        <f>K580</f>
        <v>0</v>
      </c>
      <c r="BK580">
        <f>BG580*BH580*BI580</f>
        <v>0</v>
      </c>
      <c r="BL580">
        <f>(BJ580-BB580)/BI580</f>
        <v>0</v>
      </c>
      <c r="BM580">
        <f>(AZ580-BF580)/BF580</f>
        <v>0</v>
      </c>
      <c r="BN580">
        <f>AY580/(BA580+AY580/BF580)</f>
        <v>0</v>
      </c>
      <c r="BO580" t="s">
        <v>429</v>
      </c>
      <c r="BP580">
        <v>0</v>
      </c>
      <c r="BQ580">
        <f>IF(BP580&lt;&gt;0, BP580, BN580)</f>
        <v>0</v>
      </c>
      <c r="BR580">
        <f>1-BQ580/BF580</f>
        <v>0</v>
      </c>
      <c r="BS580">
        <f>(BF580-BE580)/(BF580-BQ580)</f>
        <v>0</v>
      </c>
      <c r="BT580">
        <f>(AZ580-BF580)/(AZ580-BQ580)</f>
        <v>0</v>
      </c>
      <c r="BU580">
        <f>(BF580-BE580)/(BF580-AY580)</f>
        <v>0</v>
      </c>
      <c r="BV580">
        <f>(AZ580-BF580)/(AZ580-AY580)</f>
        <v>0</v>
      </c>
      <c r="BW580">
        <f>(BS580*BQ580/BE580)</f>
        <v>0</v>
      </c>
      <c r="BX580">
        <f>(1-BW580)</f>
        <v>0</v>
      </c>
      <c r="DG580">
        <f>$B$13*EF580+$C$13*EG580+$F$13*ER580*(1-EU580)</f>
        <v>0</v>
      </c>
      <c r="DH580">
        <f>DG580*DI580</f>
        <v>0</v>
      </c>
      <c r="DI580">
        <f>($B$13*$D$11+$C$13*$D$11+$F$13*((FE580+EW580)/MAX(FE580+EW580+FF580, 0.1)*$I$11+FF580/MAX(FE580+EW580+FF580, 0.1)*$J$11))/($B$13+$C$13+$F$13)</f>
        <v>0</v>
      </c>
      <c r="DJ580">
        <f>($B$13*$K$11+$C$13*$K$11+$F$13*((FE580+EW580)/MAX(FE580+EW580+FF580, 0.1)*$P$11+FF580/MAX(FE580+EW580+FF580, 0.1)*$Q$11))/($B$13+$C$13+$F$13)</f>
        <v>0</v>
      </c>
      <c r="DK580">
        <v>5.18</v>
      </c>
      <c r="DL580">
        <v>0.5</v>
      </c>
      <c r="DM580" t="s">
        <v>430</v>
      </c>
      <c r="DN580">
        <v>2</v>
      </c>
      <c r="DO580" t="b">
        <v>1</v>
      </c>
      <c r="DP580">
        <v>1685136164.814285</v>
      </c>
      <c r="DQ580">
        <v>1369.951071428571</v>
      </c>
      <c r="DR580">
        <v>1409.054642857143</v>
      </c>
      <c r="DS580">
        <v>18.10163928571428</v>
      </c>
      <c r="DT580">
        <v>17.02216428571429</v>
      </c>
      <c r="DU580">
        <v>1370.885714285714</v>
      </c>
      <c r="DV580">
        <v>18.52588928571429</v>
      </c>
      <c r="DW580">
        <v>500.0004285714286</v>
      </c>
      <c r="DX580">
        <v>99.52923214285713</v>
      </c>
      <c r="DY580">
        <v>0.09994423571428572</v>
      </c>
      <c r="DZ580">
        <v>27.19226428571428</v>
      </c>
      <c r="EA580">
        <v>27.93278214285714</v>
      </c>
      <c r="EB580">
        <v>999.9000000000002</v>
      </c>
      <c r="EC580">
        <v>0</v>
      </c>
      <c r="ED580">
        <v>0</v>
      </c>
      <c r="EE580">
        <v>10001.72392857143</v>
      </c>
      <c r="EF580">
        <v>0</v>
      </c>
      <c r="EG580">
        <v>19.5456</v>
      </c>
      <c r="EH580">
        <v>-39.10360714285714</v>
      </c>
      <c r="EI580">
        <v>1395.206785714286</v>
      </c>
      <c r="EJ580">
        <v>1433.453928571429</v>
      </c>
      <c r="EK580">
        <v>1.079467857142857</v>
      </c>
      <c r="EL580">
        <v>1409.054642857143</v>
      </c>
      <c r="EM580">
        <v>17.02216428571429</v>
      </c>
      <c r="EN580">
        <v>1.801640714285714</v>
      </c>
      <c r="EO580">
        <v>1.694203571428571</v>
      </c>
      <c r="EP580">
        <v>15.80103214285714</v>
      </c>
      <c r="EQ580">
        <v>14.84342142857143</v>
      </c>
      <c r="ER580">
        <v>2000.018928571428</v>
      </c>
      <c r="ES580">
        <v>0.9800055714285715</v>
      </c>
      <c r="ET580">
        <v>0.01999465</v>
      </c>
      <c r="EU580">
        <v>0</v>
      </c>
      <c r="EV580">
        <v>480.970857142857</v>
      </c>
      <c r="EW580">
        <v>5.00078</v>
      </c>
      <c r="EX580">
        <v>12314.32857142857</v>
      </c>
      <c r="EY580">
        <v>16379.83214285714</v>
      </c>
      <c r="EZ580">
        <v>41.33017857142856</v>
      </c>
      <c r="FA580">
        <v>42.42814285714284</v>
      </c>
      <c r="FB580">
        <v>41.82796428571429</v>
      </c>
      <c r="FC580">
        <v>41.96407142857142</v>
      </c>
      <c r="FD580">
        <v>42.18064285714284</v>
      </c>
      <c r="FE580">
        <v>1955.128928571429</v>
      </c>
      <c r="FF580">
        <v>39.89000000000001</v>
      </c>
      <c r="FG580">
        <v>0</v>
      </c>
      <c r="FH580">
        <v>1685136170.5</v>
      </c>
      <c r="FI580">
        <v>0</v>
      </c>
      <c r="FJ580">
        <v>480.9611538461538</v>
      </c>
      <c r="FK580">
        <v>-3.816615387144148</v>
      </c>
      <c r="FL580">
        <v>-136.2051279763108</v>
      </c>
      <c r="FM580">
        <v>12314.14615384615</v>
      </c>
      <c r="FN580">
        <v>15</v>
      </c>
      <c r="FO580">
        <v>1685134506</v>
      </c>
      <c r="FP580" t="s">
        <v>1354</v>
      </c>
      <c r="FQ580">
        <v>1685134505.5</v>
      </c>
      <c r="FR580">
        <v>1685134506</v>
      </c>
      <c r="FS580">
        <v>8</v>
      </c>
      <c r="FT580">
        <v>0.058</v>
      </c>
      <c r="FU580">
        <v>-0.01</v>
      </c>
      <c r="FV580">
        <v>-0.483</v>
      </c>
      <c r="FW580">
        <v>-0.436</v>
      </c>
      <c r="FX580">
        <v>420</v>
      </c>
      <c r="FY580">
        <v>17</v>
      </c>
      <c r="FZ580">
        <v>0.32</v>
      </c>
      <c r="GA580">
        <v>0.03</v>
      </c>
      <c r="GB580">
        <v>-39.29892682926829</v>
      </c>
      <c r="GC580">
        <v>1.95465574912891</v>
      </c>
      <c r="GD580">
        <v>0.4094518721677239</v>
      </c>
      <c r="GE580">
        <v>0</v>
      </c>
      <c r="GF580">
        <v>1.079250487804878</v>
      </c>
      <c r="GG580">
        <v>0.02254996515679699</v>
      </c>
      <c r="GH580">
        <v>0.005266896133777224</v>
      </c>
      <c r="GI580">
        <v>1</v>
      </c>
      <c r="GJ580">
        <v>1</v>
      </c>
      <c r="GK580">
        <v>2</v>
      </c>
      <c r="GL580" t="s">
        <v>432</v>
      </c>
      <c r="GM580">
        <v>3.09891</v>
      </c>
      <c r="GN580">
        <v>2.75818</v>
      </c>
      <c r="GO580">
        <v>0.215115</v>
      </c>
      <c r="GP580">
        <v>0.218775</v>
      </c>
      <c r="GQ580">
        <v>0.09853530000000001</v>
      </c>
      <c r="GR580">
        <v>0.093223</v>
      </c>
      <c r="GS580">
        <v>20024.8</v>
      </c>
      <c r="GT580">
        <v>19657.3</v>
      </c>
      <c r="GU580">
        <v>26069</v>
      </c>
      <c r="GV580">
        <v>25514.9</v>
      </c>
      <c r="GW580">
        <v>37733</v>
      </c>
      <c r="GX580">
        <v>35128.9</v>
      </c>
      <c r="GY580">
        <v>45590.6</v>
      </c>
      <c r="GZ580">
        <v>41902</v>
      </c>
      <c r="HA580">
        <v>1.85287</v>
      </c>
      <c r="HB580">
        <v>1.86205</v>
      </c>
      <c r="HC580">
        <v>-0.0798889</v>
      </c>
      <c r="HD580">
        <v>0</v>
      </c>
      <c r="HE580">
        <v>29.3807</v>
      </c>
      <c r="HF580">
        <v>999.9</v>
      </c>
      <c r="HG580">
        <v>38.9</v>
      </c>
      <c r="HH580">
        <v>40.9</v>
      </c>
      <c r="HI580">
        <v>30.3995</v>
      </c>
      <c r="HJ580">
        <v>62.5802</v>
      </c>
      <c r="HK580">
        <v>23.3734</v>
      </c>
      <c r="HL580">
        <v>1</v>
      </c>
      <c r="HM580">
        <v>0.407658</v>
      </c>
      <c r="HN580">
        <v>3.9712</v>
      </c>
      <c r="HO580">
        <v>20.2592</v>
      </c>
      <c r="HP580">
        <v>5.21265</v>
      </c>
      <c r="HQ580">
        <v>11.98</v>
      </c>
      <c r="HR580">
        <v>4.96365</v>
      </c>
      <c r="HS580">
        <v>3.27438</v>
      </c>
      <c r="HT580">
        <v>9999</v>
      </c>
      <c r="HU580">
        <v>9999</v>
      </c>
      <c r="HV580">
        <v>9999</v>
      </c>
      <c r="HW580">
        <v>43.7</v>
      </c>
      <c r="HX580">
        <v>1.86401</v>
      </c>
      <c r="HY580">
        <v>1.8602</v>
      </c>
      <c r="HZ580">
        <v>1.85852</v>
      </c>
      <c r="IA580">
        <v>1.85988</v>
      </c>
      <c r="IB580">
        <v>1.85987</v>
      </c>
      <c r="IC580">
        <v>1.85842</v>
      </c>
      <c r="ID580">
        <v>1.85746</v>
      </c>
      <c r="IE580">
        <v>1.85236</v>
      </c>
      <c r="IF580">
        <v>0</v>
      </c>
      <c r="IG580">
        <v>0</v>
      </c>
      <c r="IH580">
        <v>0</v>
      </c>
      <c r="II580">
        <v>0</v>
      </c>
      <c r="IJ580" t="s">
        <v>433</v>
      </c>
      <c r="IK580" t="s">
        <v>434</v>
      </c>
      <c r="IL580" t="s">
        <v>435</v>
      </c>
      <c r="IM580" t="s">
        <v>435</v>
      </c>
      <c r="IN580" t="s">
        <v>435</v>
      </c>
      <c r="IO580" t="s">
        <v>435</v>
      </c>
      <c r="IP580">
        <v>0</v>
      </c>
      <c r="IQ580">
        <v>100</v>
      </c>
      <c r="IR580">
        <v>100</v>
      </c>
      <c r="IS580">
        <v>-0.95</v>
      </c>
      <c r="IT580">
        <v>-0.4242</v>
      </c>
      <c r="IU580">
        <v>-0.4497975998826779</v>
      </c>
      <c r="IV580">
        <v>0.0001543633802942166</v>
      </c>
      <c r="IW580">
        <v>-6.359805854135664E-07</v>
      </c>
      <c r="IX580">
        <v>1.931128000261328E-10</v>
      </c>
      <c r="IY580">
        <v>-0.4300176354642509</v>
      </c>
      <c r="IZ580">
        <v>-0.009907362677547949</v>
      </c>
      <c r="JA580">
        <v>0.0006454078662214542</v>
      </c>
      <c r="JB580">
        <v>-5.064920317128958E-06</v>
      </c>
      <c r="JC580">
        <v>3</v>
      </c>
      <c r="JD580">
        <v>1872</v>
      </c>
      <c r="JE580">
        <v>1</v>
      </c>
      <c r="JF580">
        <v>37</v>
      </c>
      <c r="JG580">
        <v>27.8</v>
      </c>
      <c r="JH580">
        <v>27.8</v>
      </c>
      <c r="JI580">
        <v>3.11401</v>
      </c>
      <c r="JJ580">
        <v>2.63062</v>
      </c>
      <c r="JK580">
        <v>1.49658</v>
      </c>
      <c r="JL580">
        <v>2.33765</v>
      </c>
      <c r="JM580">
        <v>1.54785</v>
      </c>
      <c r="JN580">
        <v>2.45972</v>
      </c>
      <c r="JO580">
        <v>43.3176</v>
      </c>
      <c r="JP580">
        <v>15.8482</v>
      </c>
      <c r="JQ580">
        <v>18</v>
      </c>
      <c r="JR580">
        <v>496.492</v>
      </c>
      <c r="JS580">
        <v>518.694</v>
      </c>
      <c r="JT580">
        <v>23.3941</v>
      </c>
      <c r="JU580">
        <v>32.3109</v>
      </c>
      <c r="JV580">
        <v>30.0008</v>
      </c>
      <c r="JW580">
        <v>32.3294</v>
      </c>
      <c r="JX580">
        <v>32.262</v>
      </c>
      <c r="JY580">
        <v>62.5419</v>
      </c>
      <c r="JZ580">
        <v>40.0474</v>
      </c>
      <c r="KA580">
        <v>0</v>
      </c>
      <c r="KB580">
        <v>23.1412</v>
      </c>
      <c r="KC580">
        <v>1455.84</v>
      </c>
      <c r="KD580">
        <v>17.1097</v>
      </c>
      <c r="KE580">
        <v>99.62569999999999</v>
      </c>
      <c r="KF580">
        <v>99.6186</v>
      </c>
    </row>
    <row r="581" spans="1:292">
      <c r="A581">
        <v>541</v>
      </c>
      <c r="B581">
        <v>1685136177.6</v>
      </c>
      <c r="C581">
        <v>12775.09999990463</v>
      </c>
      <c r="D581" t="s">
        <v>1527</v>
      </c>
      <c r="E581" t="s">
        <v>1528</v>
      </c>
      <c r="F581">
        <v>5</v>
      </c>
      <c r="G581" t="s">
        <v>1353</v>
      </c>
      <c r="H581">
        <v>1685136170.1</v>
      </c>
      <c r="I581">
        <f>(J581)/1000</f>
        <v>0</v>
      </c>
      <c r="J581">
        <f>IF(DO581, AM581, AG581)</f>
        <v>0</v>
      </c>
      <c r="K581">
        <f>IF(DO581, AH581, AF581)</f>
        <v>0</v>
      </c>
      <c r="L581">
        <f>DQ581 - IF(AT581&gt;1, K581*DK581*100.0/(AV581*EE581), 0)</f>
        <v>0</v>
      </c>
      <c r="M581">
        <f>((S581-I581/2)*L581-K581)/(S581+I581/2)</f>
        <v>0</v>
      </c>
      <c r="N581">
        <f>M581*(DX581+DY581)/1000.0</f>
        <v>0</v>
      </c>
      <c r="O581">
        <f>(DQ581 - IF(AT581&gt;1, K581*DK581*100.0/(AV581*EE581), 0))*(DX581+DY581)/1000.0</f>
        <v>0</v>
      </c>
      <c r="P581">
        <f>2.0/((1/R581-1/Q581)+SIGN(R581)*SQRT((1/R581-1/Q581)*(1/R581-1/Q581) + 4*DL581/((DL581+1)*(DL581+1))*(2*1/R581*1/Q581-1/Q581*1/Q581)))</f>
        <v>0</v>
      </c>
      <c r="Q581">
        <f>IF(LEFT(DM581,1)&lt;&gt;"0",IF(LEFT(DM581,1)="1",3.0,DN581),$D$5+$E$5*(EE581*DX581/($K$5*1000))+$F$5*(EE581*DX581/($K$5*1000))*MAX(MIN(DK581,$J$5),$I$5)*MAX(MIN(DK581,$J$5),$I$5)+$G$5*MAX(MIN(DK581,$J$5),$I$5)*(EE581*DX581/($K$5*1000))+$H$5*(EE581*DX581/($K$5*1000))*(EE581*DX581/($K$5*1000)))</f>
        <v>0</v>
      </c>
      <c r="R581">
        <f>I581*(1000-(1000*0.61365*exp(17.502*V581/(240.97+V581))/(DX581+DY581)+DS581)/2)/(1000*0.61365*exp(17.502*V581/(240.97+V581))/(DX581+DY581)-DS581)</f>
        <v>0</v>
      </c>
      <c r="S581">
        <f>1/((DL581+1)/(P581/1.6)+1/(Q581/1.37)) + DL581/((DL581+1)/(P581/1.6) + DL581/(Q581/1.37))</f>
        <v>0</v>
      </c>
      <c r="T581">
        <f>(DG581*DJ581)</f>
        <v>0</v>
      </c>
      <c r="U581">
        <f>(DZ581+(T581+2*0.95*5.67E-8*(((DZ581+$B$9)+273)^4-(DZ581+273)^4)-44100*I581)/(1.84*29.3*Q581+8*0.95*5.67E-8*(DZ581+273)^3))</f>
        <v>0</v>
      </c>
      <c r="V581">
        <f>($C$9*EA581+$D$9*EB581+$E$9*U581)</f>
        <v>0</v>
      </c>
      <c r="W581">
        <f>0.61365*exp(17.502*V581/(240.97+V581))</f>
        <v>0</v>
      </c>
      <c r="X581">
        <f>(Y581/Z581*100)</f>
        <v>0</v>
      </c>
      <c r="Y581">
        <f>DS581*(DX581+DY581)/1000</f>
        <v>0</v>
      </c>
      <c r="Z581">
        <f>0.61365*exp(17.502*DZ581/(240.97+DZ581))</f>
        <v>0</v>
      </c>
      <c r="AA581">
        <f>(W581-DS581*(DX581+DY581)/1000)</f>
        <v>0</v>
      </c>
      <c r="AB581">
        <f>(-I581*44100)</f>
        <v>0</v>
      </c>
      <c r="AC581">
        <f>2*29.3*Q581*0.92*(DZ581-V581)</f>
        <v>0</v>
      </c>
      <c r="AD581">
        <f>2*0.95*5.67E-8*(((DZ581+$B$9)+273)^4-(V581+273)^4)</f>
        <v>0</v>
      </c>
      <c r="AE581">
        <f>T581+AD581+AB581+AC581</f>
        <v>0</v>
      </c>
      <c r="AF581">
        <f>DW581*AT581*(DR581-DQ581*(1000-AT581*DT581)/(1000-AT581*DS581))/(100*DK581)</f>
        <v>0</v>
      </c>
      <c r="AG581">
        <f>1000*DW581*AT581*(DS581-DT581)/(100*DK581*(1000-AT581*DS581))</f>
        <v>0</v>
      </c>
      <c r="AH581">
        <f>(AI581 - AJ581 - DX581*1E3/(8.314*(DZ581+273.15)) * AL581/DW581 * AK581) * DW581/(100*DK581) * (1000 - DT581)/1000</f>
        <v>0</v>
      </c>
      <c r="AI581">
        <v>1465.160406914765</v>
      </c>
      <c r="AJ581">
        <v>1436.10903030303</v>
      </c>
      <c r="AK581">
        <v>3.361271689353712</v>
      </c>
      <c r="AL581">
        <v>66.91601856702424</v>
      </c>
      <c r="AM581">
        <f>(AO581 - AN581 + DX581*1E3/(8.314*(DZ581+273.15)) * AQ581/DW581 * AP581) * DW581/(100*DK581) * 1000/(1000 - AO581)</f>
        <v>0</v>
      </c>
      <c r="AN581">
        <v>17.02059443820494</v>
      </c>
      <c r="AO581">
        <v>18.09976713286714</v>
      </c>
      <c r="AP581">
        <v>-2.951137186534461E-05</v>
      </c>
      <c r="AQ581">
        <v>105.3617858527693</v>
      </c>
      <c r="AR581">
        <v>0</v>
      </c>
      <c r="AS581">
        <v>0</v>
      </c>
      <c r="AT581">
        <f>IF(AR581*$H$15&gt;=AV581,1.0,(AV581/(AV581-AR581*$H$15)))</f>
        <v>0</v>
      </c>
      <c r="AU581">
        <f>(AT581-1)*100</f>
        <v>0</v>
      </c>
      <c r="AV581">
        <f>MAX(0,($B$15+$C$15*EE581)/(1+$D$15*EE581)*DX581/(DZ581+273)*$E$15)</f>
        <v>0</v>
      </c>
      <c r="AW581" t="s">
        <v>429</v>
      </c>
      <c r="AX581" t="s">
        <v>429</v>
      </c>
      <c r="AY581">
        <v>0</v>
      </c>
      <c r="AZ581">
        <v>0</v>
      </c>
      <c r="BA581">
        <f>1-AY581/AZ581</f>
        <v>0</v>
      </c>
      <c r="BB581">
        <v>0</v>
      </c>
      <c r="BC581" t="s">
        <v>429</v>
      </c>
      <c r="BD581" t="s">
        <v>429</v>
      </c>
      <c r="BE581">
        <v>0</v>
      </c>
      <c r="BF581">
        <v>0</v>
      </c>
      <c r="BG581">
        <f>1-BE581/BF581</f>
        <v>0</v>
      </c>
      <c r="BH581">
        <v>0.5</v>
      </c>
      <c r="BI581">
        <f>DH581</f>
        <v>0</v>
      </c>
      <c r="BJ581">
        <f>K581</f>
        <v>0</v>
      </c>
      <c r="BK581">
        <f>BG581*BH581*BI581</f>
        <v>0</v>
      </c>
      <c r="BL581">
        <f>(BJ581-BB581)/BI581</f>
        <v>0</v>
      </c>
      <c r="BM581">
        <f>(AZ581-BF581)/BF581</f>
        <v>0</v>
      </c>
      <c r="BN581">
        <f>AY581/(BA581+AY581/BF581)</f>
        <v>0</v>
      </c>
      <c r="BO581" t="s">
        <v>429</v>
      </c>
      <c r="BP581">
        <v>0</v>
      </c>
      <c r="BQ581">
        <f>IF(BP581&lt;&gt;0, BP581, BN581)</f>
        <v>0</v>
      </c>
      <c r="BR581">
        <f>1-BQ581/BF581</f>
        <v>0</v>
      </c>
      <c r="BS581">
        <f>(BF581-BE581)/(BF581-BQ581)</f>
        <v>0</v>
      </c>
      <c r="BT581">
        <f>(AZ581-BF581)/(AZ581-BQ581)</f>
        <v>0</v>
      </c>
      <c r="BU581">
        <f>(BF581-BE581)/(BF581-AY581)</f>
        <v>0</v>
      </c>
      <c r="BV581">
        <f>(AZ581-BF581)/(AZ581-AY581)</f>
        <v>0</v>
      </c>
      <c r="BW581">
        <f>(BS581*BQ581/BE581)</f>
        <v>0</v>
      </c>
      <c r="BX581">
        <f>(1-BW581)</f>
        <v>0</v>
      </c>
      <c r="DG581">
        <f>$B$13*EF581+$C$13*EG581+$F$13*ER581*(1-EU581)</f>
        <v>0</v>
      </c>
      <c r="DH581">
        <f>DG581*DI581</f>
        <v>0</v>
      </c>
      <c r="DI581">
        <f>($B$13*$D$11+$C$13*$D$11+$F$13*((FE581+EW581)/MAX(FE581+EW581+FF581, 0.1)*$I$11+FF581/MAX(FE581+EW581+FF581, 0.1)*$J$11))/($B$13+$C$13+$F$13)</f>
        <v>0</v>
      </c>
      <c r="DJ581">
        <f>($B$13*$K$11+$C$13*$K$11+$F$13*((FE581+EW581)/MAX(FE581+EW581+FF581, 0.1)*$P$11+FF581/MAX(FE581+EW581+FF581, 0.1)*$Q$11))/($B$13+$C$13+$F$13)</f>
        <v>0</v>
      </c>
      <c r="DK581">
        <v>5.18</v>
      </c>
      <c r="DL581">
        <v>0.5</v>
      </c>
      <c r="DM581" t="s">
        <v>430</v>
      </c>
      <c r="DN581">
        <v>2</v>
      </c>
      <c r="DO581" t="b">
        <v>1</v>
      </c>
      <c r="DP581">
        <v>1685136170.1</v>
      </c>
      <c r="DQ581">
        <v>1387.123333333333</v>
      </c>
      <c r="DR581">
        <v>1426.424814814815</v>
      </c>
      <c r="DS581">
        <v>18.10497037037037</v>
      </c>
      <c r="DT581">
        <v>17.02201851851852</v>
      </c>
      <c r="DU581">
        <v>1388.067037037037</v>
      </c>
      <c r="DV581">
        <v>18.52919259259259</v>
      </c>
      <c r="DW581">
        <v>500.0106666666667</v>
      </c>
      <c r="DX581">
        <v>99.52908518518515</v>
      </c>
      <c r="DY581">
        <v>0.09995285925925926</v>
      </c>
      <c r="DZ581">
        <v>27.21234074074074</v>
      </c>
      <c r="EA581">
        <v>28.04430370370371</v>
      </c>
      <c r="EB581">
        <v>999.9000000000001</v>
      </c>
      <c r="EC581">
        <v>0</v>
      </c>
      <c r="ED581">
        <v>0</v>
      </c>
      <c r="EE581">
        <v>10005.56481481482</v>
      </c>
      <c r="EF581">
        <v>0</v>
      </c>
      <c r="EG581">
        <v>19.48208148148148</v>
      </c>
      <c r="EH581">
        <v>-39.30133333333334</v>
      </c>
      <c r="EI581">
        <v>1412.7</v>
      </c>
      <c r="EJ581">
        <v>1451.125555555556</v>
      </c>
      <c r="EK581">
        <v>1.082947777777778</v>
      </c>
      <c r="EL581">
        <v>1426.424814814815</v>
      </c>
      <c r="EM581">
        <v>17.02201851851852</v>
      </c>
      <c r="EN581">
        <v>1.80197</v>
      </c>
      <c r="EO581">
        <v>1.694187037037037</v>
      </c>
      <c r="EP581">
        <v>15.80388888888889</v>
      </c>
      <c r="EQ581">
        <v>14.84326296296297</v>
      </c>
      <c r="ER581">
        <v>2000.003703703704</v>
      </c>
      <c r="ES581">
        <v>0.9800055555555557</v>
      </c>
      <c r="ET581">
        <v>0.01999466296296297</v>
      </c>
      <c r="EU581">
        <v>0</v>
      </c>
      <c r="EV581">
        <v>480.772</v>
      </c>
      <c r="EW581">
        <v>5.00078</v>
      </c>
      <c r="EX581">
        <v>12306.54444444444</v>
      </c>
      <c r="EY581">
        <v>16379.69259259259</v>
      </c>
      <c r="EZ581">
        <v>41.32622222222222</v>
      </c>
      <c r="FA581">
        <v>42.41862962962961</v>
      </c>
      <c r="FB581">
        <v>41.8494074074074</v>
      </c>
      <c r="FC581">
        <v>41.95570370370369</v>
      </c>
      <c r="FD581">
        <v>42.18959259259258</v>
      </c>
      <c r="FE581">
        <v>1955.113703703704</v>
      </c>
      <c r="FF581">
        <v>39.89000000000001</v>
      </c>
      <c r="FG581">
        <v>0</v>
      </c>
      <c r="FH581">
        <v>1685136175.9</v>
      </c>
      <c r="FI581">
        <v>0</v>
      </c>
      <c r="FJ581">
        <v>480.76048</v>
      </c>
      <c r="FK581">
        <v>-0.145153855085938</v>
      </c>
      <c r="FL581">
        <v>-38.66923072253777</v>
      </c>
      <c r="FM581">
        <v>12305.836</v>
      </c>
      <c r="FN581">
        <v>15</v>
      </c>
      <c r="FO581">
        <v>1685134506</v>
      </c>
      <c r="FP581" t="s">
        <v>1354</v>
      </c>
      <c r="FQ581">
        <v>1685134505.5</v>
      </c>
      <c r="FR581">
        <v>1685134506</v>
      </c>
      <c r="FS581">
        <v>8</v>
      </c>
      <c r="FT581">
        <v>0.058</v>
      </c>
      <c r="FU581">
        <v>-0.01</v>
      </c>
      <c r="FV581">
        <v>-0.483</v>
      </c>
      <c r="FW581">
        <v>-0.436</v>
      </c>
      <c r="FX581">
        <v>420</v>
      </c>
      <c r="FY581">
        <v>17</v>
      </c>
      <c r="FZ581">
        <v>0.32</v>
      </c>
      <c r="GA581">
        <v>0.03</v>
      </c>
      <c r="GB581">
        <v>-39.2067</v>
      </c>
      <c r="GC581">
        <v>-2.46443752345216</v>
      </c>
      <c r="GD581">
        <v>0.307533145368105</v>
      </c>
      <c r="GE581">
        <v>0</v>
      </c>
      <c r="GF581">
        <v>1.08054025</v>
      </c>
      <c r="GG581">
        <v>0.04586262664165023</v>
      </c>
      <c r="GH581">
        <v>0.005735411270126998</v>
      </c>
      <c r="GI581">
        <v>1</v>
      </c>
      <c r="GJ581">
        <v>1</v>
      </c>
      <c r="GK581">
        <v>2</v>
      </c>
      <c r="GL581" t="s">
        <v>432</v>
      </c>
      <c r="GM581">
        <v>3.09892</v>
      </c>
      <c r="GN581">
        <v>2.75803</v>
      </c>
      <c r="GO581">
        <v>0.216645</v>
      </c>
      <c r="GP581">
        <v>0.2203</v>
      </c>
      <c r="GQ581">
        <v>0.098496</v>
      </c>
      <c r="GR581">
        <v>0.0932277</v>
      </c>
      <c r="GS581">
        <v>19985.6</v>
      </c>
      <c r="GT581">
        <v>19618.7</v>
      </c>
      <c r="GU581">
        <v>26068.8</v>
      </c>
      <c r="GV581">
        <v>25514.6</v>
      </c>
      <c r="GW581">
        <v>37734.6</v>
      </c>
      <c r="GX581">
        <v>35128.5</v>
      </c>
      <c r="GY581">
        <v>45590.3</v>
      </c>
      <c r="GZ581">
        <v>41901.6</v>
      </c>
      <c r="HA581">
        <v>1.8528</v>
      </c>
      <c r="HB581">
        <v>1.86208</v>
      </c>
      <c r="HC581">
        <v>-0.08014590000000001</v>
      </c>
      <c r="HD581">
        <v>0</v>
      </c>
      <c r="HE581">
        <v>29.378</v>
      </c>
      <c r="HF581">
        <v>999.9</v>
      </c>
      <c r="HG581">
        <v>38.9</v>
      </c>
      <c r="HH581">
        <v>40.9</v>
      </c>
      <c r="HI581">
        <v>30.395</v>
      </c>
      <c r="HJ581">
        <v>62.3802</v>
      </c>
      <c r="HK581">
        <v>23.2452</v>
      </c>
      <c r="HL581">
        <v>1</v>
      </c>
      <c r="HM581">
        <v>0.412475</v>
      </c>
      <c r="HN581">
        <v>4.37353</v>
      </c>
      <c r="HO581">
        <v>20.2495</v>
      </c>
      <c r="HP581">
        <v>5.2131</v>
      </c>
      <c r="HQ581">
        <v>11.98</v>
      </c>
      <c r="HR581">
        <v>4.9636</v>
      </c>
      <c r="HS581">
        <v>3.2745</v>
      </c>
      <c r="HT581">
        <v>9999</v>
      </c>
      <c r="HU581">
        <v>9999</v>
      </c>
      <c r="HV581">
        <v>9999</v>
      </c>
      <c r="HW581">
        <v>43.7</v>
      </c>
      <c r="HX581">
        <v>1.86401</v>
      </c>
      <c r="HY581">
        <v>1.8602</v>
      </c>
      <c r="HZ581">
        <v>1.85851</v>
      </c>
      <c r="IA581">
        <v>1.85989</v>
      </c>
      <c r="IB581">
        <v>1.85984</v>
      </c>
      <c r="IC581">
        <v>1.8584</v>
      </c>
      <c r="ID581">
        <v>1.85745</v>
      </c>
      <c r="IE581">
        <v>1.85238</v>
      </c>
      <c r="IF581">
        <v>0</v>
      </c>
      <c r="IG581">
        <v>0</v>
      </c>
      <c r="IH581">
        <v>0</v>
      </c>
      <c r="II581">
        <v>0</v>
      </c>
      <c r="IJ581" t="s">
        <v>433</v>
      </c>
      <c r="IK581" t="s">
        <v>434</v>
      </c>
      <c r="IL581" t="s">
        <v>435</v>
      </c>
      <c r="IM581" t="s">
        <v>435</v>
      </c>
      <c r="IN581" t="s">
        <v>435</v>
      </c>
      <c r="IO581" t="s">
        <v>435</v>
      </c>
      <c r="IP581">
        <v>0</v>
      </c>
      <c r="IQ581">
        <v>100</v>
      </c>
      <c r="IR581">
        <v>100</v>
      </c>
      <c r="IS581">
        <v>-0.96</v>
      </c>
      <c r="IT581">
        <v>-0.4243</v>
      </c>
      <c r="IU581">
        <v>-0.4497975998826779</v>
      </c>
      <c r="IV581">
        <v>0.0001543633802942166</v>
      </c>
      <c r="IW581">
        <v>-6.359805854135664E-07</v>
      </c>
      <c r="IX581">
        <v>1.931128000261328E-10</v>
      </c>
      <c r="IY581">
        <v>-0.4300176354642509</v>
      </c>
      <c r="IZ581">
        <v>-0.009907362677547949</v>
      </c>
      <c r="JA581">
        <v>0.0006454078662214542</v>
      </c>
      <c r="JB581">
        <v>-5.064920317128958E-06</v>
      </c>
      <c r="JC581">
        <v>3</v>
      </c>
      <c r="JD581">
        <v>1872</v>
      </c>
      <c r="JE581">
        <v>1</v>
      </c>
      <c r="JF581">
        <v>37</v>
      </c>
      <c r="JG581">
        <v>27.9</v>
      </c>
      <c r="JH581">
        <v>27.9</v>
      </c>
      <c r="JI581">
        <v>3.14331</v>
      </c>
      <c r="JJ581">
        <v>2.64404</v>
      </c>
      <c r="JK581">
        <v>1.49658</v>
      </c>
      <c r="JL581">
        <v>2.33765</v>
      </c>
      <c r="JM581">
        <v>1.54907</v>
      </c>
      <c r="JN581">
        <v>2.35596</v>
      </c>
      <c r="JO581">
        <v>43.3176</v>
      </c>
      <c r="JP581">
        <v>15.8219</v>
      </c>
      <c r="JQ581">
        <v>18</v>
      </c>
      <c r="JR581">
        <v>496.425</v>
      </c>
      <c r="JS581">
        <v>518.694</v>
      </c>
      <c r="JT581">
        <v>23.198</v>
      </c>
      <c r="JU581">
        <v>32.308</v>
      </c>
      <c r="JV581">
        <v>30.003</v>
      </c>
      <c r="JW581">
        <v>32.3266</v>
      </c>
      <c r="JX581">
        <v>32.26</v>
      </c>
      <c r="JY581">
        <v>63.0921</v>
      </c>
      <c r="JZ581">
        <v>40.0474</v>
      </c>
      <c r="KA581">
        <v>0</v>
      </c>
      <c r="KB581">
        <v>23.0677</v>
      </c>
      <c r="KC581">
        <v>1475.88</v>
      </c>
      <c r="KD581">
        <v>17.1368</v>
      </c>
      <c r="KE581">
        <v>99.6251</v>
      </c>
      <c r="KF581">
        <v>99.6176</v>
      </c>
    </row>
    <row r="582" spans="1:292">
      <c r="A582">
        <v>542</v>
      </c>
      <c r="B582">
        <v>1685136182.6</v>
      </c>
      <c r="C582">
        <v>12780.09999990463</v>
      </c>
      <c r="D582" t="s">
        <v>1529</v>
      </c>
      <c r="E582" t="s">
        <v>1530</v>
      </c>
      <c r="F582">
        <v>5</v>
      </c>
      <c r="G582" t="s">
        <v>1353</v>
      </c>
      <c r="H582">
        <v>1685136174.814285</v>
      </c>
      <c r="I582">
        <f>(J582)/1000</f>
        <v>0</v>
      </c>
      <c r="J582">
        <f>IF(DO582, AM582, AG582)</f>
        <v>0</v>
      </c>
      <c r="K582">
        <f>IF(DO582, AH582, AF582)</f>
        <v>0</v>
      </c>
      <c r="L582">
        <f>DQ582 - IF(AT582&gt;1, K582*DK582*100.0/(AV582*EE582), 0)</f>
        <v>0</v>
      </c>
      <c r="M582">
        <f>((S582-I582/2)*L582-K582)/(S582+I582/2)</f>
        <v>0</v>
      </c>
      <c r="N582">
        <f>M582*(DX582+DY582)/1000.0</f>
        <v>0</v>
      </c>
      <c r="O582">
        <f>(DQ582 - IF(AT582&gt;1, K582*DK582*100.0/(AV582*EE582), 0))*(DX582+DY582)/1000.0</f>
        <v>0</v>
      </c>
      <c r="P582">
        <f>2.0/((1/R582-1/Q582)+SIGN(R582)*SQRT((1/R582-1/Q582)*(1/R582-1/Q582) + 4*DL582/((DL582+1)*(DL582+1))*(2*1/R582*1/Q582-1/Q582*1/Q582)))</f>
        <v>0</v>
      </c>
      <c r="Q582">
        <f>IF(LEFT(DM582,1)&lt;&gt;"0",IF(LEFT(DM582,1)="1",3.0,DN582),$D$5+$E$5*(EE582*DX582/($K$5*1000))+$F$5*(EE582*DX582/($K$5*1000))*MAX(MIN(DK582,$J$5),$I$5)*MAX(MIN(DK582,$J$5),$I$5)+$G$5*MAX(MIN(DK582,$J$5),$I$5)*(EE582*DX582/($K$5*1000))+$H$5*(EE582*DX582/($K$5*1000))*(EE582*DX582/($K$5*1000)))</f>
        <v>0</v>
      </c>
      <c r="R582">
        <f>I582*(1000-(1000*0.61365*exp(17.502*V582/(240.97+V582))/(DX582+DY582)+DS582)/2)/(1000*0.61365*exp(17.502*V582/(240.97+V582))/(DX582+DY582)-DS582)</f>
        <v>0</v>
      </c>
      <c r="S582">
        <f>1/((DL582+1)/(P582/1.6)+1/(Q582/1.37)) + DL582/((DL582+1)/(P582/1.6) + DL582/(Q582/1.37))</f>
        <v>0</v>
      </c>
      <c r="T582">
        <f>(DG582*DJ582)</f>
        <v>0</v>
      </c>
      <c r="U582">
        <f>(DZ582+(T582+2*0.95*5.67E-8*(((DZ582+$B$9)+273)^4-(DZ582+273)^4)-44100*I582)/(1.84*29.3*Q582+8*0.95*5.67E-8*(DZ582+273)^3))</f>
        <v>0</v>
      </c>
      <c r="V582">
        <f>($C$9*EA582+$D$9*EB582+$E$9*U582)</f>
        <v>0</v>
      </c>
      <c r="W582">
        <f>0.61365*exp(17.502*V582/(240.97+V582))</f>
        <v>0</v>
      </c>
      <c r="X582">
        <f>(Y582/Z582*100)</f>
        <v>0</v>
      </c>
      <c r="Y582">
        <f>DS582*(DX582+DY582)/1000</f>
        <v>0</v>
      </c>
      <c r="Z582">
        <f>0.61365*exp(17.502*DZ582/(240.97+DZ582))</f>
        <v>0</v>
      </c>
      <c r="AA582">
        <f>(W582-DS582*(DX582+DY582)/1000)</f>
        <v>0</v>
      </c>
      <c r="AB582">
        <f>(-I582*44100)</f>
        <v>0</v>
      </c>
      <c r="AC582">
        <f>2*29.3*Q582*0.92*(DZ582-V582)</f>
        <v>0</v>
      </c>
      <c r="AD582">
        <f>2*0.95*5.67E-8*(((DZ582+$B$9)+273)^4-(V582+273)^4)</f>
        <v>0</v>
      </c>
      <c r="AE582">
        <f>T582+AD582+AB582+AC582</f>
        <v>0</v>
      </c>
      <c r="AF582">
        <f>DW582*AT582*(DR582-DQ582*(1000-AT582*DT582)/(1000-AT582*DS582))/(100*DK582)</f>
        <v>0</v>
      </c>
      <c r="AG582">
        <f>1000*DW582*AT582*(DS582-DT582)/(100*DK582*(1000-AT582*DS582))</f>
        <v>0</v>
      </c>
      <c r="AH582">
        <f>(AI582 - AJ582 - DX582*1E3/(8.314*(DZ582+273.15)) * AL582/DW582 * AK582) * DW582/(100*DK582) * (1000 - DT582)/1000</f>
        <v>0</v>
      </c>
      <c r="AI582">
        <v>1482.426717605217</v>
      </c>
      <c r="AJ582">
        <v>1453.007272727272</v>
      </c>
      <c r="AK582">
        <v>3.374689381957716</v>
      </c>
      <c r="AL582">
        <v>66.91601856702424</v>
      </c>
      <c r="AM582">
        <f>(AO582 - AN582 + DX582*1E3/(8.314*(DZ582+273.15)) * AQ582/DW582 * AP582) * DW582/(100*DK582) * 1000/(1000 - AO582)</f>
        <v>0</v>
      </c>
      <c r="AN582">
        <v>17.0214207740263</v>
      </c>
      <c r="AO582">
        <v>18.08452937062938</v>
      </c>
      <c r="AP582">
        <v>-6.734694223173568E-05</v>
      </c>
      <c r="AQ582">
        <v>105.3617858527693</v>
      </c>
      <c r="AR582">
        <v>0</v>
      </c>
      <c r="AS582">
        <v>0</v>
      </c>
      <c r="AT582">
        <f>IF(AR582*$H$15&gt;=AV582,1.0,(AV582/(AV582-AR582*$H$15)))</f>
        <v>0</v>
      </c>
      <c r="AU582">
        <f>(AT582-1)*100</f>
        <v>0</v>
      </c>
      <c r="AV582">
        <f>MAX(0,($B$15+$C$15*EE582)/(1+$D$15*EE582)*DX582/(DZ582+273)*$E$15)</f>
        <v>0</v>
      </c>
      <c r="AW582" t="s">
        <v>429</v>
      </c>
      <c r="AX582" t="s">
        <v>429</v>
      </c>
      <c r="AY582">
        <v>0</v>
      </c>
      <c r="AZ582">
        <v>0</v>
      </c>
      <c r="BA582">
        <f>1-AY582/AZ582</f>
        <v>0</v>
      </c>
      <c r="BB582">
        <v>0</v>
      </c>
      <c r="BC582" t="s">
        <v>429</v>
      </c>
      <c r="BD582" t="s">
        <v>429</v>
      </c>
      <c r="BE582">
        <v>0</v>
      </c>
      <c r="BF582">
        <v>0</v>
      </c>
      <c r="BG582">
        <f>1-BE582/BF582</f>
        <v>0</v>
      </c>
      <c r="BH582">
        <v>0.5</v>
      </c>
      <c r="BI582">
        <f>DH582</f>
        <v>0</v>
      </c>
      <c r="BJ582">
        <f>K582</f>
        <v>0</v>
      </c>
      <c r="BK582">
        <f>BG582*BH582*BI582</f>
        <v>0</v>
      </c>
      <c r="BL582">
        <f>(BJ582-BB582)/BI582</f>
        <v>0</v>
      </c>
      <c r="BM582">
        <f>(AZ582-BF582)/BF582</f>
        <v>0</v>
      </c>
      <c r="BN582">
        <f>AY582/(BA582+AY582/BF582)</f>
        <v>0</v>
      </c>
      <c r="BO582" t="s">
        <v>429</v>
      </c>
      <c r="BP582">
        <v>0</v>
      </c>
      <c r="BQ582">
        <f>IF(BP582&lt;&gt;0, BP582, BN582)</f>
        <v>0</v>
      </c>
      <c r="BR582">
        <f>1-BQ582/BF582</f>
        <v>0</v>
      </c>
      <c r="BS582">
        <f>(BF582-BE582)/(BF582-BQ582)</f>
        <v>0</v>
      </c>
      <c r="BT582">
        <f>(AZ582-BF582)/(AZ582-BQ582)</f>
        <v>0</v>
      </c>
      <c r="BU582">
        <f>(BF582-BE582)/(BF582-AY582)</f>
        <v>0</v>
      </c>
      <c r="BV582">
        <f>(AZ582-BF582)/(AZ582-AY582)</f>
        <v>0</v>
      </c>
      <c r="BW582">
        <f>(BS582*BQ582/BE582)</f>
        <v>0</v>
      </c>
      <c r="BX582">
        <f>(1-BW582)</f>
        <v>0</v>
      </c>
      <c r="DG582">
        <f>$B$13*EF582+$C$13*EG582+$F$13*ER582*(1-EU582)</f>
        <v>0</v>
      </c>
      <c r="DH582">
        <f>DG582*DI582</f>
        <v>0</v>
      </c>
      <c r="DI582">
        <f>($B$13*$D$11+$C$13*$D$11+$F$13*((FE582+EW582)/MAX(FE582+EW582+FF582, 0.1)*$I$11+FF582/MAX(FE582+EW582+FF582, 0.1)*$J$11))/($B$13+$C$13+$F$13)</f>
        <v>0</v>
      </c>
      <c r="DJ582">
        <f>($B$13*$K$11+$C$13*$K$11+$F$13*((FE582+EW582)/MAX(FE582+EW582+FF582, 0.1)*$P$11+FF582/MAX(FE582+EW582+FF582, 0.1)*$Q$11))/($B$13+$C$13+$F$13)</f>
        <v>0</v>
      </c>
      <c r="DK582">
        <v>5.18</v>
      </c>
      <c r="DL582">
        <v>0.5</v>
      </c>
      <c r="DM582" t="s">
        <v>430</v>
      </c>
      <c r="DN582">
        <v>2</v>
      </c>
      <c r="DO582" t="b">
        <v>1</v>
      </c>
      <c r="DP582">
        <v>1685136174.814285</v>
      </c>
      <c r="DQ582">
        <v>1402.611785714286</v>
      </c>
      <c r="DR582">
        <v>1442.230357142857</v>
      </c>
      <c r="DS582">
        <v>18.10151071428571</v>
      </c>
      <c r="DT582">
        <v>17.02307142857143</v>
      </c>
      <c r="DU582">
        <v>1403.563214285714</v>
      </c>
      <c r="DV582">
        <v>18.52577142857143</v>
      </c>
      <c r="DW582">
        <v>500.0172142857141</v>
      </c>
      <c r="DX582">
        <v>99.52922142857143</v>
      </c>
      <c r="DY582">
        <v>0.09991885000000002</v>
      </c>
      <c r="DZ582">
        <v>27.22819285714285</v>
      </c>
      <c r="EA582">
        <v>28.06590714285714</v>
      </c>
      <c r="EB582">
        <v>999.9000000000002</v>
      </c>
      <c r="EC582">
        <v>0</v>
      </c>
      <c r="ED582">
        <v>0</v>
      </c>
      <c r="EE582">
        <v>10008.4</v>
      </c>
      <c r="EF582">
        <v>0</v>
      </c>
      <c r="EG582">
        <v>19.47089642857143</v>
      </c>
      <c r="EH582">
        <v>-39.61928928571429</v>
      </c>
      <c r="EI582">
        <v>1428.4675</v>
      </c>
      <c r="EJ582">
        <v>1467.207142857143</v>
      </c>
      <c r="EK582">
        <v>1.078433928571429</v>
      </c>
      <c r="EL582">
        <v>1442.230357142857</v>
      </c>
      <c r="EM582">
        <v>17.02307142857143</v>
      </c>
      <c r="EN582">
        <v>1.801628571428572</v>
      </c>
      <c r="EO582">
        <v>1.694293214285714</v>
      </c>
      <c r="EP582">
        <v>15.800925</v>
      </c>
      <c r="EQ582">
        <v>14.84424285714286</v>
      </c>
      <c r="ER582">
        <v>2000.000714285714</v>
      </c>
      <c r="ES582">
        <v>0.9800056785714286</v>
      </c>
      <c r="ET582">
        <v>0.01999453571428571</v>
      </c>
      <c r="EU582">
        <v>0</v>
      </c>
      <c r="EV582">
        <v>480.6994642857143</v>
      </c>
      <c r="EW582">
        <v>5.00078</v>
      </c>
      <c r="EX582">
        <v>12302.91428571429</v>
      </c>
      <c r="EY582">
        <v>16379.66071428571</v>
      </c>
      <c r="EZ582">
        <v>41.328</v>
      </c>
      <c r="FA582">
        <v>42.42149999999999</v>
      </c>
      <c r="FB582">
        <v>41.9082857142857</v>
      </c>
      <c r="FC582">
        <v>41.94842857142857</v>
      </c>
      <c r="FD582">
        <v>42.18724999999999</v>
      </c>
      <c r="FE582">
        <v>1955.110714285714</v>
      </c>
      <c r="FF582">
        <v>39.89000000000001</v>
      </c>
      <c r="FG582">
        <v>0</v>
      </c>
      <c r="FH582">
        <v>1685136180.7</v>
      </c>
      <c r="FI582">
        <v>0</v>
      </c>
      <c r="FJ582">
        <v>480.67732</v>
      </c>
      <c r="FK582">
        <v>-0.568769240624089</v>
      </c>
      <c r="FL582">
        <v>-4.823076923689108</v>
      </c>
      <c r="FM582">
        <v>12302.824</v>
      </c>
      <c r="FN582">
        <v>15</v>
      </c>
      <c r="FO582">
        <v>1685134506</v>
      </c>
      <c r="FP582" t="s">
        <v>1354</v>
      </c>
      <c r="FQ582">
        <v>1685134505.5</v>
      </c>
      <c r="FR582">
        <v>1685134506</v>
      </c>
      <c r="FS582">
        <v>8</v>
      </c>
      <c r="FT582">
        <v>0.058</v>
      </c>
      <c r="FU582">
        <v>-0.01</v>
      </c>
      <c r="FV582">
        <v>-0.483</v>
      </c>
      <c r="FW582">
        <v>-0.436</v>
      </c>
      <c r="FX582">
        <v>420</v>
      </c>
      <c r="FY582">
        <v>17</v>
      </c>
      <c r="FZ582">
        <v>0.32</v>
      </c>
      <c r="GA582">
        <v>0.03</v>
      </c>
      <c r="GB582">
        <v>-39.3796175</v>
      </c>
      <c r="GC582">
        <v>-3.819328705440848</v>
      </c>
      <c r="GD582">
        <v>0.3802258176975232</v>
      </c>
      <c r="GE582">
        <v>0</v>
      </c>
      <c r="GF582">
        <v>1.07986175</v>
      </c>
      <c r="GG582">
        <v>-0.01795913696060064</v>
      </c>
      <c r="GH582">
        <v>0.007117752063502899</v>
      </c>
      <c r="GI582">
        <v>1</v>
      </c>
      <c r="GJ582">
        <v>1</v>
      </c>
      <c r="GK582">
        <v>2</v>
      </c>
      <c r="GL582" t="s">
        <v>432</v>
      </c>
      <c r="GM582">
        <v>3.09892</v>
      </c>
      <c r="GN582">
        <v>2.75816</v>
      </c>
      <c r="GO582">
        <v>0.218168</v>
      </c>
      <c r="GP582">
        <v>0.221827</v>
      </c>
      <c r="GQ582">
        <v>0.0984385</v>
      </c>
      <c r="GR582">
        <v>0.0933343</v>
      </c>
      <c r="GS582">
        <v>19946.3</v>
      </c>
      <c r="GT582">
        <v>19580.1</v>
      </c>
      <c r="GU582">
        <v>26068.3</v>
      </c>
      <c r="GV582">
        <v>25514.4</v>
      </c>
      <c r="GW582">
        <v>37736.6</v>
      </c>
      <c r="GX582">
        <v>35124</v>
      </c>
      <c r="GY582">
        <v>45589.6</v>
      </c>
      <c r="GZ582">
        <v>41900.9</v>
      </c>
      <c r="HA582">
        <v>1.85257</v>
      </c>
      <c r="HB582">
        <v>1.86222</v>
      </c>
      <c r="HC582">
        <v>-0.08014590000000001</v>
      </c>
      <c r="HD582">
        <v>0</v>
      </c>
      <c r="HE582">
        <v>29.3742</v>
      </c>
      <c r="HF582">
        <v>999.9</v>
      </c>
      <c r="HG582">
        <v>38.9</v>
      </c>
      <c r="HH582">
        <v>40.9</v>
      </c>
      <c r="HI582">
        <v>30.3949</v>
      </c>
      <c r="HJ582">
        <v>62.3902</v>
      </c>
      <c r="HK582">
        <v>23.3173</v>
      </c>
      <c r="HL582">
        <v>1</v>
      </c>
      <c r="HM582">
        <v>0.413603</v>
      </c>
      <c r="HN582">
        <v>4.43463</v>
      </c>
      <c r="HO582">
        <v>20.2478</v>
      </c>
      <c r="HP582">
        <v>5.2131</v>
      </c>
      <c r="HQ582">
        <v>11.98</v>
      </c>
      <c r="HR582">
        <v>4.96345</v>
      </c>
      <c r="HS582">
        <v>3.27438</v>
      </c>
      <c r="HT582">
        <v>9999</v>
      </c>
      <c r="HU582">
        <v>9999</v>
      </c>
      <c r="HV582">
        <v>9999</v>
      </c>
      <c r="HW582">
        <v>43.7</v>
      </c>
      <c r="HX582">
        <v>1.86401</v>
      </c>
      <c r="HY582">
        <v>1.8602</v>
      </c>
      <c r="HZ582">
        <v>1.85852</v>
      </c>
      <c r="IA582">
        <v>1.85989</v>
      </c>
      <c r="IB582">
        <v>1.85987</v>
      </c>
      <c r="IC582">
        <v>1.85841</v>
      </c>
      <c r="ID582">
        <v>1.85746</v>
      </c>
      <c r="IE582">
        <v>1.85235</v>
      </c>
      <c r="IF582">
        <v>0</v>
      </c>
      <c r="IG582">
        <v>0</v>
      </c>
      <c r="IH582">
        <v>0</v>
      </c>
      <c r="II582">
        <v>0</v>
      </c>
      <c r="IJ582" t="s">
        <v>433</v>
      </c>
      <c r="IK582" t="s">
        <v>434</v>
      </c>
      <c r="IL582" t="s">
        <v>435</v>
      </c>
      <c r="IM582" t="s">
        <v>435</v>
      </c>
      <c r="IN582" t="s">
        <v>435</v>
      </c>
      <c r="IO582" t="s">
        <v>435</v>
      </c>
      <c r="IP582">
        <v>0</v>
      </c>
      <c r="IQ582">
        <v>100</v>
      </c>
      <c r="IR582">
        <v>100</v>
      </c>
      <c r="IS582">
        <v>-0.96</v>
      </c>
      <c r="IT582">
        <v>-0.4244</v>
      </c>
      <c r="IU582">
        <v>-0.4497975998826779</v>
      </c>
      <c r="IV582">
        <v>0.0001543633802942166</v>
      </c>
      <c r="IW582">
        <v>-6.359805854135664E-07</v>
      </c>
      <c r="IX582">
        <v>1.931128000261328E-10</v>
      </c>
      <c r="IY582">
        <v>-0.4300176354642509</v>
      </c>
      <c r="IZ582">
        <v>-0.009907362677547949</v>
      </c>
      <c r="JA582">
        <v>0.0006454078662214542</v>
      </c>
      <c r="JB582">
        <v>-5.064920317128958E-06</v>
      </c>
      <c r="JC582">
        <v>3</v>
      </c>
      <c r="JD582">
        <v>1872</v>
      </c>
      <c r="JE582">
        <v>1</v>
      </c>
      <c r="JF582">
        <v>37</v>
      </c>
      <c r="JG582">
        <v>28</v>
      </c>
      <c r="JH582">
        <v>27.9</v>
      </c>
      <c r="JI582">
        <v>3.17261</v>
      </c>
      <c r="JJ582">
        <v>2.63184</v>
      </c>
      <c r="JK582">
        <v>1.49658</v>
      </c>
      <c r="JL582">
        <v>2.33887</v>
      </c>
      <c r="JM582">
        <v>1.54785</v>
      </c>
      <c r="JN582">
        <v>2.46582</v>
      </c>
      <c r="JO582">
        <v>43.3176</v>
      </c>
      <c r="JP582">
        <v>15.8307</v>
      </c>
      <c r="JQ582">
        <v>18</v>
      </c>
      <c r="JR582">
        <v>496.269</v>
      </c>
      <c r="JS582">
        <v>518.778</v>
      </c>
      <c r="JT582">
        <v>23.0702</v>
      </c>
      <c r="JU582">
        <v>32.3051</v>
      </c>
      <c r="JV582">
        <v>30.0017</v>
      </c>
      <c r="JW582">
        <v>32.3238</v>
      </c>
      <c r="JX582">
        <v>32.2575</v>
      </c>
      <c r="JY582">
        <v>63.7177</v>
      </c>
      <c r="JZ582">
        <v>39.7525</v>
      </c>
      <c r="KA582">
        <v>0</v>
      </c>
      <c r="KB582">
        <v>22.9978</v>
      </c>
      <c r="KC582">
        <v>1489.29</v>
      </c>
      <c r="KD582">
        <v>17.1704</v>
      </c>
      <c r="KE582">
        <v>99.6234</v>
      </c>
      <c r="KF582">
        <v>99.6164</v>
      </c>
    </row>
    <row r="583" spans="1:292">
      <c r="A583">
        <v>543</v>
      </c>
      <c r="B583">
        <v>1685136187.6</v>
      </c>
      <c r="C583">
        <v>12785.09999990463</v>
      </c>
      <c r="D583" t="s">
        <v>1531</v>
      </c>
      <c r="E583" t="s">
        <v>1532</v>
      </c>
      <c r="F583">
        <v>5</v>
      </c>
      <c r="G583" t="s">
        <v>1353</v>
      </c>
      <c r="H583">
        <v>1685136180.1</v>
      </c>
      <c r="I583">
        <f>(J583)/1000</f>
        <v>0</v>
      </c>
      <c r="J583">
        <f>IF(DO583, AM583, AG583)</f>
        <v>0</v>
      </c>
      <c r="K583">
        <f>IF(DO583, AH583, AF583)</f>
        <v>0</v>
      </c>
      <c r="L583">
        <f>DQ583 - IF(AT583&gt;1, K583*DK583*100.0/(AV583*EE583), 0)</f>
        <v>0</v>
      </c>
      <c r="M583">
        <f>((S583-I583/2)*L583-K583)/(S583+I583/2)</f>
        <v>0</v>
      </c>
      <c r="N583">
        <f>M583*(DX583+DY583)/1000.0</f>
        <v>0</v>
      </c>
      <c r="O583">
        <f>(DQ583 - IF(AT583&gt;1, K583*DK583*100.0/(AV583*EE583), 0))*(DX583+DY583)/1000.0</f>
        <v>0</v>
      </c>
      <c r="P583">
        <f>2.0/((1/R583-1/Q583)+SIGN(R583)*SQRT((1/R583-1/Q583)*(1/R583-1/Q583) + 4*DL583/((DL583+1)*(DL583+1))*(2*1/R583*1/Q583-1/Q583*1/Q583)))</f>
        <v>0</v>
      </c>
      <c r="Q583">
        <f>IF(LEFT(DM583,1)&lt;&gt;"0",IF(LEFT(DM583,1)="1",3.0,DN583),$D$5+$E$5*(EE583*DX583/($K$5*1000))+$F$5*(EE583*DX583/($K$5*1000))*MAX(MIN(DK583,$J$5),$I$5)*MAX(MIN(DK583,$J$5),$I$5)+$G$5*MAX(MIN(DK583,$J$5),$I$5)*(EE583*DX583/($K$5*1000))+$H$5*(EE583*DX583/($K$5*1000))*(EE583*DX583/($K$5*1000)))</f>
        <v>0</v>
      </c>
      <c r="R583">
        <f>I583*(1000-(1000*0.61365*exp(17.502*V583/(240.97+V583))/(DX583+DY583)+DS583)/2)/(1000*0.61365*exp(17.502*V583/(240.97+V583))/(DX583+DY583)-DS583)</f>
        <v>0</v>
      </c>
      <c r="S583">
        <f>1/((DL583+1)/(P583/1.6)+1/(Q583/1.37)) + DL583/((DL583+1)/(P583/1.6) + DL583/(Q583/1.37))</f>
        <v>0</v>
      </c>
      <c r="T583">
        <f>(DG583*DJ583)</f>
        <v>0</v>
      </c>
      <c r="U583">
        <f>(DZ583+(T583+2*0.95*5.67E-8*(((DZ583+$B$9)+273)^4-(DZ583+273)^4)-44100*I583)/(1.84*29.3*Q583+8*0.95*5.67E-8*(DZ583+273)^3))</f>
        <v>0</v>
      </c>
      <c r="V583">
        <f>($C$9*EA583+$D$9*EB583+$E$9*U583)</f>
        <v>0</v>
      </c>
      <c r="W583">
        <f>0.61365*exp(17.502*V583/(240.97+V583))</f>
        <v>0</v>
      </c>
      <c r="X583">
        <f>(Y583/Z583*100)</f>
        <v>0</v>
      </c>
      <c r="Y583">
        <f>DS583*(DX583+DY583)/1000</f>
        <v>0</v>
      </c>
      <c r="Z583">
        <f>0.61365*exp(17.502*DZ583/(240.97+DZ583))</f>
        <v>0</v>
      </c>
      <c r="AA583">
        <f>(W583-DS583*(DX583+DY583)/1000)</f>
        <v>0</v>
      </c>
      <c r="AB583">
        <f>(-I583*44100)</f>
        <v>0</v>
      </c>
      <c r="AC583">
        <f>2*29.3*Q583*0.92*(DZ583-V583)</f>
        <v>0</v>
      </c>
      <c r="AD583">
        <f>2*0.95*5.67E-8*(((DZ583+$B$9)+273)^4-(V583+273)^4)</f>
        <v>0</v>
      </c>
      <c r="AE583">
        <f>T583+AD583+AB583+AC583</f>
        <v>0</v>
      </c>
      <c r="AF583">
        <f>DW583*AT583*(DR583-DQ583*(1000-AT583*DT583)/(1000-AT583*DS583))/(100*DK583)</f>
        <v>0</v>
      </c>
      <c r="AG583">
        <f>1000*DW583*AT583*(DS583-DT583)/(100*DK583*(1000-AT583*DS583))</f>
        <v>0</v>
      </c>
      <c r="AH583">
        <f>(AI583 - AJ583 - DX583*1E3/(8.314*(DZ583+273.15)) * AL583/DW583 * AK583) * DW583/(100*DK583) * (1000 - DT583)/1000</f>
        <v>0</v>
      </c>
      <c r="AI583">
        <v>1499.474579302259</v>
      </c>
      <c r="AJ583">
        <v>1470.167515151515</v>
      </c>
      <c r="AK583">
        <v>3.439371977754436</v>
      </c>
      <c r="AL583">
        <v>66.91601856702424</v>
      </c>
      <c r="AM583">
        <f>(AO583 - AN583 + DX583*1E3/(8.314*(DZ583+273.15)) * AQ583/DW583 * AP583) * DW583/(100*DK583) * 1000/(1000 - AO583)</f>
        <v>0</v>
      </c>
      <c r="AN583">
        <v>17.06240595930125</v>
      </c>
      <c r="AO583">
        <v>18.08592027972029</v>
      </c>
      <c r="AP583">
        <v>-4.251241130236375E-05</v>
      </c>
      <c r="AQ583">
        <v>105.3617858527693</v>
      </c>
      <c r="AR583">
        <v>0</v>
      </c>
      <c r="AS583">
        <v>0</v>
      </c>
      <c r="AT583">
        <f>IF(AR583*$H$15&gt;=AV583,1.0,(AV583/(AV583-AR583*$H$15)))</f>
        <v>0</v>
      </c>
      <c r="AU583">
        <f>(AT583-1)*100</f>
        <v>0</v>
      </c>
      <c r="AV583">
        <f>MAX(0,($B$15+$C$15*EE583)/(1+$D$15*EE583)*DX583/(DZ583+273)*$E$15)</f>
        <v>0</v>
      </c>
      <c r="AW583" t="s">
        <v>429</v>
      </c>
      <c r="AX583" t="s">
        <v>429</v>
      </c>
      <c r="AY583">
        <v>0</v>
      </c>
      <c r="AZ583">
        <v>0</v>
      </c>
      <c r="BA583">
        <f>1-AY583/AZ583</f>
        <v>0</v>
      </c>
      <c r="BB583">
        <v>0</v>
      </c>
      <c r="BC583" t="s">
        <v>429</v>
      </c>
      <c r="BD583" t="s">
        <v>429</v>
      </c>
      <c r="BE583">
        <v>0</v>
      </c>
      <c r="BF583">
        <v>0</v>
      </c>
      <c r="BG583">
        <f>1-BE583/BF583</f>
        <v>0</v>
      </c>
      <c r="BH583">
        <v>0.5</v>
      </c>
      <c r="BI583">
        <f>DH583</f>
        <v>0</v>
      </c>
      <c r="BJ583">
        <f>K583</f>
        <v>0</v>
      </c>
      <c r="BK583">
        <f>BG583*BH583*BI583</f>
        <v>0</v>
      </c>
      <c r="BL583">
        <f>(BJ583-BB583)/BI583</f>
        <v>0</v>
      </c>
      <c r="BM583">
        <f>(AZ583-BF583)/BF583</f>
        <v>0</v>
      </c>
      <c r="BN583">
        <f>AY583/(BA583+AY583/BF583)</f>
        <v>0</v>
      </c>
      <c r="BO583" t="s">
        <v>429</v>
      </c>
      <c r="BP583">
        <v>0</v>
      </c>
      <c r="BQ583">
        <f>IF(BP583&lt;&gt;0, BP583, BN583)</f>
        <v>0</v>
      </c>
      <c r="BR583">
        <f>1-BQ583/BF583</f>
        <v>0</v>
      </c>
      <c r="BS583">
        <f>(BF583-BE583)/(BF583-BQ583)</f>
        <v>0</v>
      </c>
      <c r="BT583">
        <f>(AZ583-BF583)/(AZ583-BQ583)</f>
        <v>0</v>
      </c>
      <c r="BU583">
        <f>(BF583-BE583)/(BF583-AY583)</f>
        <v>0</v>
      </c>
      <c r="BV583">
        <f>(AZ583-BF583)/(AZ583-AY583)</f>
        <v>0</v>
      </c>
      <c r="BW583">
        <f>(BS583*BQ583/BE583)</f>
        <v>0</v>
      </c>
      <c r="BX583">
        <f>(1-BW583)</f>
        <v>0</v>
      </c>
      <c r="DG583">
        <f>$B$13*EF583+$C$13*EG583+$F$13*ER583*(1-EU583)</f>
        <v>0</v>
      </c>
      <c r="DH583">
        <f>DG583*DI583</f>
        <v>0</v>
      </c>
      <c r="DI583">
        <f>($B$13*$D$11+$C$13*$D$11+$F$13*((FE583+EW583)/MAX(FE583+EW583+FF583, 0.1)*$I$11+FF583/MAX(FE583+EW583+FF583, 0.1)*$J$11))/($B$13+$C$13+$F$13)</f>
        <v>0</v>
      </c>
      <c r="DJ583">
        <f>($B$13*$K$11+$C$13*$K$11+$F$13*((FE583+EW583)/MAX(FE583+EW583+FF583, 0.1)*$P$11+FF583/MAX(FE583+EW583+FF583, 0.1)*$Q$11))/($B$13+$C$13+$F$13)</f>
        <v>0</v>
      </c>
      <c r="DK583">
        <v>5.18</v>
      </c>
      <c r="DL583">
        <v>0.5</v>
      </c>
      <c r="DM583" t="s">
        <v>430</v>
      </c>
      <c r="DN583">
        <v>2</v>
      </c>
      <c r="DO583" t="b">
        <v>1</v>
      </c>
      <c r="DP583">
        <v>1685136180.1</v>
      </c>
      <c r="DQ583">
        <v>1420.134814814815</v>
      </c>
      <c r="DR583">
        <v>1459.926296296296</v>
      </c>
      <c r="DS583">
        <v>18.09266666666667</v>
      </c>
      <c r="DT583">
        <v>17.04114444444444</v>
      </c>
      <c r="DU583">
        <v>1421.094444444444</v>
      </c>
      <c r="DV583">
        <v>18.5170037037037</v>
      </c>
      <c r="DW583">
        <v>500.0150740740741</v>
      </c>
      <c r="DX583">
        <v>99.52950740740741</v>
      </c>
      <c r="DY583">
        <v>0.09996855185185184</v>
      </c>
      <c r="DZ583">
        <v>27.23760370370371</v>
      </c>
      <c r="EA583">
        <v>28.06911481481482</v>
      </c>
      <c r="EB583">
        <v>999.9000000000001</v>
      </c>
      <c r="EC583">
        <v>0</v>
      </c>
      <c r="ED583">
        <v>0</v>
      </c>
      <c r="EE583">
        <v>10005.45740740741</v>
      </c>
      <c r="EF583">
        <v>0</v>
      </c>
      <c r="EG583">
        <v>19.52390740740741</v>
      </c>
      <c r="EH583">
        <v>-39.79257407407407</v>
      </c>
      <c r="EI583">
        <v>1446.29962962963</v>
      </c>
      <c r="EJ583">
        <v>1485.237407407407</v>
      </c>
      <c r="EK583">
        <v>1.051525555555556</v>
      </c>
      <c r="EL583">
        <v>1459.926296296296</v>
      </c>
      <c r="EM583">
        <v>17.04114444444444</v>
      </c>
      <c r="EN583">
        <v>1.800754074074074</v>
      </c>
      <c r="EO583">
        <v>1.696096666666667</v>
      </c>
      <c r="EP583">
        <v>15.79333703703704</v>
      </c>
      <c r="EQ583">
        <v>14.86073333333333</v>
      </c>
      <c r="ER583">
        <v>1999.994444444444</v>
      </c>
      <c r="ES583">
        <v>0.9800056666666668</v>
      </c>
      <c r="ET583">
        <v>0.01999454444444444</v>
      </c>
      <c r="EU583">
        <v>0</v>
      </c>
      <c r="EV583">
        <v>480.6079629629629</v>
      </c>
      <c r="EW583">
        <v>5.00078</v>
      </c>
      <c r="EX583">
        <v>12308.61481481482</v>
      </c>
      <c r="EY583">
        <v>16379.61851851852</v>
      </c>
      <c r="EZ583">
        <v>41.31018518518518</v>
      </c>
      <c r="FA583">
        <v>42.41174074074074</v>
      </c>
      <c r="FB583">
        <v>41.94888888888889</v>
      </c>
      <c r="FC583">
        <v>41.93503703703704</v>
      </c>
      <c r="FD583">
        <v>42.17574074074074</v>
      </c>
      <c r="FE583">
        <v>1955.104444444445</v>
      </c>
      <c r="FF583">
        <v>39.89000000000001</v>
      </c>
      <c r="FG583">
        <v>0</v>
      </c>
      <c r="FH583">
        <v>1685136186.1</v>
      </c>
      <c r="FI583">
        <v>0</v>
      </c>
      <c r="FJ583">
        <v>480.6282692307692</v>
      </c>
      <c r="FK583">
        <v>-0.9996239359145459</v>
      </c>
      <c r="FL583">
        <v>149.2957257304414</v>
      </c>
      <c r="FM583">
        <v>12311.08846153846</v>
      </c>
      <c r="FN583">
        <v>15</v>
      </c>
      <c r="FO583">
        <v>1685134506</v>
      </c>
      <c r="FP583" t="s">
        <v>1354</v>
      </c>
      <c r="FQ583">
        <v>1685134505.5</v>
      </c>
      <c r="FR583">
        <v>1685134506</v>
      </c>
      <c r="FS583">
        <v>8</v>
      </c>
      <c r="FT583">
        <v>0.058</v>
      </c>
      <c r="FU583">
        <v>-0.01</v>
      </c>
      <c r="FV583">
        <v>-0.483</v>
      </c>
      <c r="FW583">
        <v>-0.436</v>
      </c>
      <c r="FX583">
        <v>420</v>
      </c>
      <c r="FY583">
        <v>17</v>
      </c>
      <c r="FZ583">
        <v>0.32</v>
      </c>
      <c r="GA583">
        <v>0.03</v>
      </c>
      <c r="GB583">
        <v>-39.65500731707318</v>
      </c>
      <c r="GC583">
        <v>-2.392122648083629</v>
      </c>
      <c r="GD583">
        <v>0.2579049280213157</v>
      </c>
      <c r="GE583">
        <v>0</v>
      </c>
      <c r="GF583">
        <v>1.06395487804878</v>
      </c>
      <c r="GG583">
        <v>-0.2641894076655035</v>
      </c>
      <c r="GH583">
        <v>0.03042821100533396</v>
      </c>
      <c r="GI583">
        <v>1</v>
      </c>
      <c r="GJ583">
        <v>1</v>
      </c>
      <c r="GK583">
        <v>2</v>
      </c>
      <c r="GL583" t="s">
        <v>432</v>
      </c>
      <c r="GM583">
        <v>3.0991</v>
      </c>
      <c r="GN583">
        <v>2.7581</v>
      </c>
      <c r="GO583">
        <v>0.219702</v>
      </c>
      <c r="GP583">
        <v>0.223328</v>
      </c>
      <c r="GQ583">
        <v>0.0984508</v>
      </c>
      <c r="GR583">
        <v>0.0934796</v>
      </c>
      <c r="GS583">
        <v>19907</v>
      </c>
      <c r="GT583">
        <v>19542</v>
      </c>
      <c r="GU583">
        <v>26068.1</v>
      </c>
      <c r="GV583">
        <v>25514.1</v>
      </c>
      <c r="GW583">
        <v>37735.7</v>
      </c>
      <c r="GX583">
        <v>35118.1</v>
      </c>
      <c r="GY583">
        <v>45588.9</v>
      </c>
      <c r="GZ583">
        <v>41900.4</v>
      </c>
      <c r="HA583">
        <v>1.85277</v>
      </c>
      <c r="HB583">
        <v>1.86235</v>
      </c>
      <c r="HC583">
        <v>-0.0801235</v>
      </c>
      <c r="HD583">
        <v>0</v>
      </c>
      <c r="HE583">
        <v>29.37</v>
      </c>
      <c r="HF583">
        <v>999.9</v>
      </c>
      <c r="HG583">
        <v>38.9</v>
      </c>
      <c r="HH583">
        <v>40.9</v>
      </c>
      <c r="HI583">
        <v>30.3976</v>
      </c>
      <c r="HJ583">
        <v>62.3402</v>
      </c>
      <c r="HK583">
        <v>23.2853</v>
      </c>
      <c r="HL583">
        <v>1</v>
      </c>
      <c r="HM583">
        <v>0.413984</v>
      </c>
      <c r="HN583">
        <v>4.429</v>
      </c>
      <c r="HO583">
        <v>20.248</v>
      </c>
      <c r="HP583">
        <v>5.2131</v>
      </c>
      <c r="HQ583">
        <v>11.98</v>
      </c>
      <c r="HR583">
        <v>4.9636</v>
      </c>
      <c r="HS583">
        <v>3.27435</v>
      </c>
      <c r="HT583">
        <v>9999</v>
      </c>
      <c r="HU583">
        <v>9999</v>
      </c>
      <c r="HV583">
        <v>9999</v>
      </c>
      <c r="HW583">
        <v>43.7</v>
      </c>
      <c r="HX583">
        <v>1.86401</v>
      </c>
      <c r="HY583">
        <v>1.8602</v>
      </c>
      <c r="HZ583">
        <v>1.85852</v>
      </c>
      <c r="IA583">
        <v>1.85989</v>
      </c>
      <c r="IB583">
        <v>1.85984</v>
      </c>
      <c r="IC583">
        <v>1.85843</v>
      </c>
      <c r="ID583">
        <v>1.85746</v>
      </c>
      <c r="IE583">
        <v>1.85237</v>
      </c>
      <c r="IF583">
        <v>0</v>
      </c>
      <c r="IG583">
        <v>0</v>
      </c>
      <c r="IH583">
        <v>0</v>
      </c>
      <c r="II583">
        <v>0</v>
      </c>
      <c r="IJ583" t="s">
        <v>433</v>
      </c>
      <c r="IK583" t="s">
        <v>434</v>
      </c>
      <c r="IL583" t="s">
        <v>435</v>
      </c>
      <c r="IM583" t="s">
        <v>435</v>
      </c>
      <c r="IN583" t="s">
        <v>435</v>
      </c>
      <c r="IO583" t="s">
        <v>435</v>
      </c>
      <c r="IP583">
        <v>0</v>
      </c>
      <c r="IQ583">
        <v>100</v>
      </c>
      <c r="IR583">
        <v>100</v>
      </c>
      <c r="IS583">
        <v>-0.97</v>
      </c>
      <c r="IT583">
        <v>-0.4244</v>
      </c>
      <c r="IU583">
        <v>-0.4497975998826779</v>
      </c>
      <c r="IV583">
        <v>0.0001543633802942166</v>
      </c>
      <c r="IW583">
        <v>-6.359805854135664E-07</v>
      </c>
      <c r="IX583">
        <v>1.931128000261328E-10</v>
      </c>
      <c r="IY583">
        <v>-0.4300176354642509</v>
      </c>
      <c r="IZ583">
        <v>-0.009907362677547949</v>
      </c>
      <c r="JA583">
        <v>0.0006454078662214542</v>
      </c>
      <c r="JB583">
        <v>-5.064920317128958E-06</v>
      </c>
      <c r="JC583">
        <v>3</v>
      </c>
      <c r="JD583">
        <v>1872</v>
      </c>
      <c r="JE583">
        <v>1</v>
      </c>
      <c r="JF583">
        <v>37</v>
      </c>
      <c r="JG583">
        <v>28</v>
      </c>
      <c r="JH583">
        <v>28</v>
      </c>
      <c r="JI583">
        <v>3.20068</v>
      </c>
      <c r="JJ583">
        <v>2.63916</v>
      </c>
      <c r="JK583">
        <v>1.49658</v>
      </c>
      <c r="JL583">
        <v>2.33643</v>
      </c>
      <c r="JM583">
        <v>1.54907</v>
      </c>
      <c r="JN583">
        <v>2.42432</v>
      </c>
      <c r="JO583">
        <v>43.3176</v>
      </c>
      <c r="JP583">
        <v>15.8307</v>
      </c>
      <c r="JQ583">
        <v>18</v>
      </c>
      <c r="JR583">
        <v>496.375</v>
      </c>
      <c r="JS583">
        <v>518.8390000000001</v>
      </c>
      <c r="JT583">
        <v>22.9744</v>
      </c>
      <c r="JU583">
        <v>32.3023</v>
      </c>
      <c r="JV583">
        <v>30.0009</v>
      </c>
      <c r="JW583">
        <v>32.3217</v>
      </c>
      <c r="JX583">
        <v>32.2543</v>
      </c>
      <c r="JY583">
        <v>64.25709999999999</v>
      </c>
      <c r="JZ583">
        <v>39.4761</v>
      </c>
      <c r="KA583">
        <v>0</v>
      </c>
      <c r="KB583">
        <v>22.9309</v>
      </c>
      <c r="KC583">
        <v>1509.32</v>
      </c>
      <c r="KD583">
        <v>17.1858</v>
      </c>
      <c r="KE583">
        <v>99.62220000000001</v>
      </c>
      <c r="KF583">
        <v>99.6151</v>
      </c>
    </row>
    <row r="584" spans="1:292">
      <c r="A584">
        <v>544</v>
      </c>
      <c r="B584">
        <v>1685136192.6</v>
      </c>
      <c r="C584">
        <v>12790.09999990463</v>
      </c>
      <c r="D584" t="s">
        <v>1533</v>
      </c>
      <c r="E584" t="s">
        <v>1534</v>
      </c>
      <c r="F584">
        <v>5</v>
      </c>
      <c r="G584" t="s">
        <v>1353</v>
      </c>
      <c r="H584">
        <v>1685136184.814285</v>
      </c>
      <c r="I584">
        <f>(J584)/1000</f>
        <v>0</v>
      </c>
      <c r="J584">
        <f>IF(DO584, AM584, AG584)</f>
        <v>0</v>
      </c>
      <c r="K584">
        <f>IF(DO584, AH584, AF584)</f>
        <v>0</v>
      </c>
      <c r="L584">
        <f>DQ584 - IF(AT584&gt;1, K584*DK584*100.0/(AV584*EE584), 0)</f>
        <v>0</v>
      </c>
      <c r="M584">
        <f>((S584-I584/2)*L584-K584)/(S584+I584/2)</f>
        <v>0</v>
      </c>
      <c r="N584">
        <f>M584*(DX584+DY584)/1000.0</f>
        <v>0</v>
      </c>
      <c r="O584">
        <f>(DQ584 - IF(AT584&gt;1, K584*DK584*100.0/(AV584*EE584), 0))*(DX584+DY584)/1000.0</f>
        <v>0</v>
      </c>
      <c r="P584">
        <f>2.0/((1/R584-1/Q584)+SIGN(R584)*SQRT((1/R584-1/Q584)*(1/R584-1/Q584) + 4*DL584/((DL584+1)*(DL584+1))*(2*1/R584*1/Q584-1/Q584*1/Q584)))</f>
        <v>0</v>
      </c>
      <c r="Q584">
        <f>IF(LEFT(DM584,1)&lt;&gt;"0",IF(LEFT(DM584,1)="1",3.0,DN584),$D$5+$E$5*(EE584*DX584/($K$5*1000))+$F$5*(EE584*DX584/($K$5*1000))*MAX(MIN(DK584,$J$5),$I$5)*MAX(MIN(DK584,$J$5),$I$5)+$G$5*MAX(MIN(DK584,$J$5),$I$5)*(EE584*DX584/($K$5*1000))+$H$5*(EE584*DX584/($K$5*1000))*(EE584*DX584/($K$5*1000)))</f>
        <v>0</v>
      </c>
      <c r="R584">
        <f>I584*(1000-(1000*0.61365*exp(17.502*V584/(240.97+V584))/(DX584+DY584)+DS584)/2)/(1000*0.61365*exp(17.502*V584/(240.97+V584))/(DX584+DY584)-DS584)</f>
        <v>0</v>
      </c>
      <c r="S584">
        <f>1/((DL584+1)/(P584/1.6)+1/(Q584/1.37)) + DL584/((DL584+1)/(P584/1.6) + DL584/(Q584/1.37))</f>
        <v>0</v>
      </c>
      <c r="T584">
        <f>(DG584*DJ584)</f>
        <v>0</v>
      </c>
      <c r="U584">
        <f>(DZ584+(T584+2*0.95*5.67E-8*(((DZ584+$B$9)+273)^4-(DZ584+273)^4)-44100*I584)/(1.84*29.3*Q584+8*0.95*5.67E-8*(DZ584+273)^3))</f>
        <v>0</v>
      </c>
      <c r="V584">
        <f>($C$9*EA584+$D$9*EB584+$E$9*U584)</f>
        <v>0</v>
      </c>
      <c r="W584">
        <f>0.61365*exp(17.502*V584/(240.97+V584))</f>
        <v>0</v>
      </c>
      <c r="X584">
        <f>(Y584/Z584*100)</f>
        <v>0</v>
      </c>
      <c r="Y584">
        <f>DS584*(DX584+DY584)/1000</f>
        <v>0</v>
      </c>
      <c r="Z584">
        <f>0.61365*exp(17.502*DZ584/(240.97+DZ584))</f>
        <v>0</v>
      </c>
      <c r="AA584">
        <f>(W584-DS584*(DX584+DY584)/1000)</f>
        <v>0</v>
      </c>
      <c r="AB584">
        <f>(-I584*44100)</f>
        <v>0</v>
      </c>
      <c r="AC584">
        <f>2*29.3*Q584*0.92*(DZ584-V584)</f>
        <v>0</v>
      </c>
      <c r="AD584">
        <f>2*0.95*5.67E-8*(((DZ584+$B$9)+273)^4-(V584+273)^4)</f>
        <v>0</v>
      </c>
      <c r="AE584">
        <f>T584+AD584+AB584+AC584</f>
        <v>0</v>
      </c>
      <c r="AF584">
        <f>DW584*AT584*(DR584-DQ584*(1000-AT584*DT584)/(1000-AT584*DS584))/(100*DK584)</f>
        <v>0</v>
      </c>
      <c r="AG584">
        <f>1000*DW584*AT584*(DS584-DT584)/(100*DK584*(1000-AT584*DS584))</f>
        <v>0</v>
      </c>
      <c r="AH584">
        <f>(AI584 - AJ584 - DX584*1E3/(8.314*(DZ584+273.15)) * AL584/DW584 * AK584) * DW584/(100*DK584) * (1000 - DT584)/1000</f>
        <v>0</v>
      </c>
      <c r="AI584">
        <v>1516.383303581208</v>
      </c>
      <c r="AJ584">
        <v>1487.015515151515</v>
      </c>
      <c r="AK584">
        <v>3.364600593335968</v>
      </c>
      <c r="AL584">
        <v>66.91601856702424</v>
      </c>
      <c r="AM584">
        <f>(AO584 - AN584 + DX584*1E3/(8.314*(DZ584+273.15)) * AQ584/DW584 * AP584) * DW584/(100*DK584) * 1000/(1000 - AO584)</f>
        <v>0</v>
      </c>
      <c r="AN584">
        <v>17.08620176747193</v>
      </c>
      <c r="AO584">
        <v>18.09732517482518</v>
      </c>
      <c r="AP584">
        <v>2.208906131344712E-05</v>
      </c>
      <c r="AQ584">
        <v>105.3617858527693</v>
      </c>
      <c r="AR584">
        <v>0</v>
      </c>
      <c r="AS584">
        <v>0</v>
      </c>
      <c r="AT584">
        <f>IF(AR584*$H$15&gt;=AV584,1.0,(AV584/(AV584-AR584*$H$15)))</f>
        <v>0</v>
      </c>
      <c r="AU584">
        <f>(AT584-1)*100</f>
        <v>0</v>
      </c>
      <c r="AV584">
        <f>MAX(0,($B$15+$C$15*EE584)/(1+$D$15*EE584)*DX584/(DZ584+273)*$E$15)</f>
        <v>0</v>
      </c>
      <c r="AW584" t="s">
        <v>429</v>
      </c>
      <c r="AX584" t="s">
        <v>429</v>
      </c>
      <c r="AY584">
        <v>0</v>
      </c>
      <c r="AZ584">
        <v>0</v>
      </c>
      <c r="BA584">
        <f>1-AY584/AZ584</f>
        <v>0</v>
      </c>
      <c r="BB584">
        <v>0</v>
      </c>
      <c r="BC584" t="s">
        <v>429</v>
      </c>
      <c r="BD584" t="s">
        <v>429</v>
      </c>
      <c r="BE584">
        <v>0</v>
      </c>
      <c r="BF584">
        <v>0</v>
      </c>
      <c r="BG584">
        <f>1-BE584/BF584</f>
        <v>0</v>
      </c>
      <c r="BH584">
        <v>0.5</v>
      </c>
      <c r="BI584">
        <f>DH584</f>
        <v>0</v>
      </c>
      <c r="BJ584">
        <f>K584</f>
        <v>0</v>
      </c>
      <c r="BK584">
        <f>BG584*BH584*BI584</f>
        <v>0</v>
      </c>
      <c r="BL584">
        <f>(BJ584-BB584)/BI584</f>
        <v>0</v>
      </c>
      <c r="BM584">
        <f>(AZ584-BF584)/BF584</f>
        <v>0</v>
      </c>
      <c r="BN584">
        <f>AY584/(BA584+AY584/BF584)</f>
        <v>0</v>
      </c>
      <c r="BO584" t="s">
        <v>429</v>
      </c>
      <c r="BP584">
        <v>0</v>
      </c>
      <c r="BQ584">
        <f>IF(BP584&lt;&gt;0, BP584, BN584)</f>
        <v>0</v>
      </c>
      <c r="BR584">
        <f>1-BQ584/BF584</f>
        <v>0</v>
      </c>
      <c r="BS584">
        <f>(BF584-BE584)/(BF584-BQ584)</f>
        <v>0</v>
      </c>
      <c r="BT584">
        <f>(AZ584-BF584)/(AZ584-BQ584)</f>
        <v>0</v>
      </c>
      <c r="BU584">
        <f>(BF584-BE584)/(BF584-AY584)</f>
        <v>0</v>
      </c>
      <c r="BV584">
        <f>(AZ584-BF584)/(AZ584-AY584)</f>
        <v>0</v>
      </c>
      <c r="BW584">
        <f>(BS584*BQ584/BE584)</f>
        <v>0</v>
      </c>
      <c r="BX584">
        <f>(1-BW584)</f>
        <v>0</v>
      </c>
      <c r="DG584">
        <f>$B$13*EF584+$C$13*EG584+$F$13*ER584*(1-EU584)</f>
        <v>0</v>
      </c>
      <c r="DH584">
        <f>DG584*DI584</f>
        <v>0</v>
      </c>
      <c r="DI584">
        <f>($B$13*$D$11+$C$13*$D$11+$F$13*((FE584+EW584)/MAX(FE584+EW584+FF584, 0.1)*$I$11+FF584/MAX(FE584+EW584+FF584, 0.1)*$J$11))/($B$13+$C$13+$F$13)</f>
        <v>0</v>
      </c>
      <c r="DJ584">
        <f>($B$13*$K$11+$C$13*$K$11+$F$13*((FE584+EW584)/MAX(FE584+EW584+FF584, 0.1)*$P$11+FF584/MAX(FE584+EW584+FF584, 0.1)*$Q$11))/($B$13+$C$13+$F$13)</f>
        <v>0</v>
      </c>
      <c r="DK584">
        <v>5.18</v>
      </c>
      <c r="DL584">
        <v>0.5</v>
      </c>
      <c r="DM584" t="s">
        <v>430</v>
      </c>
      <c r="DN584">
        <v>2</v>
      </c>
      <c r="DO584" t="b">
        <v>1</v>
      </c>
      <c r="DP584">
        <v>1685136184.814285</v>
      </c>
      <c r="DQ584">
        <v>1435.852857142857</v>
      </c>
      <c r="DR584">
        <v>1475.732857142857</v>
      </c>
      <c r="DS584">
        <v>18.0888</v>
      </c>
      <c r="DT584">
        <v>17.07139285714286</v>
      </c>
      <c r="DU584">
        <v>1436.819642857143</v>
      </c>
      <c r="DV584">
        <v>18.51317142857143</v>
      </c>
      <c r="DW584">
        <v>500.0079285714286</v>
      </c>
      <c r="DX584">
        <v>99.52975000000001</v>
      </c>
      <c r="DY584">
        <v>0.1000100071428571</v>
      </c>
      <c r="DZ584">
        <v>27.23753928571428</v>
      </c>
      <c r="EA584">
        <v>28.06617142857143</v>
      </c>
      <c r="EB584">
        <v>999.9000000000002</v>
      </c>
      <c r="EC584">
        <v>0</v>
      </c>
      <c r="ED584">
        <v>0</v>
      </c>
      <c r="EE584">
        <v>10002.36071428572</v>
      </c>
      <c r="EF584">
        <v>0</v>
      </c>
      <c r="EG584">
        <v>19.74335714285715</v>
      </c>
      <c r="EH584">
        <v>-39.88109285714285</v>
      </c>
      <c r="EI584">
        <v>1462.302142857143</v>
      </c>
      <c r="EJ584">
        <v>1501.364285714286</v>
      </c>
      <c r="EK584">
        <v>1.017406214285714</v>
      </c>
      <c r="EL584">
        <v>1475.732857142857</v>
      </c>
      <c r="EM584">
        <v>17.07139285714286</v>
      </c>
      <c r="EN584">
        <v>1.800372857142857</v>
      </c>
      <c r="EO584">
        <v>1.699111785714286</v>
      </c>
      <c r="EP584">
        <v>15.79002857142857</v>
      </c>
      <c r="EQ584">
        <v>14.88827142857143</v>
      </c>
      <c r="ER584">
        <v>2000.007142857143</v>
      </c>
      <c r="ES584">
        <v>0.9800056785714286</v>
      </c>
      <c r="ET584">
        <v>0.01999453571428571</v>
      </c>
      <c r="EU584">
        <v>0</v>
      </c>
      <c r="EV584">
        <v>480.5638571428572</v>
      </c>
      <c r="EW584">
        <v>5.00078</v>
      </c>
      <c r="EX584">
        <v>12334.29642857143</v>
      </c>
      <c r="EY584">
        <v>16379.73214285714</v>
      </c>
      <c r="EZ584">
        <v>41.31242857142856</v>
      </c>
      <c r="FA584">
        <v>42.41264285714284</v>
      </c>
      <c r="FB584">
        <v>41.95071428571428</v>
      </c>
      <c r="FC584">
        <v>41.94189285714285</v>
      </c>
      <c r="FD584">
        <v>42.16496428571428</v>
      </c>
      <c r="FE584">
        <v>1955.117142857143</v>
      </c>
      <c r="FF584">
        <v>39.89000000000001</v>
      </c>
      <c r="FG584">
        <v>0</v>
      </c>
      <c r="FH584">
        <v>1685136190.9</v>
      </c>
      <c r="FI584">
        <v>0</v>
      </c>
      <c r="FJ584">
        <v>480.5656538461538</v>
      </c>
      <c r="FK584">
        <v>0.09124786397417257</v>
      </c>
      <c r="FL584">
        <v>469.5145297436021</v>
      </c>
      <c r="FM584">
        <v>12336.92692307692</v>
      </c>
      <c r="FN584">
        <v>15</v>
      </c>
      <c r="FO584">
        <v>1685134506</v>
      </c>
      <c r="FP584" t="s">
        <v>1354</v>
      </c>
      <c r="FQ584">
        <v>1685134505.5</v>
      </c>
      <c r="FR584">
        <v>1685134506</v>
      </c>
      <c r="FS584">
        <v>8</v>
      </c>
      <c r="FT584">
        <v>0.058</v>
      </c>
      <c r="FU584">
        <v>-0.01</v>
      </c>
      <c r="FV584">
        <v>-0.483</v>
      </c>
      <c r="FW584">
        <v>-0.436</v>
      </c>
      <c r="FX584">
        <v>420</v>
      </c>
      <c r="FY584">
        <v>17</v>
      </c>
      <c r="FZ584">
        <v>0.32</v>
      </c>
      <c r="GA584">
        <v>0.03</v>
      </c>
      <c r="GB584">
        <v>-39.7752512195122</v>
      </c>
      <c r="GC584">
        <v>-1.264277351916409</v>
      </c>
      <c r="GD584">
        <v>0.1919668735675333</v>
      </c>
      <c r="GE584">
        <v>0</v>
      </c>
      <c r="GF584">
        <v>1.039227146341464</v>
      </c>
      <c r="GG584">
        <v>-0.4214008641114976</v>
      </c>
      <c r="GH584">
        <v>0.04313174952911136</v>
      </c>
      <c r="GI584">
        <v>1</v>
      </c>
      <c r="GJ584">
        <v>1</v>
      </c>
      <c r="GK584">
        <v>2</v>
      </c>
      <c r="GL584" t="s">
        <v>432</v>
      </c>
      <c r="GM584">
        <v>3.09914</v>
      </c>
      <c r="GN584">
        <v>2.75829</v>
      </c>
      <c r="GO584">
        <v>0.221203</v>
      </c>
      <c r="GP584">
        <v>0.224833</v>
      </c>
      <c r="GQ584">
        <v>0.0985071</v>
      </c>
      <c r="GR584">
        <v>0.0938592</v>
      </c>
      <c r="GS584">
        <v>19868.6</v>
      </c>
      <c r="GT584">
        <v>19503.8</v>
      </c>
      <c r="GU584">
        <v>26068</v>
      </c>
      <c r="GV584">
        <v>25513.7</v>
      </c>
      <c r="GW584">
        <v>37733.7</v>
      </c>
      <c r="GX584">
        <v>35103.4</v>
      </c>
      <c r="GY584">
        <v>45589.1</v>
      </c>
      <c r="GZ584">
        <v>41900.2</v>
      </c>
      <c r="HA584">
        <v>1.85252</v>
      </c>
      <c r="HB584">
        <v>1.8625</v>
      </c>
      <c r="HC584">
        <v>-0.07982549999999999</v>
      </c>
      <c r="HD584">
        <v>0</v>
      </c>
      <c r="HE584">
        <v>29.3648</v>
      </c>
      <c r="HF584">
        <v>999.9</v>
      </c>
      <c r="HG584">
        <v>38.9</v>
      </c>
      <c r="HH584">
        <v>40.9</v>
      </c>
      <c r="HI584">
        <v>30.3988</v>
      </c>
      <c r="HJ584">
        <v>62.5302</v>
      </c>
      <c r="HK584">
        <v>23.0769</v>
      </c>
      <c r="HL584">
        <v>1</v>
      </c>
      <c r="HM584">
        <v>0.413562</v>
      </c>
      <c r="HN584">
        <v>4.41318</v>
      </c>
      <c r="HO584">
        <v>20.2487</v>
      </c>
      <c r="HP584">
        <v>5.2125</v>
      </c>
      <c r="HQ584">
        <v>11.98</v>
      </c>
      <c r="HR584">
        <v>4.9635</v>
      </c>
      <c r="HS584">
        <v>3.27433</v>
      </c>
      <c r="HT584">
        <v>9999</v>
      </c>
      <c r="HU584">
        <v>9999</v>
      </c>
      <c r="HV584">
        <v>9999</v>
      </c>
      <c r="HW584">
        <v>43.7</v>
      </c>
      <c r="HX584">
        <v>1.86401</v>
      </c>
      <c r="HY584">
        <v>1.8602</v>
      </c>
      <c r="HZ584">
        <v>1.85852</v>
      </c>
      <c r="IA584">
        <v>1.85989</v>
      </c>
      <c r="IB584">
        <v>1.85987</v>
      </c>
      <c r="IC584">
        <v>1.85843</v>
      </c>
      <c r="ID584">
        <v>1.85746</v>
      </c>
      <c r="IE584">
        <v>1.85239</v>
      </c>
      <c r="IF584">
        <v>0</v>
      </c>
      <c r="IG584">
        <v>0</v>
      </c>
      <c r="IH584">
        <v>0</v>
      </c>
      <c r="II584">
        <v>0</v>
      </c>
      <c r="IJ584" t="s">
        <v>433</v>
      </c>
      <c r="IK584" t="s">
        <v>434</v>
      </c>
      <c r="IL584" t="s">
        <v>435</v>
      </c>
      <c r="IM584" t="s">
        <v>435</v>
      </c>
      <c r="IN584" t="s">
        <v>435</v>
      </c>
      <c r="IO584" t="s">
        <v>435</v>
      </c>
      <c r="IP584">
        <v>0</v>
      </c>
      <c r="IQ584">
        <v>100</v>
      </c>
      <c r="IR584">
        <v>100</v>
      </c>
      <c r="IS584">
        <v>-0.98</v>
      </c>
      <c r="IT584">
        <v>-0.4243</v>
      </c>
      <c r="IU584">
        <v>-0.4497975998826779</v>
      </c>
      <c r="IV584">
        <v>0.0001543633802942166</v>
      </c>
      <c r="IW584">
        <v>-6.359805854135664E-07</v>
      </c>
      <c r="IX584">
        <v>1.931128000261328E-10</v>
      </c>
      <c r="IY584">
        <v>-0.4300176354642509</v>
      </c>
      <c r="IZ584">
        <v>-0.009907362677547949</v>
      </c>
      <c r="JA584">
        <v>0.0006454078662214542</v>
      </c>
      <c r="JB584">
        <v>-5.064920317128958E-06</v>
      </c>
      <c r="JC584">
        <v>3</v>
      </c>
      <c r="JD584">
        <v>1872</v>
      </c>
      <c r="JE584">
        <v>1</v>
      </c>
      <c r="JF584">
        <v>37</v>
      </c>
      <c r="JG584">
        <v>28.1</v>
      </c>
      <c r="JH584">
        <v>28.1</v>
      </c>
      <c r="JI584">
        <v>3.2312</v>
      </c>
      <c r="JJ584">
        <v>2.64038</v>
      </c>
      <c r="JK584">
        <v>1.49658</v>
      </c>
      <c r="JL584">
        <v>2.33765</v>
      </c>
      <c r="JM584">
        <v>1.54907</v>
      </c>
      <c r="JN584">
        <v>2.33643</v>
      </c>
      <c r="JO584">
        <v>43.3176</v>
      </c>
      <c r="JP584">
        <v>15.8219</v>
      </c>
      <c r="JQ584">
        <v>18</v>
      </c>
      <c r="JR584">
        <v>496.197</v>
      </c>
      <c r="JS584">
        <v>518.92</v>
      </c>
      <c r="JT584">
        <v>22.8984</v>
      </c>
      <c r="JU584">
        <v>32.2988</v>
      </c>
      <c r="JV584">
        <v>30.0001</v>
      </c>
      <c r="JW584">
        <v>32.3181</v>
      </c>
      <c r="JX584">
        <v>32.2514</v>
      </c>
      <c r="JY584">
        <v>64.87649999999999</v>
      </c>
      <c r="JZ584">
        <v>39.4761</v>
      </c>
      <c r="KA584">
        <v>0</v>
      </c>
      <c r="KB584">
        <v>22.8685</v>
      </c>
      <c r="KC584">
        <v>1522.69</v>
      </c>
      <c r="KD584">
        <v>17.187</v>
      </c>
      <c r="KE584">
        <v>99.6223</v>
      </c>
      <c r="KF584">
        <v>99.6142</v>
      </c>
    </row>
    <row r="585" spans="1:292">
      <c r="A585">
        <v>545</v>
      </c>
      <c r="B585">
        <v>1685136197.6</v>
      </c>
      <c r="C585">
        <v>12795.09999990463</v>
      </c>
      <c r="D585" t="s">
        <v>1535</v>
      </c>
      <c r="E585" t="s">
        <v>1536</v>
      </c>
      <c r="F585">
        <v>5</v>
      </c>
      <c r="G585" t="s">
        <v>1353</v>
      </c>
      <c r="H585">
        <v>1685136190.1</v>
      </c>
      <c r="I585">
        <f>(J585)/1000</f>
        <v>0</v>
      </c>
      <c r="J585">
        <f>IF(DO585, AM585, AG585)</f>
        <v>0</v>
      </c>
      <c r="K585">
        <f>IF(DO585, AH585, AF585)</f>
        <v>0</v>
      </c>
      <c r="L585">
        <f>DQ585 - IF(AT585&gt;1, K585*DK585*100.0/(AV585*EE585), 0)</f>
        <v>0</v>
      </c>
      <c r="M585">
        <f>((S585-I585/2)*L585-K585)/(S585+I585/2)</f>
        <v>0</v>
      </c>
      <c r="N585">
        <f>M585*(DX585+DY585)/1000.0</f>
        <v>0</v>
      </c>
      <c r="O585">
        <f>(DQ585 - IF(AT585&gt;1, K585*DK585*100.0/(AV585*EE585), 0))*(DX585+DY585)/1000.0</f>
        <v>0</v>
      </c>
      <c r="P585">
        <f>2.0/((1/R585-1/Q585)+SIGN(R585)*SQRT((1/R585-1/Q585)*(1/R585-1/Q585) + 4*DL585/((DL585+1)*(DL585+1))*(2*1/R585*1/Q585-1/Q585*1/Q585)))</f>
        <v>0</v>
      </c>
      <c r="Q585">
        <f>IF(LEFT(DM585,1)&lt;&gt;"0",IF(LEFT(DM585,1)="1",3.0,DN585),$D$5+$E$5*(EE585*DX585/($K$5*1000))+$F$5*(EE585*DX585/($K$5*1000))*MAX(MIN(DK585,$J$5),$I$5)*MAX(MIN(DK585,$J$5),$I$5)+$G$5*MAX(MIN(DK585,$J$5),$I$5)*(EE585*DX585/($K$5*1000))+$H$5*(EE585*DX585/($K$5*1000))*(EE585*DX585/($K$5*1000)))</f>
        <v>0</v>
      </c>
      <c r="R585">
        <f>I585*(1000-(1000*0.61365*exp(17.502*V585/(240.97+V585))/(DX585+DY585)+DS585)/2)/(1000*0.61365*exp(17.502*V585/(240.97+V585))/(DX585+DY585)-DS585)</f>
        <v>0</v>
      </c>
      <c r="S585">
        <f>1/((DL585+1)/(P585/1.6)+1/(Q585/1.37)) + DL585/((DL585+1)/(P585/1.6) + DL585/(Q585/1.37))</f>
        <v>0</v>
      </c>
      <c r="T585">
        <f>(DG585*DJ585)</f>
        <v>0</v>
      </c>
      <c r="U585">
        <f>(DZ585+(T585+2*0.95*5.67E-8*(((DZ585+$B$9)+273)^4-(DZ585+273)^4)-44100*I585)/(1.84*29.3*Q585+8*0.95*5.67E-8*(DZ585+273)^3))</f>
        <v>0</v>
      </c>
      <c r="V585">
        <f>($C$9*EA585+$D$9*EB585+$E$9*U585)</f>
        <v>0</v>
      </c>
      <c r="W585">
        <f>0.61365*exp(17.502*V585/(240.97+V585))</f>
        <v>0</v>
      </c>
      <c r="X585">
        <f>(Y585/Z585*100)</f>
        <v>0</v>
      </c>
      <c r="Y585">
        <f>DS585*(DX585+DY585)/1000</f>
        <v>0</v>
      </c>
      <c r="Z585">
        <f>0.61365*exp(17.502*DZ585/(240.97+DZ585))</f>
        <v>0</v>
      </c>
      <c r="AA585">
        <f>(W585-DS585*(DX585+DY585)/1000)</f>
        <v>0</v>
      </c>
      <c r="AB585">
        <f>(-I585*44100)</f>
        <v>0</v>
      </c>
      <c r="AC585">
        <f>2*29.3*Q585*0.92*(DZ585-V585)</f>
        <v>0</v>
      </c>
      <c r="AD585">
        <f>2*0.95*5.67E-8*(((DZ585+$B$9)+273)^4-(V585+273)^4)</f>
        <v>0</v>
      </c>
      <c r="AE585">
        <f>T585+AD585+AB585+AC585</f>
        <v>0</v>
      </c>
      <c r="AF585">
        <f>DW585*AT585*(DR585-DQ585*(1000-AT585*DT585)/(1000-AT585*DS585))/(100*DK585)</f>
        <v>0</v>
      </c>
      <c r="AG585">
        <f>1000*DW585*AT585*(DS585-DT585)/(100*DK585*(1000-AT585*DS585))</f>
        <v>0</v>
      </c>
      <c r="AH585">
        <f>(AI585 - AJ585 - DX585*1E3/(8.314*(DZ585+273.15)) * AL585/DW585 * AK585) * DW585/(100*DK585) * (1000 - DT585)/1000</f>
        <v>0</v>
      </c>
      <c r="AI585">
        <v>1533.57764208225</v>
      </c>
      <c r="AJ585">
        <v>1504.188424242424</v>
      </c>
      <c r="AK585">
        <v>3.424120931149663</v>
      </c>
      <c r="AL585">
        <v>66.91601856702424</v>
      </c>
      <c r="AM585">
        <f>(AO585 - AN585 + DX585*1E3/(8.314*(DZ585+273.15)) * AQ585/DW585 * AP585) * DW585/(100*DK585) * 1000/(1000 - AO585)</f>
        <v>0</v>
      </c>
      <c r="AN585">
        <v>17.19674834942537</v>
      </c>
      <c r="AO585">
        <v>18.13624265734268</v>
      </c>
      <c r="AP585">
        <v>0.008012509089387807</v>
      </c>
      <c r="AQ585">
        <v>105.3617858527693</v>
      </c>
      <c r="AR585">
        <v>0</v>
      </c>
      <c r="AS585">
        <v>0</v>
      </c>
      <c r="AT585">
        <f>IF(AR585*$H$15&gt;=AV585,1.0,(AV585/(AV585-AR585*$H$15)))</f>
        <v>0</v>
      </c>
      <c r="AU585">
        <f>(AT585-1)*100</f>
        <v>0</v>
      </c>
      <c r="AV585">
        <f>MAX(0,($B$15+$C$15*EE585)/(1+$D$15*EE585)*DX585/(DZ585+273)*$E$15)</f>
        <v>0</v>
      </c>
      <c r="AW585" t="s">
        <v>429</v>
      </c>
      <c r="AX585" t="s">
        <v>429</v>
      </c>
      <c r="AY585">
        <v>0</v>
      </c>
      <c r="AZ585">
        <v>0</v>
      </c>
      <c r="BA585">
        <f>1-AY585/AZ585</f>
        <v>0</v>
      </c>
      <c r="BB585">
        <v>0</v>
      </c>
      <c r="BC585" t="s">
        <v>429</v>
      </c>
      <c r="BD585" t="s">
        <v>429</v>
      </c>
      <c r="BE585">
        <v>0</v>
      </c>
      <c r="BF585">
        <v>0</v>
      </c>
      <c r="BG585">
        <f>1-BE585/BF585</f>
        <v>0</v>
      </c>
      <c r="BH585">
        <v>0.5</v>
      </c>
      <c r="BI585">
        <f>DH585</f>
        <v>0</v>
      </c>
      <c r="BJ585">
        <f>K585</f>
        <v>0</v>
      </c>
      <c r="BK585">
        <f>BG585*BH585*BI585</f>
        <v>0</v>
      </c>
      <c r="BL585">
        <f>(BJ585-BB585)/BI585</f>
        <v>0</v>
      </c>
      <c r="BM585">
        <f>(AZ585-BF585)/BF585</f>
        <v>0</v>
      </c>
      <c r="BN585">
        <f>AY585/(BA585+AY585/BF585)</f>
        <v>0</v>
      </c>
      <c r="BO585" t="s">
        <v>429</v>
      </c>
      <c r="BP585">
        <v>0</v>
      </c>
      <c r="BQ585">
        <f>IF(BP585&lt;&gt;0, BP585, BN585)</f>
        <v>0</v>
      </c>
      <c r="BR585">
        <f>1-BQ585/BF585</f>
        <v>0</v>
      </c>
      <c r="BS585">
        <f>(BF585-BE585)/(BF585-BQ585)</f>
        <v>0</v>
      </c>
      <c r="BT585">
        <f>(AZ585-BF585)/(AZ585-BQ585)</f>
        <v>0</v>
      </c>
      <c r="BU585">
        <f>(BF585-BE585)/(BF585-AY585)</f>
        <v>0</v>
      </c>
      <c r="BV585">
        <f>(AZ585-BF585)/(AZ585-AY585)</f>
        <v>0</v>
      </c>
      <c r="BW585">
        <f>(BS585*BQ585/BE585)</f>
        <v>0</v>
      </c>
      <c r="BX585">
        <f>(1-BW585)</f>
        <v>0</v>
      </c>
      <c r="DG585">
        <f>$B$13*EF585+$C$13*EG585+$F$13*ER585*(1-EU585)</f>
        <v>0</v>
      </c>
      <c r="DH585">
        <f>DG585*DI585</f>
        <v>0</v>
      </c>
      <c r="DI585">
        <f>($B$13*$D$11+$C$13*$D$11+$F$13*((FE585+EW585)/MAX(FE585+EW585+FF585, 0.1)*$I$11+FF585/MAX(FE585+EW585+FF585, 0.1)*$J$11))/($B$13+$C$13+$F$13)</f>
        <v>0</v>
      </c>
      <c r="DJ585">
        <f>($B$13*$K$11+$C$13*$K$11+$F$13*((FE585+EW585)/MAX(FE585+EW585+FF585, 0.1)*$P$11+FF585/MAX(FE585+EW585+FF585, 0.1)*$Q$11))/($B$13+$C$13+$F$13)</f>
        <v>0</v>
      </c>
      <c r="DK585">
        <v>5.18</v>
      </c>
      <c r="DL585">
        <v>0.5</v>
      </c>
      <c r="DM585" t="s">
        <v>430</v>
      </c>
      <c r="DN585">
        <v>2</v>
      </c>
      <c r="DO585" t="b">
        <v>1</v>
      </c>
      <c r="DP585">
        <v>1685136190.1</v>
      </c>
      <c r="DQ585">
        <v>1453.522592592593</v>
      </c>
      <c r="DR585">
        <v>1493.376296296296</v>
      </c>
      <c r="DS585">
        <v>18.09843333333333</v>
      </c>
      <c r="DT585">
        <v>17.13244074074074</v>
      </c>
      <c r="DU585">
        <v>1454.497777777778</v>
      </c>
      <c r="DV585">
        <v>18.52271481481482</v>
      </c>
      <c r="DW585">
        <v>500.0150370370371</v>
      </c>
      <c r="DX585">
        <v>99.52958148148146</v>
      </c>
      <c r="DY585">
        <v>0.1000818444444444</v>
      </c>
      <c r="DZ585">
        <v>27.23428888888889</v>
      </c>
      <c r="EA585">
        <v>28.02474814814815</v>
      </c>
      <c r="EB585">
        <v>999.9000000000001</v>
      </c>
      <c r="EC585">
        <v>0</v>
      </c>
      <c r="ED585">
        <v>0</v>
      </c>
      <c r="EE585">
        <v>9997.546296296294</v>
      </c>
      <c r="EF585">
        <v>0</v>
      </c>
      <c r="EG585">
        <v>20.13043703703704</v>
      </c>
      <c r="EH585">
        <v>-39.85374814814814</v>
      </c>
      <c r="EI585">
        <v>1480.313703703704</v>
      </c>
      <c r="EJ585">
        <v>1519.408888888889</v>
      </c>
      <c r="EK585">
        <v>0.9659967407407407</v>
      </c>
      <c r="EL585">
        <v>1493.376296296296</v>
      </c>
      <c r="EM585">
        <v>17.13244074074074</v>
      </c>
      <c r="EN585">
        <v>1.801327777777777</v>
      </c>
      <c r="EO585">
        <v>1.705184444444444</v>
      </c>
      <c r="EP585">
        <v>15.79831851851852</v>
      </c>
      <c r="EQ585">
        <v>14.94363333333333</v>
      </c>
      <c r="ER585">
        <v>1999.967037037037</v>
      </c>
      <c r="ES585">
        <v>0.9800049999999999</v>
      </c>
      <c r="ET585">
        <v>0.01999521851851852</v>
      </c>
      <c r="EU585">
        <v>0</v>
      </c>
      <c r="EV585">
        <v>480.5115555555556</v>
      </c>
      <c r="EW585">
        <v>5.00078</v>
      </c>
      <c r="EX585">
        <v>12378.22962962963</v>
      </c>
      <c r="EY585">
        <v>16379.39629629629</v>
      </c>
      <c r="EZ585">
        <v>41.29844444444443</v>
      </c>
      <c r="FA585">
        <v>42.40018518518517</v>
      </c>
      <c r="FB585">
        <v>41.82388888888887</v>
      </c>
      <c r="FC585">
        <v>41.93044444444445</v>
      </c>
      <c r="FD585">
        <v>42.14103703703704</v>
      </c>
      <c r="FE585">
        <v>1955.077037037037</v>
      </c>
      <c r="FF585">
        <v>39.89000000000001</v>
      </c>
      <c r="FG585">
        <v>0</v>
      </c>
      <c r="FH585">
        <v>1685136195.7</v>
      </c>
      <c r="FI585">
        <v>0</v>
      </c>
      <c r="FJ585">
        <v>480.5078846153846</v>
      </c>
      <c r="FK585">
        <v>-0.3313162408889823</v>
      </c>
      <c r="FL585">
        <v>649.3982907093149</v>
      </c>
      <c r="FM585">
        <v>12378.11923076923</v>
      </c>
      <c r="FN585">
        <v>15</v>
      </c>
      <c r="FO585">
        <v>1685134506</v>
      </c>
      <c r="FP585" t="s">
        <v>1354</v>
      </c>
      <c r="FQ585">
        <v>1685134505.5</v>
      </c>
      <c r="FR585">
        <v>1685134506</v>
      </c>
      <c r="FS585">
        <v>8</v>
      </c>
      <c r="FT585">
        <v>0.058</v>
      </c>
      <c r="FU585">
        <v>-0.01</v>
      </c>
      <c r="FV585">
        <v>-0.483</v>
      </c>
      <c r="FW585">
        <v>-0.436</v>
      </c>
      <c r="FX585">
        <v>420</v>
      </c>
      <c r="FY585">
        <v>17</v>
      </c>
      <c r="FZ585">
        <v>0.32</v>
      </c>
      <c r="GA585">
        <v>0.03</v>
      </c>
      <c r="GB585">
        <v>-39.87316</v>
      </c>
      <c r="GC585">
        <v>0.1371354596623669</v>
      </c>
      <c r="GD585">
        <v>0.1180393658912145</v>
      </c>
      <c r="GE585">
        <v>0</v>
      </c>
      <c r="GF585">
        <v>0.992289675</v>
      </c>
      <c r="GG585">
        <v>-0.564676649155724</v>
      </c>
      <c r="GH585">
        <v>0.05586240321109875</v>
      </c>
      <c r="GI585">
        <v>0</v>
      </c>
      <c r="GJ585">
        <v>0</v>
      </c>
      <c r="GK585">
        <v>2</v>
      </c>
      <c r="GL585" t="s">
        <v>716</v>
      </c>
      <c r="GM585">
        <v>3.09895</v>
      </c>
      <c r="GN585">
        <v>2.75806</v>
      </c>
      <c r="GO585">
        <v>0.222708</v>
      </c>
      <c r="GP585">
        <v>0.226319</v>
      </c>
      <c r="GQ585">
        <v>0.0986522</v>
      </c>
      <c r="GR585">
        <v>0.0939741</v>
      </c>
      <c r="GS585">
        <v>19830.4</v>
      </c>
      <c r="GT585">
        <v>19466.8</v>
      </c>
      <c r="GU585">
        <v>26068.3</v>
      </c>
      <c r="GV585">
        <v>25514.2</v>
      </c>
      <c r="GW585">
        <v>37728.1</v>
      </c>
      <c r="GX585">
        <v>35099.3</v>
      </c>
      <c r="GY585">
        <v>45589.6</v>
      </c>
      <c r="GZ585">
        <v>41900.4</v>
      </c>
      <c r="HA585">
        <v>1.85257</v>
      </c>
      <c r="HB585">
        <v>1.86265</v>
      </c>
      <c r="HC585">
        <v>-0.0876449</v>
      </c>
      <c r="HD585">
        <v>0</v>
      </c>
      <c r="HE585">
        <v>29.3585</v>
      </c>
      <c r="HF585">
        <v>999.9</v>
      </c>
      <c r="HG585">
        <v>38.9</v>
      </c>
      <c r="HH585">
        <v>40.9</v>
      </c>
      <c r="HI585">
        <v>30.3991</v>
      </c>
      <c r="HJ585">
        <v>62.4502</v>
      </c>
      <c r="HK585">
        <v>23.2973</v>
      </c>
      <c r="HL585">
        <v>1</v>
      </c>
      <c r="HM585">
        <v>0.346443</v>
      </c>
      <c r="HN585">
        <v>4.35621</v>
      </c>
      <c r="HO585">
        <v>20.2518</v>
      </c>
      <c r="HP585">
        <v>5.2113</v>
      </c>
      <c r="HQ585">
        <v>11.98</v>
      </c>
      <c r="HR585">
        <v>4.9634</v>
      </c>
      <c r="HS585">
        <v>3.2742</v>
      </c>
      <c r="HT585">
        <v>9999</v>
      </c>
      <c r="HU585">
        <v>9999</v>
      </c>
      <c r="HV585">
        <v>9999</v>
      </c>
      <c r="HW585">
        <v>43.7</v>
      </c>
      <c r="HX585">
        <v>1.86401</v>
      </c>
      <c r="HY585">
        <v>1.8602</v>
      </c>
      <c r="HZ585">
        <v>1.85852</v>
      </c>
      <c r="IA585">
        <v>1.85989</v>
      </c>
      <c r="IB585">
        <v>1.85987</v>
      </c>
      <c r="IC585">
        <v>1.85844</v>
      </c>
      <c r="ID585">
        <v>1.85745</v>
      </c>
      <c r="IE585">
        <v>1.85241</v>
      </c>
      <c r="IF585">
        <v>0</v>
      </c>
      <c r="IG585">
        <v>0</v>
      </c>
      <c r="IH585">
        <v>0</v>
      </c>
      <c r="II585">
        <v>0</v>
      </c>
      <c r="IJ585" t="s">
        <v>433</v>
      </c>
      <c r="IK585" t="s">
        <v>434</v>
      </c>
      <c r="IL585" t="s">
        <v>435</v>
      </c>
      <c r="IM585" t="s">
        <v>435</v>
      </c>
      <c r="IN585" t="s">
        <v>435</v>
      </c>
      <c r="IO585" t="s">
        <v>435</v>
      </c>
      <c r="IP585">
        <v>0</v>
      </c>
      <c r="IQ585">
        <v>100</v>
      </c>
      <c r="IR585">
        <v>100</v>
      </c>
      <c r="IS585">
        <v>-0.99</v>
      </c>
      <c r="IT585">
        <v>-0.424</v>
      </c>
      <c r="IU585">
        <v>-0.4497975998826779</v>
      </c>
      <c r="IV585">
        <v>0.0001543633802942166</v>
      </c>
      <c r="IW585">
        <v>-6.359805854135664E-07</v>
      </c>
      <c r="IX585">
        <v>1.931128000261328E-10</v>
      </c>
      <c r="IY585">
        <v>-0.4300176354642509</v>
      </c>
      <c r="IZ585">
        <v>-0.009907362677547949</v>
      </c>
      <c r="JA585">
        <v>0.0006454078662214542</v>
      </c>
      <c r="JB585">
        <v>-5.064920317128958E-06</v>
      </c>
      <c r="JC585">
        <v>3</v>
      </c>
      <c r="JD585">
        <v>1872</v>
      </c>
      <c r="JE585">
        <v>1</v>
      </c>
      <c r="JF585">
        <v>37</v>
      </c>
      <c r="JG585">
        <v>28.2</v>
      </c>
      <c r="JH585">
        <v>28.2</v>
      </c>
      <c r="JI585">
        <v>3.25806</v>
      </c>
      <c r="JJ585">
        <v>2.63184</v>
      </c>
      <c r="JK585">
        <v>1.49658</v>
      </c>
      <c r="JL585">
        <v>2.33765</v>
      </c>
      <c r="JM585">
        <v>1.54785</v>
      </c>
      <c r="JN585">
        <v>2.45605</v>
      </c>
      <c r="JO585">
        <v>43.3176</v>
      </c>
      <c r="JP585">
        <v>15.8394</v>
      </c>
      <c r="JQ585">
        <v>18</v>
      </c>
      <c r="JR585">
        <v>496.207</v>
      </c>
      <c r="JS585">
        <v>518.996</v>
      </c>
      <c r="JT585">
        <v>22.8401</v>
      </c>
      <c r="JU585">
        <v>32.2952</v>
      </c>
      <c r="JV585">
        <v>29.9998</v>
      </c>
      <c r="JW585">
        <v>32.3153</v>
      </c>
      <c r="JX585">
        <v>32.2479</v>
      </c>
      <c r="JY585">
        <v>65.41889999999999</v>
      </c>
      <c r="JZ585">
        <v>39.4761</v>
      </c>
      <c r="KA585">
        <v>0</v>
      </c>
      <c r="KB585">
        <v>22.8444</v>
      </c>
      <c r="KC585">
        <v>1542.73</v>
      </c>
      <c r="KD585">
        <v>17.169</v>
      </c>
      <c r="KE585">
        <v>99.6233</v>
      </c>
      <c r="KF585">
        <v>99.6152</v>
      </c>
    </row>
    <row r="586" spans="1:292">
      <c r="A586">
        <v>546</v>
      </c>
      <c r="B586">
        <v>1685136202.6</v>
      </c>
      <c r="C586">
        <v>12800.09999990463</v>
      </c>
      <c r="D586" t="s">
        <v>1537</v>
      </c>
      <c r="E586" t="s">
        <v>1538</v>
      </c>
      <c r="F586">
        <v>5</v>
      </c>
      <c r="G586" t="s">
        <v>1353</v>
      </c>
      <c r="H586">
        <v>1685136194.814285</v>
      </c>
      <c r="I586">
        <f>(J586)/1000</f>
        <v>0</v>
      </c>
      <c r="J586">
        <f>IF(DO586, AM586, AG586)</f>
        <v>0</v>
      </c>
      <c r="K586">
        <f>IF(DO586, AH586, AF586)</f>
        <v>0</v>
      </c>
      <c r="L586">
        <f>DQ586 - IF(AT586&gt;1, K586*DK586*100.0/(AV586*EE586), 0)</f>
        <v>0</v>
      </c>
      <c r="M586">
        <f>((S586-I586/2)*L586-K586)/(S586+I586/2)</f>
        <v>0</v>
      </c>
      <c r="N586">
        <f>M586*(DX586+DY586)/1000.0</f>
        <v>0</v>
      </c>
      <c r="O586">
        <f>(DQ586 - IF(AT586&gt;1, K586*DK586*100.0/(AV586*EE586), 0))*(DX586+DY586)/1000.0</f>
        <v>0</v>
      </c>
      <c r="P586">
        <f>2.0/((1/R586-1/Q586)+SIGN(R586)*SQRT((1/R586-1/Q586)*(1/R586-1/Q586) + 4*DL586/((DL586+1)*(DL586+1))*(2*1/R586*1/Q586-1/Q586*1/Q586)))</f>
        <v>0</v>
      </c>
      <c r="Q586">
        <f>IF(LEFT(DM586,1)&lt;&gt;"0",IF(LEFT(DM586,1)="1",3.0,DN586),$D$5+$E$5*(EE586*DX586/($K$5*1000))+$F$5*(EE586*DX586/($K$5*1000))*MAX(MIN(DK586,$J$5),$I$5)*MAX(MIN(DK586,$J$5),$I$5)+$G$5*MAX(MIN(DK586,$J$5),$I$5)*(EE586*DX586/($K$5*1000))+$H$5*(EE586*DX586/($K$5*1000))*(EE586*DX586/($K$5*1000)))</f>
        <v>0</v>
      </c>
      <c r="R586">
        <f>I586*(1000-(1000*0.61365*exp(17.502*V586/(240.97+V586))/(DX586+DY586)+DS586)/2)/(1000*0.61365*exp(17.502*V586/(240.97+V586))/(DX586+DY586)-DS586)</f>
        <v>0</v>
      </c>
      <c r="S586">
        <f>1/((DL586+1)/(P586/1.6)+1/(Q586/1.37)) + DL586/((DL586+1)/(P586/1.6) + DL586/(Q586/1.37))</f>
        <v>0</v>
      </c>
      <c r="T586">
        <f>(DG586*DJ586)</f>
        <v>0</v>
      </c>
      <c r="U586">
        <f>(DZ586+(T586+2*0.95*5.67E-8*(((DZ586+$B$9)+273)^4-(DZ586+273)^4)-44100*I586)/(1.84*29.3*Q586+8*0.95*5.67E-8*(DZ586+273)^3))</f>
        <v>0</v>
      </c>
      <c r="V586">
        <f>($C$9*EA586+$D$9*EB586+$E$9*U586)</f>
        <v>0</v>
      </c>
      <c r="W586">
        <f>0.61365*exp(17.502*V586/(240.97+V586))</f>
        <v>0</v>
      </c>
      <c r="X586">
        <f>(Y586/Z586*100)</f>
        <v>0</v>
      </c>
      <c r="Y586">
        <f>DS586*(DX586+DY586)/1000</f>
        <v>0</v>
      </c>
      <c r="Z586">
        <f>0.61365*exp(17.502*DZ586/(240.97+DZ586))</f>
        <v>0</v>
      </c>
      <c r="AA586">
        <f>(W586-DS586*(DX586+DY586)/1000)</f>
        <v>0</v>
      </c>
      <c r="AB586">
        <f>(-I586*44100)</f>
        <v>0</v>
      </c>
      <c r="AC586">
        <f>2*29.3*Q586*0.92*(DZ586-V586)</f>
        <v>0</v>
      </c>
      <c r="AD586">
        <f>2*0.95*5.67E-8*(((DZ586+$B$9)+273)^4-(V586+273)^4)</f>
        <v>0</v>
      </c>
      <c r="AE586">
        <f>T586+AD586+AB586+AC586</f>
        <v>0</v>
      </c>
      <c r="AF586">
        <f>DW586*AT586*(DR586-DQ586*(1000-AT586*DT586)/(1000-AT586*DS586))/(100*DK586)</f>
        <v>0</v>
      </c>
      <c r="AG586">
        <f>1000*DW586*AT586*(DS586-DT586)/(100*DK586*(1000-AT586*DS586))</f>
        <v>0</v>
      </c>
      <c r="AH586">
        <f>(AI586 - AJ586 - DX586*1E3/(8.314*(DZ586+273.15)) * AL586/DW586 * AK586) * DW586/(100*DK586) * (1000 - DT586)/1000</f>
        <v>0</v>
      </c>
      <c r="AI586">
        <v>1550.929926823928</v>
      </c>
      <c r="AJ586">
        <v>1521.281757575757</v>
      </c>
      <c r="AK586">
        <v>3.428511804713858</v>
      </c>
      <c r="AL586">
        <v>66.91601856702424</v>
      </c>
      <c r="AM586">
        <f>(AO586 - AN586 + DX586*1E3/(8.314*(DZ586+273.15)) * AQ586/DW586 * AP586) * DW586/(100*DK586) * 1000/(1000 - AO586)</f>
        <v>0</v>
      </c>
      <c r="AN586">
        <v>17.21009304181536</v>
      </c>
      <c r="AO586">
        <v>18.16409300699303</v>
      </c>
      <c r="AP586">
        <v>0.006212952511333137</v>
      </c>
      <c r="AQ586">
        <v>105.3617858527693</v>
      </c>
      <c r="AR586">
        <v>0</v>
      </c>
      <c r="AS586">
        <v>0</v>
      </c>
      <c r="AT586">
        <f>IF(AR586*$H$15&gt;=AV586,1.0,(AV586/(AV586-AR586*$H$15)))</f>
        <v>0</v>
      </c>
      <c r="AU586">
        <f>(AT586-1)*100</f>
        <v>0</v>
      </c>
      <c r="AV586">
        <f>MAX(0,($B$15+$C$15*EE586)/(1+$D$15*EE586)*DX586/(DZ586+273)*$E$15)</f>
        <v>0</v>
      </c>
      <c r="AW586" t="s">
        <v>429</v>
      </c>
      <c r="AX586" t="s">
        <v>429</v>
      </c>
      <c r="AY586">
        <v>0</v>
      </c>
      <c r="AZ586">
        <v>0</v>
      </c>
      <c r="BA586">
        <f>1-AY586/AZ586</f>
        <v>0</v>
      </c>
      <c r="BB586">
        <v>0</v>
      </c>
      <c r="BC586" t="s">
        <v>429</v>
      </c>
      <c r="BD586" t="s">
        <v>429</v>
      </c>
      <c r="BE586">
        <v>0</v>
      </c>
      <c r="BF586">
        <v>0</v>
      </c>
      <c r="BG586">
        <f>1-BE586/BF586</f>
        <v>0</v>
      </c>
      <c r="BH586">
        <v>0.5</v>
      </c>
      <c r="BI586">
        <f>DH586</f>
        <v>0</v>
      </c>
      <c r="BJ586">
        <f>K586</f>
        <v>0</v>
      </c>
      <c r="BK586">
        <f>BG586*BH586*BI586</f>
        <v>0</v>
      </c>
      <c r="BL586">
        <f>(BJ586-BB586)/BI586</f>
        <v>0</v>
      </c>
      <c r="BM586">
        <f>(AZ586-BF586)/BF586</f>
        <v>0</v>
      </c>
      <c r="BN586">
        <f>AY586/(BA586+AY586/BF586)</f>
        <v>0</v>
      </c>
      <c r="BO586" t="s">
        <v>429</v>
      </c>
      <c r="BP586">
        <v>0</v>
      </c>
      <c r="BQ586">
        <f>IF(BP586&lt;&gt;0, BP586, BN586)</f>
        <v>0</v>
      </c>
      <c r="BR586">
        <f>1-BQ586/BF586</f>
        <v>0</v>
      </c>
      <c r="BS586">
        <f>(BF586-BE586)/(BF586-BQ586)</f>
        <v>0</v>
      </c>
      <c r="BT586">
        <f>(AZ586-BF586)/(AZ586-BQ586)</f>
        <v>0</v>
      </c>
      <c r="BU586">
        <f>(BF586-BE586)/(BF586-AY586)</f>
        <v>0</v>
      </c>
      <c r="BV586">
        <f>(AZ586-BF586)/(AZ586-AY586)</f>
        <v>0</v>
      </c>
      <c r="BW586">
        <f>(BS586*BQ586/BE586)</f>
        <v>0</v>
      </c>
      <c r="BX586">
        <f>(1-BW586)</f>
        <v>0</v>
      </c>
      <c r="DG586">
        <f>$B$13*EF586+$C$13*EG586+$F$13*ER586*(1-EU586)</f>
        <v>0</v>
      </c>
      <c r="DH586">
        <f>DG586*DI586</f>
        <v>0</v>
      </c>
      <c r="DI586">
        <f>($B$13*$D$11+$C$13*$D$11+$F$13*((FE586+EW586)/MAX(FE586+EW586+FF586, 0.1)*$I$11+FF586/MAX(FE586+EW586+FF586, 0.1)*$J$11))/($B$13+$C$13+$F$13)</f>
        <v>0</v>
      </c>
      <c r="DJ586">
        <f>($B$13*$K$11+$C$13*$K$11+$F$13*((FE586+EW586)/MAX(FE586+EW586+FF586, 0.1)*$P$11+FF586/MAX(FE586+EW586+FF586, 0.1)*$Q$11))/($B$13+$C$13+$F$13)</f>
        <v>0</v>
      </c>
      <c r="DK586">
        <v>5.18</v>
      </c>
      <c r="DL586">
        <v>0.5</v>
      </c>
      <c r="DM586" t="s">
        <v>430</v>
      </c>
      <c r="DN586">
        <v>2</v>
      </c>
      <c r="DO586" t="b">
        <v>1</v>
      </c>
      <c r="DP586">
        <v>1685136194.814285</v>
      </c>
      <c r="DQ586">
        <v>1469.267857142857</v>
      </c>
      <c r="DR586">
        <v>1509.191071428571</v>
      </c>
      <c r="DS586">
        <v>18.12064642857143</v>
      </c>
      <c r="DT586">
        <v>17.17442857142857</v>
      </c>
      <c r="DU586">
        <v>1470.250714285714</v>
      </c>
      <c r="DV586">
        <v>18.54474285714286</v>
      </c>
      <c r="DW586">
        <v>500.0151071428571</v>
      </c>
      <c r="DX586">
        <v>99.52950714285716</v>
      </c>
      <c r="DY586">
        <v>0.1000246</v>
      </c>
      <c r="DZ586">
        <v>27.22938214285714</v>
      </c>
      <c r="EA586">
        <v>28.01373214285714</v>
      </c>
      <c r="EB586">
        <v>999.9000000000002</v>
      </c>
      <c r="EC586">
        <v>0</v>
      </c>
      <c r="ED586">
        <v>0</v>
      </c>
      <c r="EE586">
        <v>10000.00178571428</v>
      </c>
      <c r="EF586">
        <v>0</v>
      </c>
      <c r="EG586">
        <v>20.60631071428572</v>
      </c>
      <c r="EH586">
        <v>-39.92312142857143</v>
      </c>
      <c r="EI586">
        <v>1496.383571428571</v>
      </c>
      <c r="EJ586">
        <v>1535.564285714286</v>
      </c>
      <c r="EK586">
        <v>0.9462196071428572</v>
      </c>
      <c r="EL586">
        <v>1509.191071428571</v>
      </c>
      <c r="EM586">
        <v>17.17442857142857</v>
      </c>
      <c r="EN586">
        <v>1.803537857142857</v>
      </c>
      <c r="EO586">
        <v>1.7093625</v>
      </c>
      <c r="EP586">
        <v>15.81747857142857</v>
      </c>
      <c r="EQ586">
        <v>14.98165357142857</v>
      </c>
      <c r="ER586">
        <v>1999.953928571429</v>
      </c>
      <c r="ES586">
        <v>0.9800047142857142</v>
      </c>
      <c r="ET586">
        <v>0.01999551428571428</v>
      </c>
      <c r="EU586">
        <v>0</v>
      </c>
      <c r="EV586">
        <v>480.4626071428572</v>
      </c>
      <c r="EW586">
        <v>5.00078</v>
      </c>
      <c r="EX586">
        <v>12442.83571428571</v>
      </c>
      <c r="EY586">
        <v>16379.275</v>
      </c>
      <c r="EZ586">
        <v>41.29442857142857</v>
      </c>
      <c r="FA586">
        <v>42.40149999999999</v>
      </c>
      <c r="FB586">
        <v>41.74299999999999</v>
      </c>
      <c r="FC586">
        <v>41.92392857142856</v>
      </c>
      <c r="FD586">
        <v>42.15382142857142</v>
      </c>
      <c r="FE586">
        <v>1955.063928571429</v>
      </c>
      <c r="FF586">
        <v>39.89000000000001</v>
      </c>
      <c r="FG586">
        <v>0</v>
      </c>
      <c r="FH586">
        <v>1685136200.5</v>
      </c>
      <c r="FI586">
        <v>0</v>
      </c>
      <c r="FJ586">
        <v>480.4472692307692</v>
      </c>
      <c r="FK586">
        <v>-1.635863254724847</v>
      </c>
      <c r="FL586">
        <v>822.338460502947</v>
      </c>
      <c r="FM586">
        <v>12443.26153846154</v>
      </c>
      <c r="FN586">
        <v>15</v>
      </c>
      <c r="FO586">
        <v>1685134506</v>
      </c>
      <c r="FP586" t="s">
        <v>1354</v>
      </c>
      <c r="FQ586">
        <v>1685134505.5</v>
      </c>
      <c r="FR586">
        <v>1685134506</v>
      </c>
      <c r="FS586">
        <v>8</v>
      </c>
      <c r="FT586">
        <v>0.058</v>
      </c>
      <c r="FU586">
        <v>-0.01</v>
      </c>
      <c r="FV586">
        <v>-0.483</v>
      </c>
      <c r="FW586">
        <v>-0.436</v>
      </c>
      <c r="FX586">
        <v>420</v>
      </c>
      <c r="FY586">
        <v>17</v>
      </c>
      <c r="FZ586">
        <v>0.32</v>
      </c>
      <c r="GA586">
        <v>0.03</v>
      </c>
      <c r="GB586">
        <v>-39.920045</v>
      </c>
      <c r="GC586">
        <v>-0.738686679174417</v>
      </c>
      <c r="GD586">
        <v>0.1455801462253698</v>
      </c>
      <c r="GE586">
        <v>0</v>
      </c>
      <c r="GF586">
        <v>0.9610259750000001</v>
      </c>
      <c r="GG586">
        <v>-0.3179002514071316</v>
      </c>
      <c r="GH586">
        <v>0.03828517445793314</v>
      </c>
      <c r="GI586">
        <v>1</v>
      </c>
      <c r="GJ586">
        <v>1</v>
      </c>
      <c r="GK586">
        <v>2</v>
      </c>
      <c r="GL586" t="s">
        <v>432</v>
      </c>
      <c r="GM586">
        <v>3.09909</v>
      </c>
      <c r="GN586">
        <v>2.75793</v>
      </c>
      <c r="GO586">
        <v>0.224207</v>
      </c>
      <c r="GP586">
        <v>0.227781</v>
      </c>
      <c r="GQ586">
        <v>0.0987566</v>
      </c>
      <c r="GR586">
        <v>0.09399250000000001</v>
      </c>
      <c r="GS586">
        <v>19792.4</v>
      </c>
      <c r="GT586">
        <v>19429.9</v>
      </c>
      <c r="GU586">
        <v>26068.7</v>
      </c>
      <c r="GV586">
        <v>25514.1</v>
      </c>
      <c r="GW586">
        <v>37724.4</v>
      </c>
      <c r="GX586">
        <v>35099</v>
      </c>
      <c r="GY586">
        <v>45590.2</v>
      </c>
      <c r="GZ586">
        <v>41900.7</v>
      </c>
      <c r="HA586">
        <v>1.8528</v>
      </c>
      <c r="HB586">
        <v>1.8628</v>
      </c>
      <c r="HC586">
        <v>-0.07928159999999999</v>
      </c>
      <c r="HD586">
        <v>0</v>
      </c>
      <c r="HE586">
        <v>29.3511</v>
      </c>
      <c r="HF586">
        <v>999.9</v>
      </c>
      <c r="HG586">
        <v>38.9</v>
      </c>
      <c r="HH586">
        <v>40.9</v>
      </c>
      <c r="HI586">
        <v>30.3971</v>
      </c>
      <c r="HJ586">
        <v>62.3102</v>
      </c>
      <c r="HK586">
        <v>22.9447</v>
      </c>
      <c r="HL586">
        <v>1</v>
      </c>
      <c r="HM586">
        <v>0.411265</v>
      </c>
      <c r="HN586">
        <v>3.76377</v>
      </c>
      <c r="HO586">
        <v>20.265</v>
      </c>
      <c r="HP586">
        <v>5.21085</v>
      </c>
      <c r="HQ586">
        <v>11.98</v>
      </c>
      <c r="HR586">
        <v>4.9635</v>
      </c>
      <c r="HS586">
        <v>3.27428</v>
      </c>
      <c r="HT586">
        <v>9999</v>
      </c>
      <c r="HU586">
        <v>9999</v>
      </c>
      <c r="HV586">
        <v>9999</v>
      </c>
      <c r="HW586">
        <v>43.7</v>
      </c>
      <c r="HX586">
        <v>1.86401</v>
      </c>
      <c r="HY586">
        <v>1.8602</v>
      </c>
      <c r="HZ586">
        <v>1.85852</v>
      </c>
      <c r="IA586">
        <v>1.85989</v>
      </c>
      <c r="IB586">
        <v>1.85987</v>
      </c>
      <c r="IC586">
        <v>1.85846</v>
      </c>
      <c r="ID586">
        <v>1.85745</v>
      </c>
      <c r="IE586">
        <v>1.8524</v>
      </c>
      <c r="IF586">
        <v>0</v>
      </c>
      <c r="IG586">
        <v>0</v>
      </c>
      <c r="IH586">
        <v>0</v>
      </c>
      <c r="II586">
        <v>0</v>
      </c>
      <c r="IJ586" t="s">
        <v>433</v>
      </c>
      <c r="IK586" t="s">
        <v>434</v>
      </c>
      <c r="IL586" t="s">
        <v>435</v>
      </c>
      <c r="IM586" t="s">
        <v>435</v>
      </c>
      <c r="IN586" t="s">
        <v>435</v>
      </c>
      <c r="IO586" t="s">
        <v>435</v>
      </c>
      <c r="IP586">
        <v>0</v>
      </c>
      <c r="IQ586">
        <v>100</v>
      </c>
      <c r="IR586">
        <v>100</v>
      </c>
      <c r="IS586">
        <v>-1</v>
      </c>
      <c r="IT586">
        <v>-0.4236</v>
      </c>
      <c r="IU586">
        <v>-0.4497975998826779</v>
      </c>
      <c r="IV586">
        <v>0.0001543633802942166</v>
      </c>
      <c r="IW586">
        <v>-6.359805854135664E-07</v>
      </c>
      <c r="IX586">
        <v>1.931128000261328E-10</v>
      </c>
      <c r="IY586">
        <v>-0.4300176354642509</v>
      </c>
      <c r="IZ586">
        <v>-0.009907362677547949</v>
      </c>
      <c r="JA586">
        <v>0.0006454078662214542</v>
      </c>
      <c r="JB586">
        <v>-5.064920317128958E-06</v>
      </c>
      <c r="JC586">
        <v>3</v>
      </c>
      <c r="JD586">
        <v>1872</v>
      </c>
      <c r="JE586">
        <v>1</v>
      </c>
      <c r="JF586">
        <v>37</v>
      </c>
      <c r="JG586">
        <v>28.3</v>
      </c>
      <c r="JH586">
        <v>28.3</v>
      </c>
      <c r="JI586">
        <v>3.28979</v>
      </c>
      <c r="JJ586">
        <v>2.63916</v>
      </c>
      <c r="JK586">
        <v>1.49658</v>
      </c>
      <c r="JL586">
        <v>2.33765</v>
      </c>
      <c r="JM586">
        <v>1.54907</v>
      </c>
      <c r="JN586">
        <v>2.39624</v>
      </c>
      <c r="JO586">
        <v>43.3176</v>
      </c>
      <c r="JP586">
        <v>15.8394</v>
      </c>
      <c r="JQ586">
        <v>18</v>
      </c>
      <c r="JR586">
        <v>496.323</v>
      </c>
      <c r="JS586">
        <v>519.077</v>
      </c>
      <c r="JT586">
        <v>22.8407</v>
      </c>
      <c r="JU586">
        <v>32.2916</v>
      </c>
      <c r="JV586">
        <v>29.9987</v>
      </c>
      <c r="JW586">
        <v>32.3124</v>
      </c>
      <c r="JX586">
        <v>32.2451</v>
      </c>
      <c r="JY586">
        <v>66.0339</v>
      </c>
      <c r="JZ586">
        <v>39.4761</v>
      </c>
      <c r="KA586">
        <v>0</v>
      </c>
      <c r="KB586">
        <v>22.9836</v>
      </c>
      <c r="KC586">
        <v>1556.09</v>
      </c>
      <c r="KD586">
        <v>17.1654</v>
      </c>
      <c r="KE586">
        <v>99.62479999999999</v>
      </c>
      <c r="KF586">
        <v>99.6156</v>
      </c>
    </row>
    <row r="587" spans="1:292">
      <c r="A587">
        <v>547</v>
      </c>
      <c r="B587">
        <v>1685136207.6</v>
      </c>
      <c r="C587">
        <v>12805.09999990463</v>
      </c>
      <c r="D587" t="s">
        <v>1539</v>
      </c>
      <c r="E587" t="s">
        <v>1540</v>
      </c>
      <c r="F587">
        <v>5</v>
      </c>
      <c r="G587" t="s">
        <v>1353</v>
      </c>
      <c r="H587">
        <v>1685136200.1</v>
      </c>
      <c r="I587">
        <f>(J587)/1000</f>
        <v>0</v>
      </c>
      <c r="J587">
        <f>IF(DO587, AM587, AG587)</f>
        <v>0</v>
      </c>
      <c r="K587">
        <f>IF(DO587, AH587, AF587)</f>
        <v>0</v>
      </c>
      <c r="L587">
        <f>DQ587 - IF(AT587&gt;1, K587*DK587*100.0/(AV587*EE587), 0)</f>
        <v>0</v>
      </c>
      <c r="M587">
        <f>((S587-I587/2)*L587-K587)/(S587+I587/2)</f>
        <v>0</v>
      </c>
      <c r="N587">
        <f>M587*(DX587+DY587)/1000.0</f>
        <v>0</v>
      </c>
      <c r="O587">
        <f>(DQ587 - IF(AT587&gt;1, K587*DK587*100.0/(AV587*EE587), 0))*(DX587+DY587)/1000.0</f>
        <v>0</v>
      </c>
      <c r="P587">
        <f>2.0/((1/R587-1/Q587)+SIGN(R587)*SQRT((1/R587-1/Q587)*(1/R587-1/Q587) + 4*DL587/((DL587+1)*(DL587+1))*(2*1/R587*1/Q587-1/Q587*1/Q587)))</f>
        <v>0</v>
      </c>
      <c r="Q587">
        <f>IF(LEFT(DM587,1)&lt;&gt;"0",IF(LEFT(DM587,1)="1",3.0,DN587),$D$5+$E$5*(EE587*DX587/($K$5*1000))+$F$5*(EE587*DX587/($K$5*1000))*MAX(MIN(DK587,$J$5),$I$5)*MAX(MIN(DK587,$J$5),$I$5)+$G$5*MAX(MIN(DK587,$J$5),$I$5)*(EE587*DX587/($K$5*1000))+$H$5*(EE587*DX587/($K$5*1000))*(EE587*DX587/($K$5*1000)))</f>
        <v>0</v>
      </c>
      <c r="R587">
        <f>I587*(1000-(1000*0.61365*exp(17.502*V587/(240.97+V587))/(DX587+DY587)+DS587)/2)/(1000*0.61365*exp(17.502*V587/(240.97+V587))/(DX587+DY587)-DS587)</f>
        <v>0</v>
      </c>
      <c r="S587">
        <f>1/((DL587+1)/(P587/1.6)+1/(Q587/1.37)) + DL587/((DL587+1)/(P587/1.6) + DL587/(Q587/1.37))</f>
        <v>0</v>
      </c>
      <c r="T587">
        <f>(DG587*DJ587)</f>
        <v>0</v>
      </c>
      <c r="U587">
        <f>(DZ587+(T587+2*0.95*5.67E-8*(((DZ587+$B$9)+273)^4-(DZ587+273)^4)-44100*I587)/(1.84*29.3*Q587+8*0.95*5.67E-8*(DZ587+273)^3))</f>
        <v>0</v>
      </c>
      <c r="V587">
        <f>($C$9*EA587+$D$9*EB587+$E$9*U587)</f>
        <v>0</v>
      </c>
      <c r="W587">
        <f>0.61365*exp(17.502*V587/(240.97+V587))</f>
        <v>0</v>
      </c>
      <c r="X587">
        <f>(Y587/Z587*100)</f>
        <v>0</v>
      </c>
      <c r="Y587">
        <f>DS587*(DX587+DY587)/1000</f>
        <v>0</v>
      </c>
      <c r="Z587">
        <f>0.61365*exp(17.502*DZ587/(240.97+DZ587))</f>
        <v>0</v>
      </c>
      <c r="AA587">
        <f>(W587-DS587*(DX587+DY587)/1000)</f>
        <v>0</v>
      </c>
      <c r="AB587">
        <f>(-I587*44100)</f>
        <v>0</v>
      </c>
      <c r="AC587">
        <f>2*29.3*Q587*0.92*(DZ587-V587)</f>
        <v>0</v>
      </c>
      <c r="AD587">
        <f>2*0.95*5.67E-8*(((DZ587+$B$9)+273)^4-(V587+273)^4)</f>
        <v>0</v>
      </c>
      <c r="AE587">
        <f>T587+AD587+AB587+AC587</f>
        <v>0</v>
      </c>
      <c r="AF587">
        <f>DW587*AT587*(DR587-DQ587*(1000-AT587*DT587)/(1000-AT587*DS587))/(100*DK587)</f>
        <v>0</v>
      </c>
      <c r="AG587">
        <f>1000*DW587*AT587*(DS587-DT587)/(100*DK587*(1000-AT587*DS587))</f>
        <v>0</v>
      </c>
      <c r="AH587">
        <f>(AI587 - AJ587 - DX587*1E3/(8.314*(DZ587+273.15)) * AL587/DW587 * AK587) * DW587/(100*DK587) * (1000 - DT587)/1000</f>
        <v>0</v>
      </c>
      <c r="AI587">
        <v>1567.909770136722</v>
      </c>
      <c r="AJ587">
        <v>1538.429030303031</v>
      </c>
      <c r="AK587">
        <v>3.425831565726783</v>
      </c>
      <c r="AL587">
        <v>66.91601856702424</v>
      </c>
      <c r="AM587">
        <f>(AO587 - AN587 + DX587*1E3/(8.314*(DZ587+273.15)) * AQ587/DW587 * AP587) * DW587/(100*DK587) * 1000/(1000 - AO587)</f>
        <v>0</v>
      </c>
      <c r="AN587">
        <v>17.2150574045569</v>
      </c>
      <c r="AO587">
        <v>18.18411888111889</v>
      </c>
      <c r="AP587">
        <v>0.002256475702965041</v>
      </c>
      <c r="AQ587">
        <v>105.3617858527693</v>
      </c>
      <c r="AR587">
        <v>0</v>
      </c>
      <c r="AS587">
        <v>0</v>
      </c>
      <c r="AT587">
        <f>IF(AR587*$H$15&gt;=AV587,1.0,(AV587/(AV587-AR587*$H$15)))</f>
        <v>0</v>
      </c>
      <c r="AU587">
        <f>(AT587-1)*100</f>
        <v>0</v>
      </c>
      <c r="AV587">
        <f>MAX(0,($B$15+$C$15*EE587)/(1+$D$15*EE587)*DX587/(DZ587+273)*$E$15)</f>
        <v>0</v>
      </c>
      <c r="AW587" t="s">
        <v>429</v>
      </c>
      <c r="AX587" t="s">
        <v>429</v>
      </c>
      <c r="AY587">
        <v>0</v>
      </c>
      <c r="AZ587">
        <v>0</v>
      </c>
      <c r="BA587">
        <f>1-AY587/AZ587</f>
        <v>0</v>
      </c>
      <c r="BB587">
        <v>0</v>
      </c>
      <c r="BC587" t="s">
        <v>429</v>
      </c>
      <c r="BD587" t="s">
        <v>429</v>
      </c>
      <c r="BE587">
        <v>0</v>
      </c>
      <c r="BF587">
        <v>0</v>
      </c>
      <c r="BG587">
        <f>1-BE587/BF587</f>
        <v>0</v>
      </c>
      <c r="BH587">
        <v>0.5</v>
      </c>
      <c r="BI587">
        <f>DH587</f>
        <v>0</v>
      </c>
      <c r="BJ587">
        <f>K587</f>
        <v>0</v>
      </c>
      <c r="BK587">
        <f>BG587*BH587*BI587</f>
        <v>0</v>
      </c>
      <c r="BL587">
        <f>(BJ587-BB587)/BI587</f>
        <v>0</v>
      </c>
      <c r="BM587">
        <f>(AZ587-BF587)/BF587</f>
        <v>0</v>
      </c>
      <c r="BN587">
        <f>AY587/(BA587+AY587/BF587)</f>
        <v>0</v>
      </c>
      <c r="BO587" t="s">
        <v>429</v>
      </c>
      <c r="BP587">
        <v>0</v>
      </c>
      <c r="BQ587">
        <f>IF(BP587&lt;&gt;0, BP587, BN587)</f>
        <v>0</v>
      </c>
      <c r="BR587">
        <f>1-BQ587/BF587</f>
        <v>0</v>
      </c>
      <c r="BS587">
        <f>(BF587-BE587)/(BF587-BQ587)</f>
        <v>0</v>
      </c>
      <c r="BT587">
        <f>(AZ587-BF587)/(AZ587-BQ587)</f>
        <v>0</v>
      </c>
      <c r="BU587">
        <f>(BF587-BE587)/(BF587-AY587)</f>
        <v>0</v>
      </c>
      <c r="BV587">
        <f>(AZ587-BF587)/(AZ587-AY587)</f>
        <v>0</v>
      </c>
      <c r="BW587">
        <f>(BS587*BQ587/BE587)</f>
        <v>0</v>
      </c>
      <c r="BX587">
        <f>(1-BW587)</f>
        <v>0</v>
      </c>
      <c r="DG587">
        <f>$B$13*EF587+$C$13*EG587+$F$13*ER587*(1-EU587)</f>
        <v>0</v>
      </c>
      <c r="DH587">
        <f>DG587*DI587</f>
        <v>0</v>
      </c>
      <c r="DI587">
        <f>($B$13*$D$11+$C$13*$D$11+$F$13*((FE587+EW587)/MAX(FE587+EW587+FF587, 0.1)*$I$11+FF587/MAX(FE587+EW587+FF587, 0.1)*$J$11))/($B$13+$C$13+$F$13)</f>
        <v>0</v>
      </c>
      <c r="DJ587">
        <f>($B$13*$K$11+$C$13*$K$11+$F$13*((FE587+EW587)/MAX(FE587+EW587+FF587, 0.1)*$P$11+FF587/MAX(FE587+EW587+FF587, 0.1)*$Q$11))/($B$13+$C$13+$F$13)</f>
        <v>0</v>
      </c>
      <c r="DK587">
        <v>5.18</v>
      </c>
      <c r="DL587">
        <v>0.5</v>
      </c>
      <c r="DM587" t="s">
        <v>430</v>
      </c>
      <c r="DN587">
        <v>2</v>
      </c>
      <c r="DO587" t="b">
        <v>1</v>
      </c>
      <c r="DP587">
        <v>1685136200.1</v>
      </c>
      <c r="DQ587">
        <v>1486.965185185185</v>
      </c>
      <c r="DR587">
        <v>1526.982962962963</v>
      </c>
      <c r="DS587">
        <v>18.15009259259259</v>
      </c>
      <c r="DT587">
        <v>17.21062962962963</v>
      </c>
      <c r="DU587">
        <v>1487.956666666666</v>
      </c>
      <c r="DV587">
        <v>18.57391851851852</v>
      </c>
      <c r="DW587">
        <v>500.0032592592593</v>
      </c>
      <c r="DX587">
        <v>99.52887777777777</v>
      </c>
      <c r="DY587">
        <v>0.09999395555555557</v>
      </c>
      <c r="DZ587">
        <v>27.22401851851852</v>
      </c>
      <c r="EA587">
        <v>28.00974444444444</v>
      </c>
      <c r="EB587">
        <v>999.9000000000001</v>
      </c>
      <c r="EC587">
        <v>0</v>
      </c>
      <c r="ED587">
        <v>0</v>
      </c>
      <c r="EE587">
        <v>9996.066666666666</v>
      </c>
      <c r="EF587">
        <v>0</v>
      </c>
      <c r="EG587">
        <v>21.2099074074074</v>
      </c>
      <c r="EH587">
        <v>-40.01745185185185</v>
      </c>
      <c r="EI587">
        <v>1514.452962962963</v>
      </c>
      <c r="EJ587">
        <v>1553.723703703704</v>
      </c>
      <c r="EK587">
        <v>0.9394579259259259</v>
      </c>
      <c r="EL587">
        <v>1526.982962962963</v>
      </c>
      <c r="EM587">
        <v>17.21062962962963</v>
      </c>
      <c r="EN587">
        <v>1.806456666666667</v>
      </c>
      <c r="EO587">
        <v>1.712954444444444</v>
      </c>
      <c r="EP587">
        <v>15.84276666666667</v>
      </c>
      <c r="EQ587">
        <v>15.01432592592593</v>
      </c>
      <c r="ER587">
        <v>1999.956666666666</v>
      </c>
      <c r="ES587">
        <v>0.9800046666666666</v>
      </c>
      <c r="ET587">
        <v>0.01999556296296296</v>
      </c>
      <c r="EU587">
        <v>0</v>
      </c>
      <c r="EV587">
        <v>480.3700740740741</v>
      </c>
      <c r="EW587">
        <v>5.00078</v>
      </c>
      <c r="EX587">
        <v>12534.1925925926</v>
      </c>
      <c r="EY587">
        <v>16379.3</v>
      </c>
      <c r="EZ587">
        <v>41.27518518518518</v>
      </c>
      <c r="FA587">
        <v>42.39559259259259</v>
      </c>
      <c r="FB587">
        <v>41.74503703703704</v>
      </c>
      <c r="FC587">
        <v>41.90485185185184</v>
      </c>
      <c r="FD587">
        <v>42.14803703703704</v>
      </c>
      <c r="FE587">
        <v>1955.066666666667</v>
      </c>
      <c r="FF587">
        <v>39.89000000000001</v>
      </c>
      <c r="FG587">
        <v>0</v>
      </c>
      <c r="FH587">
        <v>1685136205.9</v>
      </c>
      <c r="FI587">
        <v>0</v>
      </c>
      <c r="FJ587">
        <v>480.3408</v>
      </c>
      <c r="FK587">
        <v>-1.002461553803389</v>
      </c>
      <c r="FL587">
        <v>1298.423074787644</v>
      </c>
      <c r="FM587">
        <v>12542.796</v>
      </c>
      <c r="FN587">
        <v>15</v>
      </c>
      <c r="FO587">
        <v>1685134506</v>
      </c>
      <c r="FP587" t="s">
        <v>1354</v>
      </c>
      <c r="FQ587">
        <v>1685134505.5</v>
      </c>
      <c r="FR587">
        <v>1685134506</v>
      </c>
      <c r="FS587">
        <v>8</v>
      </c>
      <c r="FT587">
        <v>0.058</v>
      </c>
      <c r="FU587">
        <v>-0.01</v>
      </c>
      <c r="FV587">
        <v>-0.483</v>
      </c>
      <c r="FW587">
        <v>-0.436</v>
      </c>
      <c r="FX587">
        <v>420</v>
      </c>
      <c r="FY587">
        <v>17</v>
      </c>
      <c r="FZ587">
        <v>0.32</v>
      </c>
      <c r="GA587">
        <v>0.03</v>
      </c>
      <c r="GB587">
        <v>-39.9520175</v>
      </c>
      <c r="GC587">
        <v>-1.114357598498997</v>
      </c>
      <c r="GD587">
        <v>0.1681986383528417</v>
      </c>
      <c r="GE587">
        <v>0</v>
      </c>
      <c r="GF587">
        <v>0.9501426500000001</v>
      </c>
      <c r="GG587">
        <v>-0.1010064990619138</v>
      </c>
      <c r="GH587">
        <v>0.02832348254412759</v>
      </c>
      <c r="GI587">
        <v>1</v>
      </c>
      <c r="GJ587">
        <v>1</v>
      </c>
      <c r="GK587">
        <v>2</v>
      </c>
      <c r="GL587" t="s">
        <v>432</v>
      </c>
      <c r="GM587">
        <v>3.09904</v>
      </c>
      <c r="GN587">
        <v>2.75793</v>
      </c>
      <c r="GO587">
        <v>0.225697</v>
      </c>
      <c r="GP587">
        <v>0.229275</v>
      </c>
      <c r="GQ587">
        <v>0.09883020000000001</v>
      </c>
      <c r="GR587">
        <v>0.0940045</v>
      </c>
      <c r="GS587">
        <v>19754.7</v>
      </c>
      <c r="GT587">
        <v>19392.8</v>
      </c>
      <c r="GU587">
        <v>26069.2</v>
      </c>
      <c r="GV587">
        <v>25514.8</v>
      </c>
      <c r="GW587">
        <v>37722</v>
      </c>
      <c r="GX587">
        <v>35099.4</v>
      </c>
      <c r="GY587">
        <v>45590.8</v>
      </c>
      <c r="GZ587">
        <v>41901.6</v>
      </c>
      <c r="HA587">
        <v>1.85295</v>
      </c>
      <c r="HB587">
        <v>1.86285</v>
      </c>
      <c r="HC587">
        <v>-0.07924440000000001</v>
      </c>
      <c r="HD587">
        <v>0</v>
      </c>
      <c r="HE587">
        <v>29.3453</v>
      </c>
      <c r="HF587">
        <v>999.9</v>
      </c>
      <c r="HG587">
        <v>38.9</v>
      </c>
      <c r="HH587">
        <v>40.9</v>
      </c>
      <c r="HI587">
        <v>30.3981</v>
      </c>
      <c r="HJ587">
        <v>62.5302</v>
      </c>
      <c r="HK587">
        <v>23.2893</v>
      </c>
      <c r="HL587">
        <v>1</v>
      </c>
      <c r="HM587">
        <v>0.408511</v>
      </c>
      <c r="HN587">
        <v>3.826</v>
      </c>
      <c r="HO587">
        <v>20.264</v>
      </c>
      <c r="HP587">
        <v>5.21055</v>
      </c>
      <c r="HQ587">
        <v>11.98</v>
      </c>
      <c r="HR587">
        <v>4.9636</v>
      </c>
      <c r="HS587">
        <v>3.27423</v>
      </c>
      <c r="HT587">
        <v>9999</v>
      </c>
      <c r="HU587">
        <v>9999</v>
      </c>
      <c r="HV587">
        <v>9999</v>
      </c>
      <c r="HW587">
        <v>43.7</v>
      </c>
      <c r="HX587">
        <v>1.86401</v>
      </c>
      <c r="HY587">
        <v>1.8602</v>
      </c>
      <c r="HZ587">
        <v>1.85852</v>
      </c>
      <c r="IA587">
        <v>1.85989</v>
      </c>
      <c r="IB587">
        <v>1.85988</v>
      </c>
      <c r="IC587">
        <v>1.85843</v>
      </c>
      <c r="ID587">
        <v>1.85746</v>
      </c>
      <c r="IE587">
        <v>1.85238</v>
      </c>
      <c r="IF587">
        <v>0</v>
      </c>
      <c r="IG587">
        <v>0</v>
      </c>
      <c r="IH587">
        <v>0</v>
      </c>
      <c r="II587">
        <v>0</v>
      </c>
      <c r="IJ587" t="s">
        <v>433</v>
      </c>
      <c r="IK587" t="s">
        <v>434</v>
      </c>
      <c r="IL587" t="s">
        <v>435</v>
      </c>
      <c r="IM587" t="s">
        <v>435</v>
      </c>
      <c r="IN587" t="s">
        <v>435</v>
      </c>
      <c r="IO587" t="s">
        <v>435</v>
      </c>
      <c r="IP587">
        <v>0</v>
      </c>
      <c r="IQ587">
        <v>100</v>
      </c>
      <c r="IR587">
        <v>100</v>
      </c>
      <c r="IS587">
        <v>-1</v>
      </c>
      <c r="IT587">
        <v>-0.4235</v>
      </c>
      <c r="IU587">
        <v>-0.4497975998826779</v>
      </c>
      <c r="IV587">
        <v>0.0001543633802942166</v>
      </c>
      <c r="IW587">
        <v>-6.359805854135664E-07</v>
      </c>
      <c r="IX587">
        <v>1.931128000261328E-10</v>
      </c>
      <c r="IY587">
        <v>-0.4300176354642509</v>
      </c>
      <c r="IZ587">
        <v>-0.009907362677547949</v>
      </c>
      <c r="JA587">
        <v>0.0006454078662214542</v>
      </c>
      <c r="JB587">
        <v>-5.064920317128958E-06</v>
      </c>
      <c r="JC587">
        <v>3</v>
      </c>
      <c r="JD587">
        <v>1872</v>
      </c>
      <c r="JE587">
        <v>1</v>
      </c>
      <c r="JF587">
        <v>37</v>
      </c>
      <c r="JG587">
        <v>28.4</v>
      </c>
      <c r="JH587">
        <v>28.4</v>
      </c>
      <c r="JI587">
        <v>3.31543</v>
      </c>
      <c r="JJ587">
        <v>2.63062</v>
      </c>
      <c r="JK587">
        <v>1.49658</v>
      </c>
      <c r="JL587">
        <v>2.33887</v>
      </c>
      <c r="JM587">
        <v>1.54907</v>
      </c>
      <c r="JN587">
        <v>2.43286</v>
      </c>
      <c r="JO587">
        <v>43.3176</v>
      </c>
      <c r="JP587">
        <v>15.8394</v>
      </c>
      <c r="JQ587">
        <v>18</v>
      </c>
      <c r="JR587">
        <v>496.392</v>
      </c>
      <c r="JS587">
        <v>519.0940000000001</v>
      </c>
      <c r="JT587">
        <v>22.9497</v>
      </c>
      <c r="JU587">
        <v>32.2881</v>
      </c>
      <c r="JV587">
        <v>29.9982</v>
      </c>
      <c r="JW587">
        <v>32.3096</v>
      </c>
      <c r="JX587">
        <v>32.243</v>
      </c>
      <c r="JY587">
        <v>66.5565</v>
      </c>
      <c r="JZ587">
        <v>39.4761</v>
      </c>
      <c r="KA587">
        <v>0</v>
      </c>
      <c r="KB587">
        <v>22.946</v>
      </c>
      <c r="KC587">
        <v>1569.45</v>
      </c>
      <c r="KD587">
        <v>17.1654</v>
      </c>
      <c r="KE587">
        <v>99.6262</v>
      </c>
      <c r="KF587">
        <v>99.61790000000001</v>
      </c>
    </row>
    <row r="588" spans="1:292">
      <c r="A588">
        <v>548</v>
      </c>
      <c r="B588">
        <v>1685136212.6</v>
      </c>
      <c r="C588">
        <v>12810.09999990463</v>
      </c>
      <c r="D588" t="s">
        <v>1541</v>
      </c>
      <c r="E588" t="s">
        <v>1542</v>
      </c>
      <c r="F588">
        <v>5</v>
      </c>
      <c r="G588" t="s">
        <v>1353</v>
      </c>
      <c r="H588">
        <v>1685136204.814285</v>
      </c>
      <c r="I588">
        <f>(J588)/1000</f>
        <v>0</v>
      </c>
      <c r="J588">
        <f>IF(DO588, AM588, AG588)</f>
        <v>0</v>
      </c>
      <c r="K588">
        <f>IF(DO588, AH588, AF588)</f>
        <v>0</v>
      </c>
      <c r="L588">
        <f>DQ588 - IF(AT588&gt;1, K588*DK588*100.0/(AV588*EE588), 0)</f>
        <v>0</v>
      </c>
      <c r="M588">
        <f>((S588-I588/2)*L588-K588)/(S588+I588/2)</f>
        <v>0</v>
      </c>
      <c r="N588">
        <f>M588*(DX588+DY588)/1000.0</f>
        <v>0</v>
      </c>
      <c r="O588">
        <f>(DQ588 - IF(AT588&gt;1, K588*DK588*100.0/(AV588*EE588), 0))*(DX588+DY588)/1000.0</f>
        <v>0</v>
      </c>
      <c r="P588">
        <f>2.0/((1/R588-1/Q588)+SIGN(R588)*SQRT((1/R588-1/Q588)*(1/R588-1/Q588) + 4*DL588/((DL588+1)*(DL588+1))*(2*1/R588*1/Q588-1/Q588*1/Q588)))</f>
        <v>0</v>
      </c>
      <c r="Q588">
        <f>IF(LEFT(DM588,1)&lt;&gt;"0",IF(LEFT(DM588,1)="1",3.0,DN588),$D$5+$E$5*(EE588*DX588/($K$5*1000))+$F$5*(EE588*DX588/($K$5*1000))*MAX(MIN(DK588,$J$5),$I$5)*MAX(MIN(DK588,$J$5),$I$5)+$G$5*MAX(MIN(DK588,$J$5),$I$5)*(EE588*DX588/($K$5*1000))+$H$5*(EE588*DX588/($K$5*1000))*(EE588*DX588/($K$5*1000)))</f>
        <v>0</v>
      </c>
      <c r="R588">
        <f>I588*(1000-(1000*0.61365*exp(17.502*V588/(240.97+V588))/(DX588+DY588)+DS588)/2)/(1000*0.61365*exp(17.502*V588/(240.97+V588))/(DX588+DY588)-DS588)</f>
        <v>0</v>
      </c>
      <c r="S588">
        <f>1/((DL588+1)/(P588/1.6)+1/(Q588/1.37)) + DL588/((DL588+1)/(P588/1.6) + DL588/(Q588/1.37))</f>
        <v>0</v>
      </c>
      <c r="T588">
        <f>(DG588*DJ588)</f>
        <v>0</v>
      </c>
      <c r="U588">
        <f>(DZ588+(T588+2*0.95*5.67E-8*(((DZ588+$B$9)+273)^4-(DZ588+273)^4)-44100*I588)/(1.84*29.3*Q588+8*0.95*5.67E-8*(DZ588+273)^3))</f>
        <v>0</v>
      </c>
      <c r="V588">
        <f>($C$9*EA588+$D$9*EB588+$E$9*U588)</f>
        <v>0</v>
      </c>
      <c r="W588">
        <f>0.61365*exp(17.502*V588/(240.97+V588))</f>
        <v>0</v>
      </c>
      <c r="X588">
        <f>(Y588/Z588*100)</f>
        <v>0</v>
      </c>
      <c r="Y588">
        <f>DS588*(DX588+DY588)/1000</f>
        <v>0</v>
      </c>
      <c r="Z588">
        <f>0.61365*exp(17.502*DZ588/(240.97+DZ588))</f>
        <v>0</v>
      </c>
      <c r="AA588">
        <f>(W588-DS588*(DX588+DY588)/1000)</f>
        <v>0</v>
      </c>
      <c r="AB588">
        <f>(-I588*44100)</f>
        <v>0</v>
      </c>
      <c r="AC588">
        <f>2*29.3*Q588*0.92*(DZ588-V588)</f>
        <v>0</v>
      </c>
      <c r="AD588">
        <f>2*0.95*5.67E-8*(((DZ588+$B$9)+273)^4-(V588+273)^4)</f>
        <v>0</v>
      </c>
      <c r="AE588">
        <f>T588+AD588+AB588+AC588</f>
        <v>0</v>
      </c>
      <c r="AF588">
        <f>DW588*AT588*(DR588-DQ588*(1000-AT588*DT588)/(1000-AT588*DS588))/(100*DK588)</f>
        <v>0</v>
      </c>
      <c r="AG588">
        <f>1000*DW588*AT588*(DS588-DT588)/(100*DK588*(1000-AT588*DS588))</f>
        <v>0</v>
      </c>
      <c r="AH588">
        <f>(AI588 - AJ588 - DX588*1E3/(8.314*(DZ588+273.15)) * AL588/DW588 * AK588) * DW588/(100*DK588) * (1000 - DT588)/1000</f>
        <v>0</v>
      </c>
      <c r="AI588">
        <v>1584.967107318841</v>
      </c>
      <c r="AJ588">
        <v>1555.47206060606</v>
      </c>
      <c r="AK588">
        <v>3.387868421872857</v>
      </c>
      <c r="AL588">
        <v>66.91601856702424</v>
      </c>
      <c r="AM588">
        <f>(AO588 - AN588 + DX588*1E3/(8.314*(DZ588+273.15)) * AQ588/DW588 * AP588) * DW588/(100*DK588) * 1000/(1000 - AO588)</f>
        <v>0</v>
      </c>
      <c r="AN588">
        <v>17.21882330789497</v>
      </c>
      <c r="AO588">
        <v>18.19846293706295</v>
      </c>
      <c r="AP588">
        <v>0.0008171790860820667</v>
      </c>
      <c r="AQ588">
        <v>105.3617858527693</v>
      </c>
      <c r="AR588">
        <v>0</v>
      </c>
      <c r="AS588">
        <v>0</v>
      </c>
      <c r="AT588">
        <f>IF(AR588*$H$15&gt;=AV588,1.0,(AV588/(AV588-AR588*$H$15)))</f>
        <v>0</v>
      </c>
      <c r="AU588">
        <f>(AT588-1)*100</f>
        <v>0</v>
      </c>
      <c r="AV588">
        <f>MAX(0,($B$15+$C$15*EE588)/(1+$D$15*EE588)*DX588/(DZ588+273)*$E$15)</f>
        <v>0</v>
      </c>
      <c r="AW588" t="s">
        <v>429</v>
      </c>
      <c r="AX588" t="s">
        <v>429</v>
      </c>
      <c r="AY588">
        <v>0</v>
      </c>
      <c r="AZ588">
        <v>0</v>
      </c>
      <c r="BA588">
        <f>1-AY588/AZ588</f>
        <v>0</v>
      </c>
      <c r="BB588">
        <v>0</v>
      </c>
      <c r="BC588" t="s">
        <v>429</v>
      </c>
      <c r="BD588" t="s">
        <v>429</v>
      </c>
      <c r="BE588">
        <v>0</v>
      </c>
      <c r="BF588">
        <v>0</v>
      </c>
      <c r="BG588">
        <f>1-BE588/BF588</f>
        <v>0</v>
      </c>
      <c r="BH588">
        <v>0.5</v>
      </c>
      <c r="BI588">
        <f>DH588</f>
        <v>0</v>
      </c>
      <c r="BJ588">
        <f>K588</f>
        <v>0</v>
      </c>
      <c r="BK588">
        <f>BG588*BH588*BI588</f>
        <v>0</v>
      </c>
      <c r="BL588">
        <f>(BJ588-BB588)/BI588</f>
        <v>0</v>
      </c>
      <c r="BM588">
        <f>(AZ588-BF588)/BF588</f>
        <v>0</v>
      </c>
      <c r="BN588">
        <f>AY588/(BA588+AY588/BF588)</f>
        <v>0</v>
      </c>
      <c r="BO588" t="s">
        <v>429</v>
      </c>
      <c r="BP588">
        <v>0</v>
      </c>
      <c r="BQ588">
        <f>IF(BP588&lt;&gt;0, BP588, BN588)</f>
        <v>0</v>
      </c>
      <c r="BR588">
        <f>1-BQ588/BF588</f>
        <v>0</v>
      </c>
      <c r="BS588">
        <f>(BF588-BE588)/(BF588-BQ588)</f>
        <v>0</v>
      </c>
      <c r="BT588">
        <f>(AZ588-BF588)/(AZ588-BQ588)</f>
        <v>0</v>
      </c>
      <c r="BU588">
        <f>(BF588-BE588)/(BF588-AY588)</f>
        <v>0</v>
      </c>
      <c r="BV588">
        <f>(AZ588-BF588)/(AZ588-AY588)</f>
        <v>0</v>
      </c>
      <c r="BW588">
        <f>(BS588*BQ588/BE588)</f>
        <v>0</v>
      </c>
      <c r="BX588">
        <f>(1-BW588)</f>
        <v>0</v>
      </c>
      <c r="DG588">
        <f>$B$13*EF588+$C$13*EG588+$F$13*ER588*(1-EU588)</f>
        <v>0</v>
      </c>
      <c r="DH588">
        <f>DG588*DI588</f>
        <v>0</v>
      </c>
      <c r="DI588">
        <f>($B$13*$D$11+$C$13*$D$11+$F$13*((FE588+EW588)/MAX(FE588+EW588+FF588, 0.1)*$I$11+FF588/MAX(FE588+EW588+FF588, 0.1)*$J$11))/($B$13+$C$13+$F$13)</f>
        <v>0</v>
      </c>
      <c r="DJ588">
        <f>($B$13*$K$11+$C$13*$K$11+$F$13*((FE588+EW588)/MAX(FE588+EW588+FF588, 0.1)*$P$11+FF588/MAX(FE588+EW588+FF588, 0.1)*$Q$11))/($B$13+$C$13+$F$13)</f>
        <v>0</v>
      </c>
      <c r="DK588">
        <v>5.18</v>
      </c>
      <c r="DL588">
        <v>0.5</v>
      </c>
      <c r="DM588" t="s">
        <v>430</v>
      </c>
      <c r="DN588">
        <v>2</v>
      </c>
      <c r="DO588" t="b">
        <v>1</v>
      </c>
      <c r="DP588">
        <v>1685136204.814285</v>
      </c>
      <c r="DQ588">
        <v>1502.780357142857</v>
      </c>
      <c r="DR588">
        <v>1542.8175</v>
      </c>
      <c r="DS588">
        <v>18.17295357142857</v>
      </c>
      <c r="DT588">
        <v>17.21542142857142</v>
      </c>
      <c r="DU588">
        <v>1503.779285714286</v>
      </c>
      <c r="DV588">
        <v>18.59658214285714</v>
      </c>
      <c r="DW588">
        <v>499.9808214285714</v>
      </c>
      <c r="DX588">
        <v>99.52839642857141</v>
      </c>
      <c r="DY588">
        <v>0.09994988571428573</v>
      </c>
      <c r="DZ588">
        <v>27.2222</v>
      </c>
      <c r="EA588">
        <v>28.04284999999999</v>
      </c>
      <c r="EB588">
        <v>999.9000000000002</v>
      </c>
      <c r="EC588">
        <v>0</v>
      </c>
      <c r="ED588">
        <v>0</v>
      </c>
      <c r="EE588">
        <v>9994.976785714287</v>
      </c>
      <c r="EF588">
        <v>0</v>
      </c>
      <c r="EG588">
        <v>21.78112857142857</v>
      </c>
      <c r="EH588">
        <v>-40.03725714285714</v>
      </c>
      <c r="EI588">
        <v>1530.595714285715</v>
      </c>
      <c r="EJ588">
        <v>1569.8425</v>
      </c>
      <c r="EK588">
        <v>0.9575280714285714</v>
      </c>
      <c r="EL588">
        <v>1542.8175</v>
      </c>
      <c r="EM588">
        <v>17.21542142857142</v>
      </c>
      <c r="EN588">
        <v>1.808723571428571</v>
      </c>
      <c r="EO588">
        <v>1.713423571428571</v>
      </c>
      <c r="EP588">
        <v>15.86238571428571</v>
      </c>
      <c r="EQ588">
        <v>15.01857142857143</v>
      </c>
      <c r="ER588">
        <v>2000.000714285714</v>
      </c>
      <c r="ES588">
        <v>0.9800050357142857</v>
      </c>
      <c r="ET588">
        <v>0.01999520714285714</v>
      </c>
      <c r="EU588">
        <v>0</v>
      </c>
      <c r="EV588">
        <v>480.2665</v>
      </c>
      <c r="EW588">
        <v>5.00078</v>
      </c>
      <c r="EX588">
        <v>12628.17857142857</v>
      </c>
      <c r="EY588">
        <v>16379.67142857143</v>
      </c>
      <c r="EZ588">
        <v>41.28325</v>
      </c>
      <c r="FA588">
        <v>42.39267857142857</v>
      </c>
      <c r="FB588">
        <v>41.71625</v>
      </c>
      <c r="FC588">
        <v>41.90599999999999</v>
      </c>
      <c r="FD588">
        <v>42.16285714285714</v>
      </c>
      <c r="FE588">
        <v>1955.110714285714</v>
      </c>
      <c r="FF588">
        <v>39.89000000000001</v>
      </c>
      <c r="FG588">
        <v>0</v>
      </c>
      <c r="FH588">
        <v>1685136210.7</v>
      </c>
      <c r="FI588">
        <v>0</v>
      </c>
      <c r="FJ588">
        <v>480.2353999999999</v>
      </c>
      <c r="FK588">
        <v>-1.491769247849207</v>
      </c>
      <c r="FL588">
        <v>1170.284615400545</v>
      </c>
      <c r="FM588">
        <v>12637.668</v>
      </c>
      <c r="FN588">
        <v>15</v>
      </c>
      <c r="FO588">
        <v>1685134506</v>
      </c>
      <c r="FP588" t="s">
        <v>1354</v>
      </c>
      <c r="FQ588">
        <v>1685134505.5</v>
      </c>
      <c r="FR588">
        <v>1685134506</v>
      </c>
      <c r="FS588">
        <v>8</v>
      </c>
      <c r="FT588">
        <v>0.058</v>
      </c>
      <c r="FU588">
        <v>-0.01</v>
      </c>
      <c r="FV588">
        <v>-0.483</v>
      </c>
      <c r="FW588">
        <v>-0.436</v>
      </c>
      <c r="FX588">
        <v>420</v>
      </c>
      <c r="FY588">
        <v>17</v>
      </c>
      <c r="FZ588">
        <v>0.32</v>
      </c>
      <c r="GA588">
        <v>0.03</v>
      </c>
      <c r="GB588">
        <v>-39.996</v>
      </c>
      <c r="GC588">
        <v>-0.2250236397748203</v>
      </c>
      <c r="GD588">
        <v>0.1763551870515866</v>
      </c>
      <c r="GE588">
        <v>0</v>
      </c>
      <c r="GF588">
        <v>0.947561175</v>
      </c>
      <c r="GG588">
        <v>0.2251917410881772</v>
      </c>
      <c r="GH588">
        <v>0.02192427819323535</v>
      </c>
      <c r="GI588">
        <v>1</v>
      </c>
      <c r="GJ588">
        <v>1</v>
      </c>
      <c r="GK588">
        <v>2</v>
      </c>
      <c r="GL588" t="s">
        <v>432</v>
      </c>
      <c r="GM588">
        <v>3.09899</v>
      </c>
      <c r="GN588">
        <v>2.75812</v>
      </c>
      <c r="GO588">
        <v>0.227165</v>
      </c>
      <c r="GP588">
        <v>0.230695</v>
      </c>
      <c r="GQ588">
        <v>0.098881</v>
      </c>
      <c r="GR588">
        <v>0.09401130000000001</v>
      </c>
      <c r="GS588">
        <v>19717.5</v>
      </c>
      <c r="GT588">
        <v>19357.2</v>
      </c>
      <c r="GU588">
        <v>26069.5</v>
      </c>
      <c r="GV588">
        <v>25515.1</v>
      </c>
      <c r="GW588">
        <v>37720.8</v>
      </c>
      <c r="GX588">
        <v>35099.6</v>
      </c>
      <c r="GY588">
        <v>45591.7</v>
      </c>
      <c r="GZ588">
        <v>41902</v>
      </c>
      <c r="HA588">
        <v>1.85257</v>
      </c>
      <c r="HB588">
        <v>1.8629</v>
      </c>
      <c r="HC588">
        <v>-0.0791922</v>
      </c>
      <c r="HD588">
        <v>0</v>
      </c>
      <c r="HE588">
        <v>29.3413</v>
      </c>
      <c r="HF588">
        <v>999.9</v>
      </c>
      <c r="HG588">
        <v>38.9</v>
      </c>
      <c r="HH588">
        <v>40.9</v>
      </c>
      <c r="HI588">
        <v>30.3969</v>
      </c>
      <c r="HJ588">
        <v>62.3602</v>
      </c>
      <c r="HK588">
        <v>22.9848</v>
      </c>
      <c r="HL588">
        <v>1</v>
      </c>
      <c r="HM588">
        <v>0.40909</v>
      </c>
      <c r="HN588">
        <v>4.09379</v>
      </c>
      <c r="HO588">
        <v>20.2577</v>
      </c>
      <c r="HP588">
        <v>5.2107</v>
      </c>
      <c r="HQ588">
        <v>11.98</v>
      </c>
      <c r="HR588">
        <v>4.9634</v>
      </c>
      <c r="HS588">
        <v>3.27435</v>
      </c>
      <c r="HT588">
        <v>9999</v>
      </c>
      <c r="HU588">
        <v>9999</v>
      </c>
      <c r="HV588">
        <v>9999</v>
      </c>
      <c r="HW588">
        <v>43.7</v>
      </c>
      <c r="HX588">
        <v>1.86401</v>
      </c>
      <c r="HY588">
        <v>1.8602</v>
      </c>
      <c r="HZ588">
        <v>1.85852</v>
      </c>
      <c r="IA588">
        <v>1.85989</v>
      </c>
      <c r="IB588">
        <v>1.85986</v>
      </c>
      <c r="IC588">
        <v>1.85842</v>
      </c>
      <c r="ID588">
        <v>1.85746</v>
      </c>
      <c r="IE588">
        <v>1.8524</v>
      </c>
      <c r="IF588">
        <v>0</v>
      </c>
      <c r="IG588">
        <v>0</v>
      </c>
      <c r="IH588">
        <v>0</v>
      </c>
      <c r="II588">
        <v>0</v>
      </c>
      <c r="IJ588" t="s">
        <v>433</v>
      </c>
      <c r="IK588" t="s">
        <v>434</v>
      </c>
      <c r="IL588" t="s">
        <v>435</v>
      </c>
      <c r="IM588" t="s">
        <v>435</v>
      </c>
      <c r="IN588" t="s">
        <v>435</v>
      </c>
      <c r="IO588" t="s">
        <v>435</v>
      </c>
      <c r="IP588">
        <v>0</v>
      </c>
      <c r="IQ588">
        <v>100</v>
      </c>
      <c r="IR588">
        <v>100</v>
      </c>
      <c r="IS588">
        <v>-1.01</v>
      </c>
      <c r="IT588">
        <v>-0.4234</v>
      </c>
      <c r="IU588">
        <v>-0.4497975998826779</v>
      </c>
      <c r="IV588">
        <v>0.0001543633802942166</v>
      </c>
      <c r="IW588">
        <v>-6.359805854135664E-07</v>
      </c>
      <c r="IX588">
        <v>1.931128000261328E-10</v>
      </c>
      <c r="IY588">
        <v>-0.4300176354642509</v>
      </c>
      <c r="IZ588">
        <v>-0.009907362677547949</v>
      </c>
      <c r="JA588">
        <v>0.0006454078662214542</v>
      </c>
      <c r="JB588">
        <v>-5.064920317128958E-06</v>
      </c>
      <c r="JC588">
        <v>3</v>
      </c>
      <c r="JD588">
        <v>1872</v>
      </c>
      <c r="JE588">
        <v>1</v>
      </c>
      <c r="JF588">
        <v>37</v>
      </c>
      <c r="JG588">
        <v>28.5</v>
      </c>
      <c r="JH588">
        <v>28.4</v>
      </c>
      <c r="JI588">
        <v>3.34595</v>
      </c>
      <c r="JJ588">
        <v>2.63916</v>
      </c>
      <c r="JK588">
        <v>1.49658</v>
      </c>
      <c r="JL588">
        <v>2.33765</v>
      </c>
      <c r="JM588">
        <v>1.54907</v>
      </c>
      <c r="JN588">
        <v>2.41089</v>
      </c>
      <c r="JO588">
        <v>43.3176</v>
      </c>
      <c r="JP588">
        <v>15.8307</v>
      </c>
      <c r="JQ588">
        <v>18</v>
      </c>
      <c r="JR588">
        <v>496.144</v>
      </c>
      <c r="JS588">
        <v>519.099</v>
      </c>
      <c r="JT588">
        <v>22.9438</v>
      </c>
      <c r="JU588">
        <v>32.2845</v>
      </c>
      <c r="JV588">
        <v>29.9998</v>
      </c>
      <c r="JW588">
        <v>32.3067</v>
      </c>
      <c r="JX588">
        <v>32.2394</v>
      </c>
      <c r="JY588">
        <v>67.173</v>
      </c>
      <c r="JZ588">
        <v>39.4761</v>
      </c>
      <c r="KA588">
        <v>0</v>
      </c>
      <c r="KB588">
        <v>22.8879</v>
      </c>
      <c r="KC588">
        <v>1589.49</v>
      </c>
      <c r="KD588">
        <v>17.1654</v>
      </c>
      <c r="KE588">
        <v>99.628</v>
      </c>
      <c r="KF588">
        <v>99.6189</v>
      </c>
    </row>
    <row r="589" spans="1:292">
      <c r="A589">
        <v>549</v>
      </c>
      <c r="B589">
        <v>1685136217.6</v>
      </c>
      <c r="C589">
        <v>12815.09999990463</v>
      </c>
      <c r="D589" t="s">
        <v>1543</v>
      </c>
      <c r="E589" t="s">
        <v>1544</v>
      </c>
      <c r="F589">
        <v>5</v>
      </c>
      <c r="G589" t="s">
        <v>1353</v>
      </c>
      <c r="H589">
        <v>1685136210.1</v>
      </c>
      <c r="I589">
        <f>(J589)/1000</f>
        <v>0</v>
      </c>
      <c r="J589">
        <f>IF(DO589, AM589, AG589)</f>
        <v>0</v>
      </c>
      <c r="K589">
        <f>IF(DO589, AH589, AF589)</f>
        <v>0</v>
      </c>
      <c r="L589">
        <f>DQ589 - IF(AT589&gt;1, K589*DK589*100.0/(AV589*EE589), 0)</f>
        <v>0</v>
      </c>
      <c r="M589">
        <f>((S589-I589/2)*L589-K589)/(S589+I589/2)</f>
        <v>0</v>
      </c>
      <c r="N589">
        <f>M589*(DX589+DY589)/1000.0</f>
        <v>0</v>
      </c>
      <c r="O589">
        <f>(DQ589 - IF(AT589&gt;1, K589*DK589*100.0/(AV589*EE589), 0))*(DX589+DY589)/1000.0</f>
        <v>0</v>
      </c>
      <c r="P589">
        <f>2.0/((1/R589-1/Q589)+SIGN(R589)*SQRT((1/R589-1/Q589)*(1/R589-1/Q589) + 4*DL589/((DL589+1)*(DL589+1))*(2*1/R589*1/Q589-1/Q589*1/Q589)))</f>
        <v>0</v>
      </c>
      <c r="Q589">
        <f>IF(LEFT(DM589,1)&lt;&gt;"0",IF(LEFT(DM589,1)="1",3.0,DN589),$D$5+$E$5*(EE589*DX589/($K$5*1000))+$F$5*(EE589*DX589/($K$5*1000))*MAX(MIN(DK589,$J$5),$I$5)*MAX(MIN(DK589,$J$5),$I$5)+$G$5*MAX(MIN(DK589,$J$5),$I$5)*(EE589*DX589/($K$5*1000))+$H$5*(EE589*DX589/($K$5*1000))*(EE589*DX589/($K$5*1000)))</f>
        <v>0</v>
      </c>
      <c r="R589">
        <f>I589*(1000-(1000*0.61365*exp(17.502*V589/(240.97+V589))/(DX589+DY589)+DS589)/2)/(1000*0.61365*exp(17.502*V589/(240.97+V589))/(DX589+DY589)-DS589)</f>
        <v>0</v>
      </c>
      <c r="S589">
        <f>1/((DL589+1)/(P589/1.6)+1/(Q589/1.37)) + DL589/((DL589+1)/(P589/1.6) + DL589/(Q589/1.37))</f>
        <v>0</v>
      </c>
      <c r="T589">
        <f>(DG589*DJ589)</f>
        <v>0</v>
      </c>
      <c r="U589">
        <f>(DZ589+(T589+2*0.95*5.67E-8*(((DZ589+$B$9)+273)^4-(DZ589+273)^4)-44100*I589)/(1.84*29.3*Q589+8*0.95*5.67E-8*(DZ589+273)^3))</f>
        <v>0</v>
      </c>
      <c r="V589">
        <f>($C$9*EA589+$D$9*EB589+$E$9*U589)</f>
        <v>0</v>
      </c>
      <c r="W589">
        <f>0.61365*exp(17.502*V589/(240.97+V589))</f>
        <v>0</v>
      </c>
      <c r="X589">
        <f>(Y589/Z589*100)</f>
        <v>0</v>
      </c>
      <c r="Y589">
        <f>DS589*(DX589+DY589)/1000</f>
        <v>0</v>
      </c>
      <c r="Z589">
        <f>0.61365*exp(17.502*DZ589/(240.97+DZ589))</f>
        <v>0</v>
      </c>
      <c r="AA589">
        <f>(W589-DS589*(DX589+DY589)/1000)</f>
        <v>0</v>
      </c>
      <c r="AB589">
        <f>(-I589*44100)</f>
        <v>0</v>
      </c>
      <c r="AC589">
        <f>2*29.3*Q589*0.92*(DZ589-V589)</f>
        <v>0</v>
      </c>
      <c r="AD589">
        <f>2*0.95*5.67E-8*(((DZ589+$B$9)+273)^4-(V589+273)^4)</f>
        <v>0</v>
      </c>
      <c r="AE589">
        <f>T589+AD589+AB589+AC589</f>
        <v>0</v>
      </c>
      <c r="AF589">
        <f>DW589*AT589*(DR589-DQ589*(1000-AT589*DT589)/(1000-AT589*DS589))/(100*DK589)</f>
        <v>0</v>
      </c>
      <c r="AG589">
        <f>1000*DW589*AT589*(DS589-DT589)/(100*DK589*(1000-AT589*DS589))</f>
        <v>0</v>
      </c>
      <c r="AH589">
        <f>(AI589 - AJ589 - DX589*1E3/(8.314*(DZ589+273.15)) * AL589/DW589 * AK589) * DW589/(100*DK589) * (1000 - DT589)/1000</f>
        <v>0</v>
      </c>
      <c r="AI589">
        <v>1602.242447202754</v>
      </c>
      <c r="AJ589">
        <v>1572.559939393939</v>
      </c>
      <c r="AK589">
        <v>3.421638059352607</v>
      </c>
      <c r="AL589">
        <v>66.91601856702424</v>
      </c>
      <c r="AM589">
        <f>(AO589 - AN589 + DX589*1E3/(8.314*(DZ589+273.15)) * AQ589/DW589 * AP589) * DW589/(100*DK589) * 1000/(1000 - AO589)</f>
        <v>0</v>
      </c>
      <c r="AN589">
        <v>17.21993028904665</v>
      </c>
      <c r="AO589">
        <v>18.19983356643356</v>
      </c>
      <c r="AP589">
        <v>0.0001144476735547689</v>
      </c>
      <c r="AQ589">
        <v>105.3617858527693</v>
      </c>
      <c r="AR589">
        <v>0</v>
      </c>
      <c r="AS589">
        <v>0</v>
      </c>
      <c r="AT589">
        <f>IF(AR589*$H$15&gt;=AV589,1.0,(AV589/(AV589-AR589*$H$15)))</f>
        <v>0</v>
      </c>
      <c r="AU589">
        <f>(AT589-1)*100</f>
        <v>0</v>
      </c>
      <c r="AV589">
        <f>MAX(0,($B$15+$C$15*EE589)/(1+$D$15*EE589)*DX589/(DZ589+273)*$E$15)</f>
        <v>0</v>
      </c>
      <c r="AW589" t="s">
        <v>429</v>
      </c>
      <c r="AX589" t="s">
        <v>429</v>
      </c>
      <c r="AY589">
        <v>0</v>
      </c>
      <c r="AZ589">
        <v>0</v>
      </c>
      <c r="BA589">
        <f>1-AY589/AZ589</f>
        <v>0</v>
      </c>
      <c r="BB589">
        <v>0</v>
      </c>
      <c r="BC589" t="s">
        <v>429</v>
      </c>
      <c r="BD589" t="s">
        <v>429</v>
      </c>
      <c r="BE589">
        <v>0</v>
      </c>
      <c r="BF589">
        <v>0</v>
      </c>
      <c r="BG589">
        <f>1-BE589/BF589</f>
        <v>0</v>
      </c>
      <c r="BH589">
        <v>0.5</v>
      </c>
      <c r="BI589">
        <f>DH589</f>
        <v>0</v>
      </c>
      <c r="BJ589">
        <f>K589</f>
        <v>0</v>
      </c>
      <c r="BK589">
        <f>BG589*BH589*BI589</f>
        <v>0</v>
      </c>
      <c r="BL589">
        <f>(BJ589-BB589)/BI589</f>
        <v>0</v>
      </c>
      <c r="BM589">
        <f>(AZ589-BF589)/BF589</f>
        <v>0</v>
      </c>
      <c r="BN589">
        <f>AY589/(BA589+AY589/BF589)</f>
        <v>0</v>
      </c>
      <c r="BO589" t="s">
        <v>429</v>
      </c>
      <c r="BP589">
        <v>0</v>
      </c>
      <c r="BQ589">
        <f>IF(BP589&lt;&gt;0, BP589, BN589)</f>
        <v>0</v>
      </c>
      <c r="BR589">
        <f>1-BQ589/BF589</f>
        <v>0</v>
      </c>
      <c r="BS589">
        <f>(BF589-BE589)/(BF589-BQ589)</f>
        <v>0</v>
      </c>
      <c r="BT589">
        <f>(AZ589-BF589)/(AZ589-BQ589)</f>
        <v>0</v>
      </c>
      <c r="BU589">
        <f>(BF589-BE589)/(BF589-AY589)</f>
        <v>0</v>
      </c>
      <c r="BV589">
        <f>(AZ589-BF589)/(AZ589-AY589)</f>
        <v>0</v>
      </c>
      <c r="BW589">
        <f>(BS589*BQ589/BE589)</f>
        <v>0</v>
      </c>
      <c r="BX589">
        <f>(1-BW589)</f>
        <v>0</v>
      </c>
      <c r="DG589">
        <f>$B$13*EF589+$C$13*EG589+$F$13*ER589*(1-EU589)</f>
        <v>0</v>
      </c>
      <c r="DH589">
        <f>DG589*DI589</f>
        <v>0</v>
      </c>
      <c r="DI589">
        <f>($B$13*$D$11+$C$13*$D$11+$F$13*((FE589+EW589)/MAX(FE589+EW589+FF589, 0.1)*$I$11+FF589/MAX(FE589+EW589+FF589, 0.1)*$J$11))/($B$13+$C$13+$F$13)</f>
        <v>0</v>
      </c>
      <c r="DJ589">
        <f>($B$13*$K$11+$C$13*$K$11+$F$13*((FE589+EW589)/MAX(FE589+EW589+FF589, 0.1)*$P$11+FF589/MAX(FE589+EW589+FF589, 0.1)*$Q$11))/($B$13+$C$13+$F$13)</f>
        <v>0</v>
      </c>
      <c r="DK589">
        <v>5.18</v>
      </c>
      <c r="DL589">
        <v>0.5</v>
      </c>
      <c r="DM589" t="s">
        <v>430</v>
      </c>
      <c r="DN589">
        <v>2</v>
      </c>
      <c r="DO589" t="b">
        <v>1</v>
      </c>
      <c r="DP589">
        <v>1685136210.1</v>
      </c>
      <c r="DQ589">
        <v>1520.500370370371</v>
      </c>
      <c r="DR589">
        <v>1560.575185185185</v>
      </c>
      <c r="DS589">
        <v>18.18986296296296</v>
      </c>
      <c r="DT589">
        <v>17.21848148148148</v>
      </c>
      <c r="DU589">
        <v>1521.506666666667</v>
      </c>
      <c r="DV589">
        <v>18.61333703703704</v>
      </c>
      <c r="DW589">
        <v>499.9881851851852</v>
      </c>
      <c r="DX589">
        <v>99.52784814814814</v>
      </c>
      <c r="DY589">
        <v>0.09992534074074075</v>
      </c>
      <c r="DZ589">
        <v>27.22583333333333</v>
      </c>
      <c r="EA589">
        <v>28.03915555555555</v>
      </c>
      <c r="EB589">
        <v>999.9000000000001</v>
      </c>
      <c r="EC589">
        <v>0</v>
      </c>
      <c r="ED589">
        <v>0</v>
      </c>
      <c r="EE589">
        <v>9999.144444444446</v>
      </c>
      <c r="EF589">
        <v>0</v>
      </c>
      <c r="EG589">
        <v>22.33093333333334</v>
      </c>
      <c r="EH589">
        <v>-40.07540370370371</v>
      </c>
      <c r="EI589">
        <v>1548.67</v>
      </c>
      <c r="EJ589">
        <v>1587.916666666667</v>
      </c>
      <c r="EK589">
        <v>0.9713795555555556</v>
      </c>
      <c r="EL589">
        <v>1560.575185185185</v>
      </c>
      <c r="EM589">
        <v>17.21848148148148</v>
      </c>
      <c r="EN589">
        <v>1.810396666666667</v>
      </c>
      <c r="EO589">
        <v>1.713718888888889</v>
      </c>
      <c r="EP589">
        <v>15.87684814814815</v>
      </c>
      <c r="EQ589">
        <v>15.02125185185185</v>
      </c>
      <c r="ER589">
        <v>2000.014814814815</v>
      </c>
      <c r="ES589">
        <v>0.9800051111111111</v>
      </c>
      <c r="ET589">
        <v>0.01999512962962962</v>
      </c>
      <c r="EU589">
        <v>0</v>
      </c>
      <c r="EV589">
        <v>480.1817037037038</v>
      </c>
      <c r="EW589">
        <v>5.00078</v>
      </c>
      <c r="EX589">
        <v>12705.6037037037</v>
      </c>
      <c r="EY589">
        <v>16379.79259259259</v>
      </c>
      <c r="EZ589">
        <v>41.28451851851852</v>
      </c>
      <c r="FA589">
        <v>42.38877777777777</v>
      </c>
      <c r="FB589">
        <v>41.67111111111111</v>
      </c>
      <c r="FC589">
        <v>41.91407407407407</v>
      </c>
      <c r="FD589">
        <v>42.16422222222221</v>
      </c>
      <c r="FE589">
        <v>1955.124814814815</v>
      </c>
      <c r="FF589">
        <v>39.89000000000001</v>
      </c>
      <c r="FG589">
        <v>0</v>
      </c>
      <c r="FH589">
        <v>1685136215.5</v>
      </c>
      <c r="FI589">
        <v>0</v>
      </c>
      <c r="FJ589">
        <v>480.15816</v>
      </c>
      <c r="FK589">
        <v>-1.78676924113077</v>
      </c>
      <c r="FL589">
        <v>539.107691729604</v>
      </c>
      <c r="FM589">
        <v>12705.528</v>
      </c>
      <c r="FN589">
        <v>15</v>
      </c>
      <c r="FO589">
        <v>1685134506</v>
      </c>
      <c r="FP589" t="s">
        <v>1354</v>
      </c>
      <c r="FQ589">
        <v>1685134505.5</v>
      </c>
      <c r="FR589">
        <v>1685134506</v>
      </c>
      <c r="FS589">
        <v>8</v>
      </c>
      <c r="FT589">
        <v>0.058</v>
      </c>
      <c r="FU589">
        <v>-0.01</v>
      </c>
      <c r="FV589">
        <v>-0.483</v>
      </c>
      <c r="FW589">
        <v>-0.436</v>
      </c>
      <c r="FX589">
        <v>420</v>
      </c>
      <c r="FY589">
        <v>17</v>
      </c>
      <c r="FZ589">
        <v>0.32</v>
      </c>
      <c r="GA589">
        <v>0.03</v>
      </c>
      <c r="GB589">
        <v>-40.07161951219512</v>
      </c>
      <c r="GC589">
        <v>-0.2322439024390535</v>
      </c>
      <c r="GD589">
        <v>0.1785739352508689</v>
      </c>
      <c r="GE589">
        <v>0</v>
      </c>
      <c r="GF589">
        <v>0.9609844146341463</v>
      </c>
      <c r="GG589">
        <v>0.1713275121951234</v>
      </c>
      <c r="GH589">
        <v>0.01741917816377252</v>
      </c>
      <c r="GI589">
        <v>1</v>
      </c>
      <c r="GJ589">
        <v>1</v>
      </c>
      <c r="GK589">
        <v>2</v>
      </c>
      <c r="GL589" t="s">
        <v>432</v>
      </c>
      <c r="GM589">
        <v>3.09906</v>
      </c>
      <c r="GN589">
        <v>2.75825</v>
      </c>
      <c r="GO589">
        <v>0.228628</v>
      </c>
      <c r="GP589">
        <v>0.232128</v>
      </c>
      <c r="GQ589">
        <v>0.09888760000000001</v>
      </c>
      <c r="GR589">
        <v>0.0940155</v>
      </c>
      <c r="GS589">
        <v>19680.5</v>
      </c>
      <c r="GT589">
        <v>19321.5</v>
      </c>
      <c r="GU589">
        <v>26070</v>
      </c>
      <c r="GV589">
        <v>25515.6</v>
      </c>
      <c r="GW589">
        <v>37721.2</v>
      </c>
      <c r="GX589">
        <v>35100.2</v>
      </c>
      <c r="GY589">
        <v>45592.3</v>
      </c>
      <c r="GZ589">
        <v>41902.7</v>
      </c>
      <c r="HA589">
        <v>1.85298</v>
      </c>
      <c r="HB589">
        <v>1.86295</v>
      </c>
      <c r="HC589">
        <v>-0.08019800000000001</v>
      </c>
      <c r="HD589">
        <v>0</v>
      </c>
      <c r="HE589">
        <v>29.338</v>
      </c>
      <c r="HF589">
        <v>999.9</v>
      </c>
      <c r="HG589">
        <v>38.9</v>
      </c>
      <c r="HH589">
        <v>40.9</v>
      </c>
      <c r="HI589">
        <v>30.4023</v>
      </c>
      <c r="HJ589">
        <v>62.2502</v>
      </c>
      <c r="HK589">
        <v>23.3013</v>
      </c>
      <c r="HL589">
        <v>1</v>
      </c>
      <c r="HM589">
        <v>0.40985</v>
      </c>
      <c r="HN589">
        <v>4.21814</v>
      </c>
      <c r="HO589">
        <v>20.2544</v>
      </c>
      <c r="HP589">
        <v>5.21085</v>
      </c>
      <c r="HQ589">
        <v>11.98</v>
      </c>
      <c r="HR589">
        <v>4.9637</v>
      </c>
      <c r="HS589">
        <v>3.27458</v>
      </c>
      <c r="HT589">
        <v>9999</v>
      </c>
      <c r="HU589">
        <v>9999</v>
      </c>
      <c r="HV589">
        <v>9999</v>
      </c>
      <c r="HW589">
        <v>43.7</v>
      </c>
      <c r="HX589">
        <v>1.86401</v>
      </c>
      <c r="HY589">
        <v>1.8602</v>
      </c>
      <c r="HZ589">
        <v>1.85852</v>
      </c>
      <c r="IA589">
        <v>1.85989</v>
      </c>
      <c r="IB589">
        <v>1.85986</v>
      </c>
      <c r="IC589">
        <v>1.85841</v>
      </c>
      <c r="ID589">
        <v>1.85745</v>
      </c>
      <c r="IE589">
        <v>1.85238</v>
      </c>
      <c r="IF589">
        <v>0</v>
      </c>
      <c r="IG589">
        <v>0</v>
      </c>
      <c r="IH589">
        <v>0</v>
      </c>
      <c r="II589">
        <v>0</v>
      </c>
      <c r="IJ589" t="s">
        <v>433</v>
      </c>
      <c r="IK589" t="s">
        <v>434</v>
      </c>
      <c r="IL589" t="s">
        <v>435</v>
      </c>
      <c r="IM589" t="s">
        <v>435</v>
      </c>
      <c r="IN589" t="s">
        <v>435</v>
      </c>
      <c r="IO589" t="s">
        <v>435</v>
      </c>
      <c r="IP589">
        <v>0</v>
      </c>
      <c r="IQ589">
        <v>100</v>
      </c>
      <c r="IR589">
        <v>100</v>
      </c>
      <c r="IS589">
        <v>-1.02</v>
      </c>
      <c r="IT589">
        <v>-0.4234</v>
      </c>
      <c r="IU589">
        <v>-0.4497975998826779</v>
      </c>
      <c r="IV589">
        <v>0.0001543633802942166</v>
      </c>
      <c r="IW589">
        <v>-6.359805854135664E-07</v>
      </c>
      <c r="IX589">
        <v>1.931128000261328E-10</v>
      </c>
      <c r="IY589">
        <v>-0.4300176354642509</v>
      </c>
      <c r="IZ589">
        <v>-0.009907362677547949</v>
      </c>
      <c r="JA589">
        <v>0.0006454078662214542</v>
      </c>
      <c r="JB589">
        <v>-5.064920317128958E-06</v>
      </c>
      <c r="JC589">
        <v>3</v>
      </c>
      <c r="JD589">
        <v>1872</v>
      </c>
      <c r="JE589">
        <v>1</v>
      </c>
      <c r="JF589">
        <v>37</v>
      </c>
      <c r="JG589">
        <v>28.5</v>
      </c>
      <c r="JH589">
        <v>28.5</v>
      </c>
      <c r="JI589">
        <v>3.3728</v>
      </c>
      <c r="JJ589">
        <v>2.62939</v>
      </c>
      <c r="JK589">
        <v>1.49658</v>
      </c>
      <c r="JL589">
        <v>2.33887</v>
      </c>
      <c r="JM589">
        <v>1.54785</v>
      </c>
      <c r="JN589">
        <v>2.43896</v>
      </c>
      <c r="JO589">
        <v>43.3176</v>
      </c>
      <c r="JP589">
        <v>15.8394</v>
      </c>
      <c r="JQ589">
        <v>18</v>
      </c>
      <c r="JR589">
        <v>496.366</v>
      </c>
      <c r="JS589">
        <v>519.111</v>
      </c>
      <c r="JT589">
        <v>22.896</v>
      </c>
      <c r="JU589">
        <v>32.2809</v>
      </c>
      <c r="JV589">
        <v>30.0004</v>
      </c>
      <c r="JW589">
        <v>32.3039</v>
      </c>
      <c r="JX589">
        <v>32.2366</v>
      </c>
      <c r="JY589">
        <v>67.7132</v>
      </c>
      <c r="JZ589">
        <v>39.4761</v>
      </c>
      <c r="KA589">
        <v>0</v>
      </c>
      <c r="KB589">
        <v>22.857</v>
      </c>
      <c r="KC589">
        <v>1602.85</v>
      </c>
      <c r="KD589">
        <v>17.1654</v>
      </c>
      <c r="KE589">
        <v>99.6296</v>
      </c>
      <c r="KF589">
        <v>99.6206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2023-05-26T21:24:53Z</dcterms:created>
  <dcterms:modified xsi:type="dcterms:W3CDTF">2023-05-26T21:24:53Z</dcterms:modified>
</cp:coreProperties>
</file>